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佐那河内\庁舎跡地利用計画\"/>
    </mc:Choice>
  </mc:AlternateContent>
  <xr:revisionPtr revIDLastSave="0" documentId="13_ncr:1_{7CB22DCF-3493-413D-8B35-332A924FC67A}" xr6:coauthVersionLast="47" xr6:coauthVersionMax="47" xr10:uidLastSave="{00000000-0000-0000-0000-000000000000}"/>
  <bookViews>
    <workbookView xWindow="-120" yWindow="-120" windowWidth="29040" windowHeight="15720" xr2:uid="{4FB95F1E-286C-4E08-BABE-04AA4E2961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7" i="1"/>
  <c r="F61" i="1"/>
  <c r="G61" i="1"/>
  <c r="G42" i="1"/>
  <c r="G60" i="1"/>
  <c r="G59" i="1"/>
  <c r="G58" i="1"/>
  <c r="G57" i="1"/>
  <c r="F60" i="1"/>
  <c r="F58" i="1"/>
  <c r="F57" i="1"/>
  <c r="F59" i="1"/>
  <c r="F51" i="1"/>
  <c r="G51" i="1"/>
  <c r="G50" i="1"/>
  <c r="G49" i="1"/>
  <c r="G48" i="1"/>
  <c r="G39" i="1"/>
  <c r="G40" i="1"/>
  <c r="G41" i="1"/>
  <c r="F50" i="1"/>
  <c r="F49" i="1"/>
  <c r="B49" i="1"/>
  <c r="B50" i="1" s="1"/>
  <c r="B51" i="1" s="1"/>
  <c r="F48" i="1"/>
  <c r="G3" i="1"/>
  <c r="F42" i="1"/>
  <c r="F41" i="1"/>
  <c r="F40" i="1"/>
  <c r="B40" i="1"/>
  <c r="B41" i="1" s="1"/>
  <c r="B42" i="1" s="1"/>
  <c r="F39" i="1"/>
  <c r="G62" i="1" l="1"/>
  <c r="G63" i="1" s="1"/>
  <c r="G52" i="1"/>
  <c r="G53" i="1" s="1"/>
  <c r="G43" i="1"/>
  <c r="G44" i="1" s="1"/>
  <c r="F18" i="1" l="1"/>
  <c r="G33" i="1"/>
  <c r="G4" i="1"/>
  <c r="F33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8" i="1"/>
  <c r="G29" i="1"/>
  <c r="G30" i="1"/>
  <c r="G31" i="1"/>
  <c r="G32" i="1"/>
  <c r="F31" i="1"/>
  <c r="F32" i="1"/>
  <c r="B4" i="1"/>
  <c r="B5" i="1" l="1"/>
  <c r="B6" i="1" l="1"/>
  <c r="F30" i="1"/>
  <c r="F29" i="1"/>
  <c r="F28" i="1"/>
  <c r="F27" i="1"/>
  <c r="F26" i="1"/>
  <c r="G26" i="1"/>
  <c r="F23" i="1"/>
  <c r="F22" i="1"/>
  <c r="F21" i="1"/>
  <c r="F20" i="1"/>
  <c r="F19" i="1"/>
  <c r="F9" i="1"/>
  <c r="F10" i="1"/>
  <c r="F11" i="1"/>
  <c r="F12" i="1"/>
  <c r="F13" i="1"/>
  <c r="F14" i="1"/>
  <c r="F15" i="1"/>
  <c r="F16" i="1"/>
  <c r="F17" i="1"/>
  <c r="F3" i="1"/>
  <c r="F4" i="1"/>
  <c r="F5" i="1"/>
  <c r="F6" i="1"/>
  <c r="F7" i="1"/>
  <c r="F8" i="1"/>
  <c r="B7" i="1" l="1"/>
  <c r="F25" i="1" l="1"/>
  <c r="G25" i="1"/>
  <c r="G34" i="1" s="1"/>
  <c r="G35" i="1" s="1"/>
  <c r="F24" i="1"/>
  <c r="B8" i="1"/>
  <c r="B9" i="1" l="1"/>
  <c r="B10" i="1" l="1"/>
  <c r="B11" i="1" l="1"/>
  <c r="B12" i="1" l="1"/>
  <c r="B13" i="1" l="1"/>
  <c r="B14" i="1" l="1"/>
  <c r="B15" i="1" l="1"/>
  <c r="B16" i="1" l="1"/>
  <c r="B17" i="1" l="1"/>
  <c r="B18" i="1" l="1"/>
  <c r="B19" i="1" l="1"/>
  <c r="B20" i="1" l="1"/>
  <c r="B21" i="1" l="1"/>
  <c r="B22" i="1" l="1"/>
  <c r="B23" i="1" l="1"/>
  <c r="B24" i="1" l="1"/>
  <c r="B25" i="1" l="1"/>
  <c r="B26" i="1" l="1"/>
  <c r="B27" i="1" l="1"/>
  <c r="B28" i="1" l="1"/>
  <c r="B29" i="1" l="1"/>
  <c r="B30" i="1" l="1"/>
  <c r="B31" i="1" l="1"/>
  <c r="B32" i="1" l="1"/>
  <c r="B33" i="1" l="1"/>
</calcChain>
</file>

<file path=xl/sharedStrings.xml><?xml version="1.0" encoding="utf-8"?>
<sst xmlns="http://schemas.openxmlformats.org/spreadsheetml/2006/main" count="66" uniqueCount="41">
  <si>
    <t>点番</t>
    <rPh sb="0" eb="1">
      <t>テン</t>
    </rPh>
    <rPh sb="1" eb="2">
      <t>バン</t>
    </rPh>
    <phoneticPr fontId="2"/>
  </si>
  <si>
    <t>筆界点名</t>
    <rPh sb="0" eb="1">
      <t>フデ</t>
    </rPh>
    <rPh sb="1" eb="2">
      <t>カイ</t>
    </rPh>
    <rPh sb="2" eb="4">
      <t>テンメイ</t>
    </rPh>
    <phoneticPr fontId="2"/>
  </si>
  <si>
    <t>X座標</t>
    <rPh sb="1" eb="3">
      <t>ザヒョウ</t>
    </rPh>
    <phoneticPr fontId="2"/>
  </si>
  <si>
    <t>Y座標</t>
    <rPh sb="1" eb="3">
      <t>ザヒョウ</t>
    </rPh>
    <phoneticPr fontId="2"/>
  </si>
  <si>
    <t>辺長</t>
    <rPh sb="0" eb="2">
      <t>ヘンチョウ</t>
    </rPh>
    <phoneticPr fontId="2"/>
  </si>
  <si>
    <t>A262</t>
    <phoneticPr fontId="2"/>
  </si>
  <si>
    <t>A82</t>
    <phoneticPr fontId="2"/>
  </si>
  <si>
    <t>C32K</t>
    <phoneticPr fontId="2"/>
  </si>
  <si>
    <t>C33K</t>
    <phoneticPr fontId="2"/>
  </si>
  <si>
    <t>2040KK</t>
    <phoneticPr fontId="2"/>
  </si>
  <si>
    <t>2878K</t>
    <phoneticPr fontId="2"/>
  </si>
  <si>
    <t>878KK</t>
    <phoneticPr fontId="2"/>
  </si>
  <si>
    <t>KS123</t>
    <phoneticPr fontId="2"/>
  </si>
  <si>
    <t>KS127</t>
    <phoneticPr fontId="2"/>
  </si>
  <si>
    <t>KS127K</t>
    <phoneticPr fontId="2"/>
  </si>
  <si>
    <t>1885K</t>
    <phoneticPr fontId="2"/>
  </si>
  <si>
    <t>KS129</t>
    <phoneticPr fontId="2"/>
  </si>
  <si>
    <t>KS107</t>
    <phoneticPr fontId="2"/>
  </si>
  <si>
    <t>A241</t>
    <phoneticPr fontId="2"/>
  </si>
  <si>
    <t>A78</t>
    <phoneticPr fontId="2"/>
  </si>
  <si>
    <t>A263</t>
    <phoneticPr fontId="2"/>
  </si>
  <si>
    <t>A261</t>
    <phoneticPr fontId="2"/>
  </si>
  <si>
    <t>KS128</t>
    <phoneticPr fontId="2"/>
  </si>
  <si>
    <t>KS124</t>
    <phoneticPr fontId="2"/>
  </si>
  <si>
    <t>KS224K</t>
    <phoneticPr fontId="2"/>
  </si>
  <si>
    <t>KS212KK</t>
    <phoneticPr fontId="2"/>
  </si>
  <si>
    <t>KS2110K</t>
    <phoneticPr fontId="2"/>
  </si>
  <si>
    <t>KS5110K</t>
    <phoneticPr fontId="2"/>
  </si>
  <si>
    <t>X001</t>
    <phoneticPr fontId="2"/>
  </si>
  <si>
    <t>878K</t>
    <phoneticPr fontId="2"/>
  </si>
  <si>
    <t>Xn(Yn+1-Yn-1)</t>
    <phoneticPr fontId="2"/>
  </si>
  <si>
    <t>倍面積</t>
    <rPh sb="0" eb="3">
      <t>バイメンセキ</t>
    </rPh>
    <phoneticPr fontId="2"/>
  </si>
  <si>
    <t>字中辺64-4</t>
    <rPh sb="0" eb="1">
      <t>アザ</t>
    </rPh>
    <rPh sb="1" eb="2">
      <t>ナカ</t>
    </rPh>
    <rPh sb="2" eb="3">
      <t>ヘン</t>
    </rPh>
    <phoneticPr fontId="2"/>
  </si>
  <si>
    <t>1878K</t>
    <phoneticPr fontId="2"/>
  </si>
  <si>
    <t>面積</t>
    <rPh sb="0" eb="2">
      <t>メンセキ</t>
    </rPh>
    <phoneticPr fontId="2"/>
  </si>
  <si>
    <t>字中辺64-3</t>
    <rPh sb="0" eb="1">
      <t>アザ</t>
    </rPh>
    <rPh sb="1" eb="2">
      <t>ナカ</t>
    </rPh>
    <rPh sb="2" eb="3">
      <t>ヘン</t>
    </rPh>
    <phoneticPr fontId="2"/>
  </si>
  <si>
    <t>1877K</t>
    <phoneticPr fontId="2"/>
  </si>
  <si>
    <t>1878KK</t>
    <phoneticPr fontId="2"/>
  </si>
  <si>
    <t>C33</t>
    <phoneticPr fontId="2"/>
  </si>
  <si>
    <t>C121</t>
    <phoneticPr fontId="2"/>
  </si>
  <si>
    <t>C1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</si>
</sst>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_ "/>
    <numFmt numFmtId="177" formatCode="0.000_ 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9A31-1A8C-4B77-8CF9-D6BD8355DDD9}">
  <dimension ref="B1:S63"/>
  <sheetViews>
    <sheetView tabSelected="1" topLeftCell="D19" zoomScale="110" zoomScaleNormal="110" workbookViewId="0">
      <selection activeCell="O23" sqref="O23"/>
    </sheetView>
  </sheetViews>
  <sheetFormatPr defaultRowHeight="18.75" x14ac:dyDescent="0.4"/>
  <cols>
    <col min="3" max="3" width="9" style="2"/>
    <col min="4" max="4" width="17.375" customWidth="1"/>
    <col min="5" max="5" width="17" customWidth="1"/>
    <col min="6" max="6" width="13.75" customWidth="1"/>
    <col min="7" max="8" width="19.75" customWidth="1"/>
    <col min="11" max="12" width="12.625" customWidth="1"/>
    <col min="13" max="13" width="13.375" customWidth="1"/>
    <col min="17" max="17" width="9" customWidth="1"/>
  </cols>
  <sheetData>
    <row r="1" spans="2:19" x14ac:dyDescent="0.4">
      <c r="K1" s="3"/>
      <c r="L1" s="3"/>
    </row>
    <row r="2" spans="2:19" x14ac:dyDescent="0.4">
      <c r="B2" t="s">
        <v>0</v>
      </c>
      <c r="C2" s="2" t="s">
        <v>1</v>
      </c>
      <c r="D2" t="s">
        <v>2</v>
      </c>
      <c r="E2" t="s">
        <v>3</v>
      </c>
      <c r="F2" t="s">
        <v>4</v>
      </c>
      <c r="G2" t="s">
        <v>30</v>
      </c>
      <c r="J2" s="2"/>
      <c r="P2" s="2"/>
    </row>
    <row r="3" spans="2:19" x14ac:dyDescent="0.4">
      <c r="B3" s="1">
        <v>1</v>
      </c>
      <c r="C3" s="2" t="s">
        <v>6</v>
      </c>
      <c r="D3" s="3">
        <v>110534.774</v>
      </c>
      <c r="E3" s="3">
        <v>88084.911999999997</v>
      </c>
      <c r="F3" s="3">
        <f t="shared" ref="F3:F18" si="0">+((D3-D4)^2+(E3-E4)^2)^0.5</f>
        <v>0.59361435292806541</v>
      </c>
      <c r="G3" s="3">
        <f>ROUND(D3*(E4-E33),3)</f>
        <v>13374.708000000001</v>
      </c>
      <c r="H3" s="3"/>
      <c r="J3" s="2"/>
      <c r="K3" s="3"/>
      <c r="L3" s="3"/>
      <c r="M3" s="3"/>
      <c r="P3" s="2"/>
      <c r="Q3" s="4"/>
      <c r="R3" s="4"/>
      <c r="S3" s="3"/>
    </row>
    <row r="4" spans="2:19" x14ac:dyDescent="0.4">
      <c r="B4" s="1">
        <f>+B3+1</f>
        <v>2</v>
      </c>
      <c r="C4" s="2" t="s">
        <v>7</v>
      </c>
      <c r="D4" s="3">
        <v>110534.52099999999</v>
      </c>
      <c r="E4" s="3">
        <v>88084.375</v>
      </c>
      <c r="F4" s="3">
        <f t="shared" si="0"/>
        <v>4.3968083879155753</v>
      </c>
      <c r="G4" s="3">
        <f>ROUND(D4*(E5-E3),3)</f>
        <v>-524707.37100000004</v>
      </c>
      <c r="H4" s="3"/>
      <c r="J4" s="2"/>
      <c r="K4" s="3"/>
      <c r="L4" s="3"/>
      <c r="M4" s="3"/>
      <c r="P4" s="2"/>
      <c r="Q4" s="4"/>
      <c r="R4" s="4"/>
      <c r="S4" s="3"/>
    </row>
    <row r="5" spans="2:19" x14ac:dyDescent="0.4">
      <c r="B5" s="1">
        <f t="shared" ref="B5:B33" si="1">+B4+1</f>
        <v>3</v>
      </c>
      <c r="C5" s="2" t="s">
        <v>8</v>
      </c>
      <c r="D5" s="3">
        <v>110533.253</v>
      </c>
      <c r="E5" s="3">
        <v>88080.164999999994</v>
      </c>
      <c r="F5" s="3">
        <f t="shared" si="0"/>
        <v>14.310012718369775</v>
      </c>
      <c r="G5" s="3">
        <f t="shared" ref="G5:G32" si="2">ROUND(D5*(E6-E4),3)</f>
        <v>-1978766.2949999999</v>
      </c>
      <c r="H5" s="3"/>
      <c r="J5" s="2"/>
      <c r="K5" s="3"/>
      <c r="L5" s="3"/>
      <c r="M5" s="3"/>
      <c r="P5" s="2"/>
      <c r="Q5" s="4"/>
      <c r="R5" s="4"/>
      <c r="S5" s="3"/>
    </row>
    <row r="6" spans="2:19" x14ac:dyDescent="0.4">
      <c r="B6" s="1">
        <f t="shared" si="1"/>
        <v>4</v>
      </c>
      <c r="C6" s="2" t="s">
        <v>9</v>
      </c>
      <c r="D6" s="3">
        <v>110529.09299999999</v>
      </c>
      <c r="E6" s="3">
        <v>88066.472999999998</v>
      </c>
      <c r="F6" s="3">
        <f t="shared" si="0"/>
        <v>6.2088788843074214</v>
      </c>
      <c r="G6" s="3">
        <f t="shared" si="2"/>
        <v>-2185823.3429999999</v>
      </c>
      <c r="H6" s="3"/>
      <c r="J6" s="2"/>
      <c r="K6" s="3"/>
      <c r="L6" s="3"/>
      <c r="M6" s="3"/>
      <c r="P6" s="2"/>
      <c r="Q6" s="4"/>
      <c r="R6" s="4"/>
      <c r="S6" s="3"/>
    </row>
    <row r="7" spans="2:19" x14ac:dyDescent="0.4">
      <c r="B7" s="1">
        <f t="shared" si="1"/>
        <v>5</v>
      </c>
      <c r="C7" s="2" t="s">
        <v>10</v>
      </c>
      <c r="D7" s="3">
        <v>110527.85400000001</v>
      </c>
      <c r="E7" s="3">
        <v>88060.388999999996</v>
      </c>
      <c r="F7" s="3">
        <f t="shared" si="0"/>
        <v>5.6282368464696955</v>
      </c>
      <c r="G7" s="3">
        <f t="shared" si="2"/>
        <v>-786405.68099999998</v>
      </c>
      <c r="H7" s="3"/>
      <c r="J7" s="2"/>
      <c r="K7" s="3"/>
      <c r="L7" s="3"/>
      <c r="M7" s="3"/>
      <c r="P7" s="2"/>
      <c r="Q7" s="4"/>
      <c r="R7" s="4"/>
      <c r="S7" s="3"/>
    </row>
    <row r="8" spans="2:19" x14ac:dyDescent="0.4">
      <c r="B8" s="1">
        <f t="shared" si="1"/>
        <v>6</v>
      </c>
      <c r="C8" s="2" t="s">
        <v>11</v>
      </c>
      <c r="D8" s="3">
        <v>110533.387</v>
      </c>
      <c r="E8" s="3">
        <v>88059.357999999993</v>
      </c>
      <c r="F8" s="3">
        <f t="shared" si="0"/>
        <v>0.91044714288182227</v>
      </c>
      <c r="G8" s="3">
        <f t="shared" si="2"/>
        <v>-212887.30300000001</v>
      </c>
      <c r="H8" s="3"/>
      <c r="J8" s="2"/>
      <c r="K8" s="3"/>
      <c r="L8" s="3"/>
      <c r="M8" s="3"/>
      <c r="P8" s="2"/>
      <c r="Q8" s="4"/>
      <c r="R8" s="4"/>
      <c r="S8" s="3"/>
    </row>
    <row r="9" spans="2:19" x14ac:dyDescent="0.4">
      <c r="B9" s="1">
        <f t="shared" si="1"/>
        <v>7</v>
      </c>
      <c r="C9" s="2" t="s">
        <v>29</v>
      </c>
      <c r="D9" s="3">
        <v>110533.22</v>
      </c>
      <c r="E9" s="3">
        <v>88058.463000000003</v>
      </c>
      <c r="F9" s="3">
        <f t="shared" si="0"/>
        <v>5.5999780356761306</v>
      </c>
      <c r="G9" s="3">
        <f t="shared" si="2"/>
        <v>14590.385</v>
      </c>
      <c r="H9" s="3"/>
      <c r="J9" s="2"/>
      <c r="K9" s="3"/>
      <c r="L9" s="3"/>
      <c r="M9" s="3"/>
      <c r="P9" s="2"/>
      <c r="Q9" s="4"/>
      <c r="R9" s="4"/>
      <c r="S9" s="3"/>
    </row>
    <row r="10" spans="2:19" x14ac:dyDescent="0.4">
      <c r="B10" s="1">
        <f t="shared" si="1"/>
        <v>8</v>
      </c>
      <c r="C10" s="2">
        <v>1878</v>
      </c>
      <c r="D10" s="3">
        <v>110527.715</v>
      </c>
      <c r="E10" s="3">
        <v>88059.49</v>
      </c>
      <c r="F10" s="3">
        <f t="shared" si="0"/>
        <v>17.996181483868384</v>
      </c>
      <c r="G10" s="3">
        <f t="shared" si="2"/>
        <v>-1838628.5390000001</v>
      </c>
      <c r="H10" s="3"/>
      <c r="J10" s="2"/>
      <c r="K10" s="3"/>
      <c r="L10" s="3"/>
      <c r="M10" s="3"/>
      <c r="P10" s="2"/>
      <c r="Q10" s="4"/>
      <c r="R10" s="4"/>
      <c r="S10" s="3"/>
    </row>
    <row r="11" spans="2:19" x14ac:dyDescent="0.4">
      <c r="B11" s="1">
        <f t="shared" si="1"/>
        <v>9</v>
      </c>
      <c r="C11" s="2">
        <v>1879</v>
      </c>
      <c r="D11" s="3">
        <v>110524.26300000001</v>
      </c>
      <c r="E11" s="3">
        <v>88041.827999999994</v>
      </c>
      <c r="F11" s="3">
        <f t="shared" si="0"/>
        <v>2.18470707417511</v>
      </c>
      <c r="G11" s="3">
        <f t="shared" si="2"/>
        <v>-2190369.844</v>
      </c>
      <c r="H11" s="3"/>
      <c r="J11" s="2"/>
      <c r="K11" s="3"/>
      <c r="L11" s="3"/>
      <c r="M11" s="3"/>
      <c r="P11" s="2"/>
      <c r="Q11" s="4"/>
      <c r="R11" s="4"/>
      <c r="S11" s="3"/>
    </row>
    <row r="12" spans="2:19" x14ac:dyDescent="0.4">
      <c r="B12" s="1">
        <f t="shared" si="1"/>
        <v>10</v>
      </c>
      <c r="C12" s="2">
        <v>1880</v>
      </c>
      <c r="D12" s="3">
        <v>110523.91</v>
      </c>
      <c r="E12" s="3">
        <v>88039.672000000006</v>
      </c>
      <c r="F12" s="3">
        <f t="shared" si="0"/>
        <v>20.263522793432585</v>
      </c>
      <c r="G12" s="3">
        <f t="shared" si="2"/>
        <v>-2464241.0970000001</v>
      </c>
      <c r="H12" s="3"/>
      <c r="J12" s="2"/>
      <c r="K12" s="3"/>
      <c r="L12" s="3"/>
      <c r="M12" s="3"/>
      <c r="P12" s="2"/>
      <c r="Q12" s="4"/>
      <c r="R12" s="4"/>
      <c r="S12" s="3"/>
    </row>
    <row r="13" spans="2:19" x14ac:dyDescent="0.4">
      <c r="B13" s="1">
        <f t="shared" si="1"/>
        <v>11</v>
      </c>
      <c r="C13" s="2">
        <v>1881</v>
      </c>
      <c r="D13" s="3">
        <v>110521.67600000001</v>
      </c>
      <c r="E13" s="3">
        <v>88019.532000000007</v>
      </c>
      <c r="F13" s="3">
        <f t="shared" si="0"/>
        <v>2.1761181034000856</v>
      </c>
      <c r="G13" s="3">
        <f t="shared" si="2"/>
        <v>-2247900.3679999998</v>
      </c>
      <c r="H13" s="3"/>
      <c r="J13" s="2"/>
      <c r="K13" s="3"/>
      <c r="L13" s="3"/>
      <c r="M13" s="3"/>
      <c r="P13" s="2"/>
      <c r="Q13" s="4"/>
      <c r="R13" s="4"/>
      <c r="S13" s="3"/>
    </row>
    <row r="14" spans="2:19" x14ac:dyDescent="0.4">
      <c r="B14" s="1">
        <f t="shared" si="1"/>
        <v>12</v>
      </c>
      <c r="C14" s="2">
        <v>1882</v>
      </c>
      <c r="D14" s="3">
        <v>110523.84299999999</v>
      </c>
      <c r="E14" s="3">
        <v>88019.332999999999</v>
      </c>
      <c r="F14" s="3">
        <f t="shared" si="0"/>
        <v>8.0676473026648114</v>
      </c>
      <c r="G14" s="3">
        <f t="shared" si="2"/>
        <v>72724.688999999998</v>
      </c>
      <c r="H14" s="3"/>
      <c r="J14" s="2"/>
      <c r="K14" s="3"/>
      <c r="L14" s="3"/>
      <c r="M14" s="3"/>
      <c r="P14" s="2"/>
      <c r="Q14" s="4"/>
      <c r="R14" s="4"/>
      <c r="S14" s="3"/>
    </row>
    <row r="15" spans="2:19" x14ac:dyDescent="0.4">
      <c r="B15" s="1">
        <f t="shared" si="1"/>
        <v>13</v>
      </c>
      <c r="C15" s="2" t="s">
        <v>12</v>
      </c>
      <c r="D15" s="3">
        <v>110531.86500000001</v>
      </c>
      <c r="E15" s="3">
        <v>88020.19</v>
      </c>
      <c r="F15" s="3">
        <f t="shared" si="0"/>
        <v>2.4590496131595727</v>
      </c>
      <c r="G15" s="3">
        <f t="shared" si="2"/>
        <v>122690.37</v>
      </c>
      <c r="H15" s="3"/>
      <c r="J15" s="2"/>
      <c r="K15" s="3"/>
      <c r="L15" s="3"/>
      <c r="M15" s="3"/>
      <c r="P15" s="2"/>
      <c r="Q15" s="4"/>
      <c r="R15" s="4"/>
      <c r="S15" s="3"/>
    </row>
    <row r="16" spans="2:19" x14ac:dyDescent="0.4">
      <c r="B16" s="1">
        <f t="shared" si="1"/>
        <v>14</v>
      </c>
      <c r="C16" s="2" t="s">
        <v>13</v>
      </c>
      <c r="D16" s="3">
        <v>110534.311</v>
      </c>
      <c r="E16" s="3">
        <v>88020.442999999999</v>
      </c>
      <c r="F16" s="3">
        <f t="shared" si="0"/>
        <v>2.4823396222083796</v>
      </c>
      <c r="G16" s="3">
        <f t="shared" si="2"/>
        <v>56372.499000000003</v>
      </c>
      <c r="H16" s="3"/>
      <c r="J16" s="2"/>
      <c r="K16" s="3"/>
      <c r="L16" s="3"/>
      <c r="M16" s="3"/>
      <c r="P16" s="2"/>
      <c r="Q16" s="4"/>
      <c r="R16" s="4"/>
      <c r="S16" s="3"/>
    </row>
    <row r="17" spans="2:19" x14ac:dyDescent="0.4">
      <c r="B17" s="1">
        <f t="shared" si="1"/>
        <v>15</v>
      </c>
      <c r="C17" s="2" t="s">
        <v>14</v>
      </c>
      <c r="D17" s="3">
        <v>110536.78</v>
      </c>
      <c r="E17" s="3">
        <v>88020.7</v>
      </c>
      <c r="F17" s="3">
        <f t="shared" si="0"/>
        <v>1.7262676508099335E-2</v>
      </c>
      <c r="G17" s="3">
        <f t="shared" si="2"/>
        <v>30287.078000000001</v>
      </c>
      <c r="H17" s="3"/>
      <c r="J17" s="2"/>
      <c r="K17" s="3"/>
      <c r="L17" s="3"/>
      <c r="M17" s="3"/>
      <c r="P17" s="2"/>
      <c r="Q17" s="4"/>
      <c r="R17" s="4"/>
      <c r="S17" s="3"/>
    </row>
    <row r="18" spans="2:19" x14ac:dyDescent="0.4">
      <c r="B18" s="1">
        <f t="shared" si="1"/>
        <v>16</v>
      </c>
      <c r="C18" s="2">
        <v>1884</v>
      </c>
      <c r="D18" s="3">
        <v>110536.783</v>
      </c>
      <c r="E18" s="3">
        <v>88020.717000000004</v>
      </c>
      <c r="F18" s="3">
        <f t="shared" si="0"/>
        <v>9.6814425578087953</v>
      </c>
      <c r="G18" s="3">
        <f t="shared" si="2"/>
        <v>110978.93</v>
      </c>
      <c r="H18" s="3"/>
      <c r="J18" s="2"/>
      <c r="K18" s="3"/>
      <c r="L18" s="3"/>
      <c r="M18" s="3"/>
      <c r="P18" s="2"/>
      <c r="Q18" s="4"/>
      <c r="R18" s="4"/>
      <c r="S18" s="3"/>
    </row>
    <row r="19" spans="2:19" x14ac:dyDescent="0.4">
      <c r="B19" s="1">
        <f t="shared" si="1"/>
        <v>17</v>
      </c>
      <c r="C19" s="2" t="s">
        <v>22</v>
      </c>
      <c r="D19" s="3">
        <v>110546.414</v>
      </c>
      <c r="E19" s="3">
        <v>88021.703999999998</v>
      </c>
      <c r="F19" s="3">
        <f t="shared" ref="F19:F22" si="3">+((D19-D20)^2+(E19-E20)^2)^0.5</f>
        <v>12.046063672413043</v>
      </c>
      <c r="G19" s="3">
        <f t="shared" si="2"/>
        <v>245191.946</v>
      </c>
      <c r="H19" s="3"/>
      <c r="J19" s="2"/>
      <c r="K19" s="3"/>
      <c r="L19" s="3"/>
      <c r="M19" s="3"/>
      <c r="P19" s="2"/>
      <c r="Q19" s="4"/>
      <c r="R19" s="4"/>
      <c r="S19" s="3"/>
    </row>
    <row r="20" spans="2:19" x14ac:dyDescent="0.4">
      <c r="B20" s="1">
        <f t="shared" si="1"/>
        <v>18</v>
      </c>
      <c r="C20" s="2" t="s">
        <v>23</v>
      </c>
      <c r="D20" s="3">
        <v>110558.397</v>
      </c>
      <c r="E20" s="3">
        <v>88022.934999999998</v>
      </c>
      <c r="F20" s="3">
        <f t="shared" si="3"/>
        <v>1.0541427797027434</v>
      </c>
      <c r="G20" s="3">
        <f t="shared" si="2"/>
        <v>147595.46</v>
      </c>
      <c r="H20" s="3"/>
      <c r="J20" s="2"/>
      <c r="K20" s="3"/>
      <c r="L20" s="3"/>
      <c r="M20" s="3"/>
      <c r="P20" s="2"/>
      <c r="Q20" s="4"/>
      <c r="R20" s="4"/>
      <c r="S20" s="3"/>
    </row>
    <row r="21" spans="2:19" x14ac:dyDescent="0.4">
      <c r="B21" s="1">
        <f t="shared" si="1"/>
        <v>19</v>
      </c>
      <c r="C21" s="2" t="s">
        <v>24</v>
      </c>
      <c r="D21" s="3">
        <v>110559.446</v>
      </c>
      <c r="E21" s="3">
        <v>88023.039000000004</v>
      </c>
      <c r="F21" s="3">
        <f t="shared" si="3"/>
        <v>1.9670734607428841</v>
      </c>
      <c r="G21" s="3">
        <f t="shared" si="2"/>
        <v>228968.61300000001</v>
      </c>
      <c r="H21" s="3"/>
      <c r="J21" s="2"/>
      <c r="K21" s="3"/>
      <c r="L21" s="3"/>
      <c r="M21" s="3"/>
      <c r="P21" s="2"/>
      <c r="Q21" s="4"/>
      <c r="R21" s="4"/>
      <c r="S21" s="3"/>
    </row>
    <row r="22" spans="2:19" x14ac:dyDescent="0.4">
      <c r="B22" s="1">
        <f t="shared" si="1"/>
        <v>20</v>
      </c>
      <c r="C22" s="2" t="s">
        <v>25</v>
      </c>
      <c r="D22" s="3">
        <v>110559.429</v>
      </c>
      <c r="E22" s="3">
        <v>88025.005999999994</v>
      </c>
      <c r="F22" s="3">
        <f t="shared" si="3"/>
        <v>22.810928082832948</v>
      </c>
      <c r="G22" s="3">
        <f t="shared" si="2"/>
        <v>2688031.3969999999</v>
      </c>
      <c r="H22" s="3"/>
      <c r="J22" s="2"/>
      <c r="K22" s="3"/>
      <c r="L22" s="3"/>
      <c r="M22" s="3"/>
      <c r="P22" s="2"/>
      <c r="Q22" s="4"/>
      <c r="R22" s="4"/>
      <c r="S22" s="3"/>
    </row>
    <row r="23" spans="2:19" x14ac:dyDescent="0.4">
      <c r="B23" s="1">
        <f t="shared" si="1"/>
        <v>21</v>
      </c>
      <c r="C23" s="2" t="s">
        <v>26</v>
      </c>
      <c r="D23" s="3">
        <v>110564.011</v>
      </c>
      <c r="E23" s="3">
        <v>88047.351999999999</v>
      </c>
      <c r="F23" s="3">
        <f>+((D23-D24)^2+(E23-E24)^2)^0.5</f>
        <v>1.1589758409935245</v>
      </c>
      <c r="G23" s="3">
        <f t="shared" si="2"/>
        <v>2595932.4139999999</v>
      </c>
      <c r="H23" s="3"/>
      <c r="J23" s="2"/>
      <c r="K23" s="3"/>
      <c r="L23" s="3"/>
      <c r="M23" s="3"/>
      <c r="P23" s="2"/>
      <c r="Q23" s="4"/>
      <c r="R23" s="4"/>
      <c r="S23" s="3"/>
    </row>
    <row r="24" spans="2:19" x14ac:dyDescent="0.4">
      <c r="B24" s="1">
        <f t="shared" si="1"/>
        <v>22</v>
      </c>
      <c r="C24" s="2" t="s">
        <v>27</v>
      </c>
      <c r="D24" s="3">
        <v>110564.255</v>
      </c>
      <c r="E24" s="3">
        <v>88048.485000000001</v>
      </c>
      <c r="F24" s="3">
        <f t="shared" ref="F24" si="4">+((D24-D25)^2+(E24-E25)^2)^0.5</f>
        <v>2.4283733238487715</v>
      </c>
      <c r="G24" s="3">
        <f>ROUND(D24*(E25-E23),3)</f>
        <v>387748.842</v>
      </c>
      <c r="H24" s="3"/>
      <c r="J24" s="2"/>
      <c r="K24" s="3"/>
      <c r="L24" s="3"/>
      <c r="M24" s="3"/>
      <c r="P24" s="2"/>
      <c r="Q24" s="4"/>
      <c r="R24" s="4"/>
      <c r="S24" s="3"/>
    </row>
    <row r="25" spans="2:19" x14ac:dyDescent="0.4">
      <c r="B25" s="1">
        <f t="shared" si="1"/>
        <v>23</v>
      </c>
      <c r="C25" s="2" t="s">
        <v>28</v>
      </c>
      <c r="D25" s="3">
        <v>110564.766</v>
      </c>
      <c r="E25" s="3">
        <v>88050.858999999997</v>
      </c>
      <c r="F25" s="3">
        <f>+((D25-D26)^2+(E25-E26)^2)^0.5</f>
        <v>2.43009896917293</v>
      </c>
      <c r="G25" s="3">
        <f t="shared" si="2"/>
        <v>210957.57399999999</v>
      </c>
      <c r="H25" s="3"/>
      <c r="J25" s="2"/>
      <c r="K25" s="3"/>
      <c r="L25" s="3"/>
      <c r="M25" s="3"/>
      <c r="P25" s="2"/>
      <c r="Q25" s="4"/>
      <c r="R25" s="4"/>
      <c r="S25" s="3"/>
    </row>
    <row r="26" spans="2:19" x14ac:dyDescent="0.4">
      <c r="B26" s="1">
        <f t="shared" si="1"/>
        <v>24</v>
      </c>
      <c r="C26" s="2" t="s">
        <v>15</v>
      </c>
      <c r="D26" s="3">
        <v>110567.151</v>
      </c>
      <c r="E26" s="3">
        <v>88050.392999999996</v>
      </c>
      <c r="F26" s="3">
        <f t="shared" ref="F26:F32" si="5">+((D26-D27)^2+(E26-E27)^2)^0.5</f>
        <v>3.8436718122146405</v>
      </c>
      <c r="G26" s="3">
        <f>ROUND(D26*(E27-E25),3)</f>
        <v>363987.06099999999</v>
      </c>
      <c r="H26" s="3"/>
      <c r="J26" s="2"/>
      <c r="K26" s="3"/>
      <c r="L26" s="3"/>
      <c r="M26" s="3"/>
      <c r="P26" s="2"/>
      <c r="Q26" s="4"/>
      <c r="R26" s="4"/>
      <c r="S26" s="3"/>
    </row>
    <row r="27" spans="2:19" x14ac:dyDescent="0.4">
      <c r="B27" s="1">
        <f t="shared" si="1"/>
        <v>25</v>
      </c>
      <c r="C27" s="2" t="s">
        <v>16</v>
      </c>
      <c r="D27" s="3">
        <v>110567.958</v>
      </c>
      <c r="E27" s="3">
        <v>88054.150999999998</v>
      </c>
      <c r="F27" s="3">
        <f t="shared" si="5"/>
        <v>9.3986380396299971</v>
      </c>
      <c r="G27" s="3">
        <f>ROUND(D27*(E28-E26),3)</f>
        <v>1431523.352</v>
      </c>
      <c r="H27" s="3"/>
      <c r="J27" s="2"/>
      <c r="K27" s="3"/>
      <c r="L27" s="3"/>
      <c r="M27" s="3"/>
      <c r="P27" s="2"/>
      <c r="Q27" s="4"/>
      <c r="R27" s="4"/>
      <c r="S27" s="3"/>
    </row>
    <row r="28" spans="2:19" x14ac:dyDescent="0.4">
      <c r="B28" s="1">
        <f t="shared" si="1"/>
        <v>26</v>
      </c>
      <c r="C28" s="2" t="s">
        <v>17</v>
      </c>
      <c r="D28" s="3">
        <v>110569.932</v>
      </c>
      <c r="E28" s="3">
        <v>88063.34</v>
      </c>
      <c r="F28" s="3">
        <f t="shared" si="5"/>
        <v>11.147098008008298</v>
      </c>
      <c r="G28" s="3">
        <f t="shared" si="2"/>
        <v>2226215.0109999999</v>
      </c>
      <c r="H28" s="3"/>
      <c r="J28" s="2"/>
      <c r="K28" s="3"/>
      <c r="L28" s="3"/>
      <c r="M28" s="3"/>
      <c r="P28" s="2"/>
      <c r="Q28" s="4"/>
      <c r="R28" s="4"/>
      <c r="S28" s="3"/>
    </row>
    <row r="29" spans="2:19" x14ac:dyDescent="0.4">
      <c r="B29" s="1">
        <f t="shared" si="1"/>
        <v>27</v>
      </c>
      <c r="C29" s="2" t="s">
        <v>18</v>
      </c>
      <c r="D29" s="3">
        <v>110572.045</v>
      </c>
      <c r="E29" s="3">
        <v>88074.285000000003</v>
      </c>
      <c r="F29" s="3">
        <f t="shared" si="5"/>
        <v>5.2786547528662</v>
      </c>
      <c r="G29" s="3">
        <f t="shared" si="2"/>
        <v>1374963.38</v>
      </c>
      <c r="H29" s="3"/>
      <c r="J29" s="2"/>
      <c r="K29" s="3"/>
      <c r="L29" s="3"/>
      <c r="M29" s="3"/>
      <c r="P29" s="2"/>
      <c r="Q29" s="4"/>
      <c r="R29" s="4"/>
      <c r="S29" s="3"/>
    </row>
    <row r="30" spans="2:19" x14ac:dyDescent="0.4">
      <c r="B30" s="1">
        <f t="shared" si="1"/>
        <v>28</v>
      </c>
      <c r="C30" s="2" t="s">
        <v>19</v>
      </c>
      <c r="D30" s="3">
        <v>110566.981</v>
      </c>
      <c r="E30" s="3">
        <v>88075.774999999994</v>
      </c>
      <c r="F30" s="3">
        <f t="shared" si="5"/>
        <v>10.08287582984766</v>
      </c>
      <c r="G30" s="3">
        <f t="shared" si="2"/>
        <v>479750.13099999999</v>
      </c>
      <c r="H30" s="3"/>
      <c r="J30" s="2"/>
      <c r="K30" s="3"/>
      <c r="L30" s="3"/>
      <c r="M30" s="3"/>
      <c r="P30" s="2"/>
      <c r="Q30" s="4"/>
      <c r="R30" s="4"/>
      <c r="S30" s="3"/>
    </row>
    <row r="31" spans="2:19" x14ac:dyDescent="0.4">
      <c r="B31" s="1">
        <f t="shared" si="1"/>
        <v>29</v>
      </c>
      <c r="C31" s="2" t="s">
        <v>20</v>
      </c>
      <c r="D31" s="3">
        <v>110557.30899999999</v>
      </c>
      <c r="E31" s="3">
        <v>88078.623999999996</v>
      </c>
      <c r="F31" s="3">
        <f t="shared" si="5"/>
        <v>12.499584673090734</v>
      </c>
      <c r="G31" s="3">
        <f t="shared" si="2"/>
        <v>725255.94700000004</v>
      </c>
      <c r="H31" s="3"/>
      <c r="J31" s="2"/>
      <c r="K31" s="3"/>
      <c r="L31" s="3"/>
      <c r="M31" s="3"/>
      <c r="P31" s="2"/>
      <c r="Q31" s="4"/>
      <c r="R31" s="4"/>
      <c r="S31" s="3"/>
    </row>
    <row r="32" spans="2:19" x14ac:dyDescent="0.4">
      <c r="B32" s="1">
        <f t="shared" si="1"/>
        <v>30</v>
      </c>
      <c r="C32" s="2" t="s">
        <v>21</v>
      </c>
      <c r="D32" s="3">
        <v>110545.37300000001</v>
      </c>
      <c r="E32" s="3">
        <v>88082.335000000006</v>
      </c>
      <c r="F32" s="3">
        <f t="shared" si="5"/>
        <v>1.9475073812376558</v>
      </c>
      <c r="G32" s="3">
        <f t="shared" si="2"/>
        <v>622370.44999999995</v>
      </c>
      <c r="H32" s="3"/>
      <c r="J32" s="2"/>
      <c r="K32" s="3"/>
      <c r="L32" s="3"/>
      <c r="M32" s="3"/>
      <c r="P32" s="2"/>
      <c r="Q32" s="4"/>
      <c r="R32" s="4"/>
      <c r="S32" s="3"/>
    </row>
    <row r="33" spans="2:19" x14ac:dyDescent="0.4">
      <c r="B33" s="1">
        <f t="shared" si="1"/>
        <v>31</v>
      </c>
      <c r="C33" s="2" t="s">
        <v>5</v>
      </c>
      <c r="D33" s="3">
        <v>110545.705</v>
      </c>
      <c r="E33" s="3">
        <v>88084.254000000001</v>
      </c>
      <c r="F33" s="3">
        <f>+((D33-D3)^2+(E33-E3)^2)^0.5</f>
        <v>10.950786501431107</v>
      </c>
      <c r="G33" s="3">
        <f>ROUND(D33*(E3-E32),3)</f>
        <v>284876.28200000001</v>
      </c>
      <c r="H33" s="3"/>
      <c r="J33" s="2"/>
      <c r="K33" s="3"/>
      <c r="L33" s="3"/>
      <c r="M33" s="3"/>
      <c r="P33" s="2"/>
      <c r="Q33" s="4"/>
      <c r="R33" s="4"/>
      <c r="S33" s="3"/>
    </row>
    <row r="34" spans="2:19" x14ac:dyDescent="0.4">
      <c r="B34" s="6" t="s">
        <v>31</v>
      </c>
      <c r="C34" s="6"/>
      <c r="D34" s="6"/>
      <c r="E34" s="6"/>
      <c r="F34" s="6"/>
      <c r="G34" s="3">
        <f>SUM(G3:G33)</f>
        <v>4656.6779999989085</v>
      </c>
      <c r="H34" s="3"/>
      <c r="J34" s="2"/>
      <c r="K34" s="3"/>
      <c r="L34" s="3"/>
      <c r="M34" s="3"/>
      <c r="P34" s="2"/>
      <c r="Q34" s="4"/>
      <c r="R34" s="4"/>
      <c r="S34" s="3"/>
    </row>
    <row r="35" spans="2:19" x14ac:dyDescent="0.4">
      <c r="B35" s="6" t="s">
        <v>34</v>
      </c>
      <c r="C35" s="6"/>
      <c r="D35" s="6"/>
      <c r="E35" s="6"/>
      <c r="F35" s="6"/>
      <c r="G35" s="3">
        <f>+G34/2</f>
        <v>2328.3389999994542</v>
      </c>
      <c r="H35" s="3"/>
      <c r="J35" s="2"/>
      <c r="K35" s="3"/>
      <c r="L35" s="3"/>
      <c r="M35" s="3"/>
      <c r="P35" s="2"/>
      <c r="Q35" s="4"/>
      <c r="R35" s="4"/>
      <c r="S35" s="3"/>
    </row>
    <row r="36" spans="2:19" x14ac:dyDescent="0.4">
      <c r="B36" s="5"/>
      <c r="C36" s="5"/>
      <c r="D36" s="5"/>
      <c r="E36" s="5"/>
      <c r="F36" s="5"/>
      <c r="G36" s="3"/>
      <c r="H36" s="3"/>
      <c r="J36" s="2"/>
      <c r="K36" s="3"/>
      <c r="L36" s="3"/>
      <c r="M36" s="3"/>
      <c r="P36" s="2"/>
      <c r="Q36" s="4"/>
      <c r="R36" s="4"/>
      <c r="S36" s="3"/>
    </row>
    <row r="37" spans="2:19" x14ac:dyDescent="0.4">
      <c r="B37" t="s">
        <v>32</v>
      </c>
      <c r="J37" s="2"/>
      <c r="K37" s="3"/>
      <c r="L37" s="3"/>
      <c r="M37" s="3"/>
      <c r="P37" s="2"/>
      <c r="Q37" s="4"/>
      <c r="R37" s="4"/>
      <c r="S37" s="3"/>
    </row>
    <row r="38" spans="2:19" x14ac:dyDescent="0.4">
      <c r="B38" t="s">
        <v>0</v>
      </c>
      <c r="C38" s="2" t="s">
        <v>1</v>
      </c>
      <c r="D38" t="s">
        <v>2</v>
      </c>
      <c r="E38" t="s">
        <v>3</v>
      </c>
      <c r="F38" t="s">
        <v>4</v>
      </c>
      <c r="G38" t="s">
        <v>30</v>
      </c>
      <c r="J38" s="2"/>
      <c r="K38" s="3"/>
      <c r="L38" s="3"/>
      <c r="M38" s="3"/>
      <c r="P38" s="2"/>
      <c r="Q38" s="4"/>
      <c r="R38" s="4"/>
      <c r="S38" s="3"/>
    </row>
    <row r="39" spans="2:19" x14ac:dyDescent="0.4">
      <c r="B39">
        <v>1</v>
      </c>
      <c r="C39" s="2" t="s">
        <v>33</v>
      </c>
      <c r="D39" s="3">
        <v>110526.745</v>
      </c>
      <c r="E39" s="3">
        <v>88059.671000000002</v>
      </c>
      <c r="F39" s="3">
        <f>+((D39-D40)^2+(E39-E40)^2)^0.5</f>
        <v>10.854418915815796</v>
      </c>
      <c r="G39" s="3">
        <f>ROUND(D39*(E40-E42),3)</f>
        <v>759539.79200000002</v>
      </c>
      <c r="J39" s="2"/>
      <c r="K39" s="3"/>
      <c r="L39" s="3"/>
      <c r="M39" s="3"/>
      <c r="P39" s="2"/>
      <c r="Q39" s="4"/>
      <c r="R39" s="4"/>
      <c r="S39" s="3"/>
    </row>
    <row r="40" spans="2:19" x14ac:dyDescent="0.4">
      <c r="B40" s="1">
        <f>+B39+1</f>
        <v>2</v>
      </c>
      <c r="C40" s="2">
        <v>1877</v>
      </c>
      <c r="D40" s="3">
        <v>110516.07399999999</v>
      </c>
      <c r="E40" s="3">
        <v>88061.657999999996</v>
      </c>
      <c r="F40" s="3">
        <f>+((D40-D41)^2+(E40-E41)^2)^0.5</f>
        <v>5.3632476168773637</v>
      </c>
      <c r="G40" s="3">
        <f t="shared" ref="G40:G41" si="6">ROUND(D40*(E41-E39),3)</f>
        <v>-360061.36900000001</v>
      </c>
      <c r="J40" s="2"/>
      <c r="K40" s="3"/>
      <c r="L40" s="3"/>
      <c r="M40" s="3"/>
      <c r="P40" s="2"/>
      <c r="Q40" s="4"/>
      <c r="R40" s="4"/>
      <c r="S40" s="3"/>
    </row>
    <row r="41" spans="2:19" x14ac:dyDescent="0.4">
      <c r="B41" s="1">
        <f>+B40+1</f>
        <v>3</v>
      </c>
      <c r="C41" s="2">
        <v>2015</v>
      </c>
      <c r="D41" s="3">
        <v>110514.954</v>
      </c>
      <c r="E41" s="3">
        <v>88056.413</v>
      </c>
      <c r="F41" s="3">
        <f>+((D41-D42)^2+(E41-E42)^2)^0.5</f>
        <v>10.892200374585146</v>
      </c>
      <c r="G41" s="3">
        <f t="shared" si="6"/>
        <v>-759458.76399999997</v>
      </c>
      <c r="J41" s="2"/>
      <c r="K41" s="3"/>
      <c r="L41" s="3"/>
      <c r="M41" s="3"/>
      <c r="P41" s="2"/>
      <c r="Q41" s="4"/>
      <c r="R41" s="4"/>
      <c r="S41" s="3"/>
    </row>
    <row r="42" spans="2:19" x14ac:dyDescent="0.4">
      <c r="B42" s="1">
        <f>+B41+1</f>
        <v>4</v>
      </c>
      <c r="C42" s="2">
        <v>2023</v>
      </c>
      <c r="D42" s="3">
        <v>110525.724</v>
      </c>
      <c r="E42" s="3">
        <v>88054.785999999993</v>
      </c>
      <c r="F42" s="3">
        <f>+((D42-D39)^2+(E42-E39)^2)^0.5</f>
        <v>4.9905576842751191</v>
      </c>
      <c r="G42" s="3">
        <f>ROUND(D42*(E39-E41),3)</f>
        <v>360092.80900000001</v>
      </c>
      <c r="J42" s="2"/>
      <c r="K42" s="3"/>
      <c r="L42" s="3"/>
      <c r="M42" s="3"/>
      <c r="P42" s="2"/>
      <c r="Q42" s="4"/>
      <c r="R42" s="4"/>
      <c r="S42" s="3"/>
    </row>
    <row r="43" spans="2:19" x14ac:dyDescent="0.4">
      <c r="B43" s="6" t="s">
        <v>31</v>
      </c>
      <c r="C43" s="6"/>
      <c r="D43" s="6"/>
      <c r="E43" s="6"/>
      <c r="F43" s="6"/>
      <c r="G43" s="3">
        <f>SUM(G39:G42)</f>
        <v>112.46800000005169</v>
      </c>
      <c r="J43" s="2"/>
      <c r="K43" s="3"/>
      <c r="L43" s="3"/>
      <c r="M43" s="3"/>
      <c r="P43" s="2"/>
      <c r="Q43" s="4"/>
      <c r="R43" s="4"/>
      <c r="S43" s="3"/>
    </row>
    <row r="44" spans="2:19" x14ac:dyDescent="0.4">
      <c r="B44" s="6" t="s">
        <v>34</v>
      </c>
      <c r="C44" s="6"/>
      <c r="D44" s="6"/>
      <c r="E44" s="6"/>
      <c r="F44" s="6"/>
      <c r="G44" s="3">
        <f>+G43/2</f>
        <v>56.234000000025844</v>
      </c>
      <c r="J44" s="2"/>
      <c r="K44" s="3"/>
      <c r="L44" s="3"/>
      <c r="M44" s="3"/>
      <c r="P44" s="2"/>
      <c r="Q44" s="4"/>
      <c r="R44" s="4"/>
      <c r="S44" s="3"/>
    </row>
    <row r="45" spans="2:19" x14ac:dyDescent="0.4">
      <c r="B45" s="5"/>
      <c r="C45" s="5"/>
      <c r="D45" s="5"/>
      <c r="E45" s="5"/>
      <c r="F45" s="5"/>
      <c r="G45" s="3"/>
      <c r="J45" s="2"/>
      <c r="K45" s="3"/>
      <c r="L45" s="3"/>
      <c r="M45" s="3"/>
      <c r="P45" s="2"/>
      <c r="Q45" s="4"/>
      <c r="R45" s="4"/>
      <c r="S45" s="3"/>
    </row>
    <row r="46" spans="2:19" x14ac:dyDescent="0.4">
      <c r="B46" t="s">
        <v>35</v>
      </c>
      <c r="J46" s="2"/>
      <c r="K46" s="3"/>
      <c r="L46" s="3"/>
      <c r="M46" s="3"/>
      <c r="P46" s="2"/>
      <c r="Q46" s="4"/>
      <c r="R46" s="4"/>
      <c r="S46" s="3"/>
    </row>
    <row r="47" spans="2:19" x14ac:dyDescent="0.4">
      <c r="B47" t="s">
        <v>0</v>
      </c>
      <c r="C47" s="2" t="s">
        <v>1</v>
      </c>
      <c r="D47" t="s">
        <v>2</v>
      </c>
      <c r="E47" t="s">
        <v>3</v>
      </c>
      <c r="F47" t="s">
        <v>4</v>
      </c>
      <c r="G47" t="s">
        <v>30</v>
      </c>
      <c r="J47" s="2"/>
      <c r="K47" s="3"/>
      <c r="L47" s="3"/>
      <c r="M47" s="3"/>
      <c r="P47" s="2"/>
      <c r="Q47" s="4"/>
      <c r="R47" s="4"/>
      <c r="S47" s="3"/>
    </row>
    <row r="48" spans="2:19" x14ac:dyDescent="0.4">
      <c r="B48">
        <v>1</v>
      </c>
      <c r="C48" s="2">
        <v>2040</v>
      </c>
      <c r="D48" s="3">
        <v>110528.215</v>
      </c>
      <c r="E48" s="3">
        <v>88066.698000000004</v>
      </c>
      <c r="F48" s="3">
        <f>+((D48-D49)^2+(E48-E49)^2)^0.5</f>
        <v>10.72200074612631</v>
      </c>
      <c r="G48" s="3">
        <f>ROUND(D48*(E49-E51),3)</f>
        <v>901468.12199999997</v>
      </c>
      <c r="J48" s="2"/>
      <c r="K48" s="3"/>
      <c r="L48" s="3"/>
      <c r="M48" s="3"/>
      <c r="P48" s="2"/>
      <c r="Q48" s="4"/>
      <c r="R48" s="4"/>
      <c r="S48" s="3"/>
    </row>
    <row r="49" spans="2:19" x14ac:dyDescent="0.4">
      <c r="B49" s="1">
        <f>+B48+1</f>
        <v>2</v>
      </c>
      <c r="C49" s="2">
        <v>2041</v>
      </c>
      <c r="D49" s="3">
        <v>110517.685</v>
      </c>
      <c r="E49" s="3">
        <v>88068.717999999993</v>
      </c>
      <c r="F49" s="3">
        <f>+((D49-D50)^2+(E49-E50)^2)^0.5</f>
        <v>6.331761998049207</v>
      </c>
      <c r="G49" s="3">
        <f t="shared" ref="G49:G50" si="7">ROUND(D49*(E50-E48),3)</f>
        <v>-458979.946</v>
      </c>
      <c r="J49" s="2"/>
      <c r="K49" s="3"/>
      <c r="L49" s="3"/>
      <c r="M49" s="3"/>
      <c r="P49" s="2"/>
      <c r="Q49" s="4"/>
      <c r="R49" s="4"/>
      <c r="S49" s="3"/>
    </row>
    <row r="50" spans="2:19" x14ac:dyDescent="0.4">
      <c r="B50" s="1">
        <f>+B49+1</f>
        <v>3</v>
      </c>
      <c r="C50" s="2" t="s">
        <v>36</v>
      </c>
      <c r="D50" s="3">
        <v>110516.276</v>
      </c>
      <c r="E50" s="3">
        <v>88062.544999999998</v>
      </c>
      <c r="F50" s="3">
        <f>+((D50-D51)^2+(E50-E51)^2)^0.5</f>
        <v>10.837957095317689</v>
      </c>
      <c r="G50" s="3">
        <f t="shared" si="7"/>
        <v>-901370.74699999997</v>
      </c>
      <c r="J50" s="2"/>
      <c r="K50" s="3"/>
      <c r="L50" s="3"/>
      <c r="M50" s="3"/>
      <c r="P50" s="2"/>
      <c r="Q50" s="4"/>
      <c r="R50" s="4"/>
      <c r="S50" s="3"/>
    </row>
    <row r="51" spans="2:19" x14ac:dyDescent="0.4">
      <c r="B51" s="1">
        <f>+B50+1</f>
        <v>4</v>
      </c>
      <c r="C51" s="2" t="s">
        <v>37</v>
      </c>
      <c r="D51" s="3">
        <v>110526.931</v>
      </c>
      <c r="E51" s="3">
        <v>88060.562000000005</v>
      </c>
      <c r="F51" s="3">
        <f>+((D51-D48)^2+(E51-E48)^2)^0.5</f>
        <v>6.2689035723946143</v>
      </c>
      <c r="G51" s="3">
        <f>ROUND(D51*(E48-E50),3)</f>
        <v>459018.34399999998</v>
      </c>
      <c r="J51" s="2"/>
      <c r="K51" s="3"/>
      <c r="L51" s="3"/>
      <c r="M51" s="3"/>
      <c r="P51" s="2"/>
      <c r="Q51" s="4"/>
      <c r="R51" s="4"/>
      <c r="S51" s="3"/>
    </row>
    <row r="52" spans="2:19" x14ac:dyDescent="0.4">
      <c r="B52" s="6" t="s">
        <v>31</v>
      </c>
      <c r="C52" s="6"/>
      <c r="D52" s="6"/>
      <c r="E52" s="6"/>
      <c r="F52" s="6"/>
      <c r="G52" s="3">
        <f>SUM(G48:G51)</f>
        <v>135.7729999999865</v>
      </c>
      <c r="J52" s="2"/>
      <c r="K52" s="3"/>
      <c r="L52" s="3"/>
      <c r="M52" s="3"/>
      <c r="P52" s="2"/>
      <c r="Q52" s="4"/>
      <c r="R52" s="4"/>
      <c r="S52" s="3"/>
    </row>
    <row r="53" spans="2:19" x14ac:dyDescent="0.4">
      <c r="B53" s="6" t="s">
        <v>34</v>
      </c>
      <c r="C53" s="6"/>
      <c r="D53" s="6"/>
      <c r="E53" s="6"/>
      <c r="F53" s="6"/>
      <c r="G53" s="3">
        <f>+G52/2</f>
        <v>67.886499999993248</v>
      </c>
    </row>
    <row r="55" spans="2:19" x14ac:dyDescent="0.4">
      <c r="B55" t="s">
        <v>35</v>
      </c>
    </row>
    <row r="56" spans="2:19" x14ac:dyDescent="0.4">
      <c r="B56" t="s">
        <v>0</v>
      </c>
      <c r="C56" s="2" t="s">
        <v>1</v>
      </c>
      <c r="D56" t="s">
        <v>2</v>
      </c>
      <c r="E56" t="s">
        <v>3</v>
      </c>
      <c r="F56" t="s">
        <v>4</v>
      </c>
      <c r="G56" t="s">
        <v>30</v>
      </c>
    </row>
    <row r="57" spans="2:19" x14ac:dyDescent="0.4">
      <c r="B57">
        <v>1</v>
      </c>
      <c r="C57" s="2" t="s">
        <v>38</v>
      </c>
      <c r="D57" s="3">
        <v>110532.387</v>
      </c>
      <c r="E57" s="3">
        <v>88080.426999999996</v>
      </c>
      <c r="F57" s="3">
        <f>+((D57-D58)^2+(E57-E58)^2)^0.5</f>
        <v>5.7260042787298895</v>
      </c>
      <c r="G57" s="3">
        <f>ROUND(D57*(E58-E61),3)</f>
        <v>1642069.1410000001</v>
      </c>
    </row>
    <row r="58" spans="2:19" x14ac:dyDescent="0.4">
      <c r="B58">
        <v>2</v>
      </c>
      <c r="C58" s="2" t="s">
        <v>39</v>
      </c>
      <c r="D58" s="3">
        <v>110526.773</v>
      </c>
      <c r="E58" s="3">
        <v>88081.554000000004</v>
      </c>
      <c r="F58" s="3">
        <f>+((D58-D59)^2+(E58-E59)^2)^0.5</f>
        <v>6.0149023267240134</v>
      </c>
      <c r="G58" s="3">
        <f>ROUND(D58*(E59-E57),3)</f>
        <v>256643.16699999999</v>
      </c>
    </row>
    <row r="59" spans="2:19" x14ac:dyDescent="0.4">
      <c r="B59">
        <v>3</v>
      </c>
      <c r="C59" s="2" t="s">
        <v>40</v>
      </c>
      <c r="D59" s="3">
        <v>110520.878</v>
      </c>
      <c r="E59" s="3">
        <v>88082.748999999996</v>
      </c>
      <c r="F59" s="3">
        <f>+((D59-D60)^2+(E59-E60)^2)^0.5</f>
        <v>14.389725848676571</v>
      </c>
      <c r="G59" s="3">
        <f>ROUND(D59*(E60-E58),3)</f>
        <v>-1418645.99</v>
      </c>
    </row>
    <row r="60" spans="2:19" x14ac:dyDescent="0.4">
      <c r="B60">
        <v>4</v>
      </c>
      <c r="C60" s="2">
        <v>2041</v>
      </c>
      <c r="D60" s="3">
        <v>110517.685</v>
      </c>
      <c r="E60" s="3">
        <v>88068.717999999993</v>
      </c>
      <c r="F60" s="3">
        <f>+((D60-D61)^2+(E60-E61)^2)^0.5</f>
        <v>10.72200074612631</v>
      </c>
      <c r="G60" s="3">
        <f>ROUND(D60*(E61-E59),3)</f>
        <v>-1773919.362</v>
      </c>
    </row>
    <row r="61" spans="2:19" x14ac:dyDescent="0.4">
      <c r="B61">
        <v>5</v>
      </c>
      <c r="C61" s="2">
        <v>2040</v>
      </c>
      <c r="D61" s="3">
        <v>110528.215</v>
      </c>
      <c r="E61" s="3">
        <v>88066.698000000004</v>
      </c>
      <c r="F61" s="3">
        <f>+((D61-D57)^2+(E61-E57)^2)^0.5</f>
        <v>14.348903268188554</v>
      </c>
      <c r="G61" s="3">
        <f>ROUND(D61*(E57-E60),3)</f>
        <v>1294174.8689999999</v>
      </c>
    </row>
    <row r="62" spans="2:19" x14ac:dyDescent="0.4">
      <c r="B62" s="6" t="s">
        <v>31</v>
      </c>
      <c r="C62" s="6"/>
      <c r="D62" s="6"/>
      <c r="E62" s="6"/>
      <c r="F62" s="6"/>
      <c r="G62" s="3">
        <f>SUM(G57:G61)</f>
        <v>321.82499999995343</v>
      </c>
    </row>
    <row r="63" spans="2:19" x14ac:dyDescent="0.4">
      <c r="B63" s="6" t="s">
        <v>34</v>
      </c>
      <c r="C63" s="6"/>
      <c r="D63" s="6"/>
      <c r="E63" s="6"/>
      <c r="F63" s="6"/>
      <c r="G63" s="3">
        <f>+G62/2</f>
        <v>160.91249999997672</v>
      </c>
    </row>
  </sheetData>
  <mergeCells count="8">
    <mergeCell ref="B53:F53"/>
    <mergeCell ref="B62:F62"/>
    <mergeCell ref="B63:F63"/>
    <mergeCell ref="B34:F34"/>
    <mergeCell ref="B35:F35"/>
    <mergeCell ref="B43:F43"/>
    <mergeCell ref="B44:F44"/>
    <mergeCell ref="B52:F5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喜多 JUNZO</dc:creator>
  <cp:lastModifiedBy>喜多 JUNZO</cp:lastModifiedBy>
  <cp:lastPrinted>2025-05-27T04:03:15Z</cp:lastPrinted>
  <dcterms:created xsi:type="dcterms:W3CDTF">2025-04-09T02:33:28Z</dcterms:created>
  <dcterms:modified xsi:type="dcterms:W3CDTF">2025-10-06T05:20:56Z</dcterms:modified>
</cp:coreProperties>
</file>