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240" yWindow="60" windowWidth="14940" windowHeight="787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 r:id="rId18"/>
  </externalReferences>
  <calcPr calcId="162913"/>
</workbook>
</file>

<file path=xl/calcChain.xml><?xml version="1.0" encoding="utf-8"?>
<calcChain xmlns="http://schemas.openxmlformats.org/spreadsheetml/2006/main">
  <c r="CW102" i="11" l="1"/>
  <c r="CR102" i="11"/>
  <c r="AU88" i="11"/>
  <c r="AP88" i="11"/>
  <c r="B73" i="11"/>
  <c r="B72" i="11"/>
  <c r="B71" i="11"/>
  <c r="B68" i="11"/>
  <c r="B69" i="11"/>
  <c r="B70" i="11"/>
  <c r="AP63" i="11"/>
  <c r="AZ32" i="11"/>
  <c r="AZ31" i="11"/>
  <c r="AF88" i="11" l="1"/>
  <c r="V23" i="11" l="1"/>
  <c r="Q23" i="11"/>
  <c r="AA23" i="11" l="1"/>
  <c r="AU63" i="11" l="1"/>
  <c r="AP23"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E35" i="9"/>
  <c r="CO34" i="9" l="1"/>
</calcChain>
</file>

<file path=xl/sharedStrings.xml><?xml version="1.0" encoding="utf-8"?>
<sst xmlns="http://schemas.openxmlformats.org/spreadsheetml/2006/main" count="1116" uniqueCount="550">
  <si>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</si>
  <si>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</si>
  <si>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</si>
  <si>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</si>
  <si>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</si>
  <si>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</si>
  <si>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</si>
  <si>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</si>
  <si>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</si>
  <si>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</si>
  <si>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</si>
  <si>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</si>
  <si>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</si>
  <si>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</si>
  <si>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</si>
  <si>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</si>
  <si>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</si>
  <si>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</si>
  <si>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</si>
  <si>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</si>
  <si>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</si>
  <si>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</si>
  <si>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</si>
  <si>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</si>
  <si>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</si>
  <si>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</si>
  <si>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</si>
  <si>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</si>
  <si>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</si>
  <si>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</si>
  <si>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</si>
  <si>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</si>
  <si>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</si>
  <si>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</si>
  <si>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</si>
  <si>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</si>
  <si>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</si>
  <si>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</si>
  <si>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</si>
  <si>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</si>
  <si>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</si>
  <si>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</si>
  <si>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</si>
  <si>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</si>
  <si>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</si>
  <si>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</si>
  <si>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</si>
  <si>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</si>
  <si>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</si>
  <si>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</si>
  <si>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</si>
  <si>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</si>
  <si>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</si>
  <si>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</si>
  <si>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</si>
  <si>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</si>
  <si>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</si>
  <si>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</si>
  <si>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</si>
  <si>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</si>
  <si>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</si>
  <si>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</si>
  <si>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</si>
  <si>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</si>
  <si>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</si>
  <si>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</si>
  <si>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</si>
  <si>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</si>
  <si>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</si>
  <si>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</si>
  <si>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</si>
  <si>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</si>
  <si>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</si>
  <si>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</si>
  <si>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</si>
  <si>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</si>
  <si>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</si>
  <si>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</si>
  <si>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</si>
  <si>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</si>
  <si>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</si>
  <si>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</si>
  <si>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</si>
  <si>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</si>
  <si>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</si>
  <si>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</si>
  <si>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</si>
  <si>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</si>
  <si>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</si>
  <si>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</si>
  <si>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</si>
  <si>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</si>
  <si>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</si>
  <si>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</si>
  <si>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</si>
  <si>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</si>
  <si>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</si>
  <si>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</si>
  <si>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</si>
  <si>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</si>
  <si>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</si>
  <si>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</si>
  <si>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</si>
  <si>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</si>
  <si>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</si>
  <si>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</si>
  <si>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</si>
  <si>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</si>
  <si>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</si>
  <si>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</si>
  <si>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</si>
  <si>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</si>
  <si>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</si>
  <si>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</si>
  <si>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</si>
  <si>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</si>
  <si>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</si>
  <si>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</si>
  <si>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</si>
  <si>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</si>
  <si>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</si>
  <si>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</si>
  <si>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</si>
  <si>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</si>
  <si>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</si>
  <si>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</si>
  <si>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</si>
  <si>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</si>
  <si>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</si>
  <si>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</si>
  <si>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</si>
  <si>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</si>
  <si>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</si>
  <si>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</si>
  <si>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</si>
  <si>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</si>
  <si>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</si>
  <si>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</si>
  <si>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</si>
  <si>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</si>
  <si>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</si>
  <si>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</si>
  <si>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</si>
  <si>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</si>
  <si>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</si>
  <si>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</si>
  <si>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</si>
  <si>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</si>
  <si>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</si>
  <si>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</si>
  <si>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</si>
  <si>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</si>
  <si>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</si>
  <si>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</si>
  <si>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</si>
  <si>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</si>
  <si>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</si>
  <si>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</si>
  <si>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</si>
  <si>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</si>
  <si>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</si>
  <si>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</si>
  <si>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</si>
  <si>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</si>
  <si>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</si>
  <si>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</si>
  <si>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</si>
  <si>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</si>
  <si>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</si>
  <si>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</si>
  <si>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</si>
  <si>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</si>
  <si>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</si>
  <si>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</si>
  <si>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</si>
  <si>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</si>
  <si>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</si>
  <si>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</si>
  <si>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</si>
  <si>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</si>
  <si>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</si>
  <si>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</si>
  <si>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</si>
  <si>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</si>
  <si>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</si>
  <si>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</si>
  <si>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</si>
  <si>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</si>
  <si>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</si>
  <si>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</si>
  <si>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</si>
  <si>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</si>
  <si>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</si>
  <si>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</si>
  <si>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</si>
  <si>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</si>
  <si>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</si>
  <si>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</si>
  <si>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</si>
  <si>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徳島県佐那河内村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</si>
  <si>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</si>
  <si>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</si>
  <si>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</si>
  <si>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</si>
  <si>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</si>
  <si>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</si>
  <si>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</si>
  <si>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</si>
  <si>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</si>
  <si>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</si>
  <si>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</si>
  <si>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</si>
  <si>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</si>
  <si>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</si>
  <si>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</si>
  <si>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</si>
  <si>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</si>
  <si>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</si>
  <si>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</si>
  <si>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</si>
  <si>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</si>
  <si>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</si>
  <si>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</si>
  <si>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</si>
  <si>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</si>
  <si>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</si>
  <si>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</si>
  <si>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</si>
  <si>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</si>
  <si>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</si>
  <si>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</si>
  <si>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</si>
  <si>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</si>
  <si>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</si>
  <si>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</si>
  <si>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</si>
  <si>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</si>
  <si>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</si>
  <si>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</si>
  <si>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</si>
  <si>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</si>
  <si>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</si>
  <si>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</si>
  <si>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</si>
  <si>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</si>
  <si>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</si>
  <si>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</si>
  <si>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</si>
  <si>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</si>
  <si>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</si>
  <si>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</si>
  <si>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</si>
  <si>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</si>
  <si>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</si>
  <si>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</si>
  <si>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</si>
  <si>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</si>
  <si>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</si>
  <si>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</si>
  <si>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</si>
  <si>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</si>
  <si>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</si>
  <si>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</si>
  <si>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</si>
  <si>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</si>
  <si>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</si>
  <si>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</si>
  <si>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</si>
  <si>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</si>
  <si>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</si>
  <si>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</si>
  <si>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</si>
  <si>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</si>
  <si>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</si>
  <si>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</si>
  <si>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</si>
  <si>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</si>
  <si>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</si>
  <si>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</si>
  <si>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</si>
  <si>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</si>
  <si>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</si>
  <si>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</si>
  <si>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</si>
  <si>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</si>
  <si>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</si>
  <si>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</si>
  <si>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</si>
  <si>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</si>
  <si>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</si>
  <si>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</si>
  <si>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</si>
  <si>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</si>
  <si>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</si>
  <si>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</si>
  <si>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</si>
  <si>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</si>
  <si>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</si>
  <si>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</si>
  <si>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</si>
  <si>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</si>
  <si>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</si>
  <si>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</si>
  <si>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</si>
  <si>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</si>
  <si>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</si>
  <si>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</si>
  <si>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</si>
  <si>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</si>
  <si>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</si>
  <si>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</si>
  <si>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</si>
  <si>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</si>
  <si>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</si>
  <si>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</si>
  <si>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</si>
  <si>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</si>
  <si>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</si>
  <si>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</si>
  <si>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</si>
  <si>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</si>
  <si>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</si>
  <si>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</si>
  <si>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</si>
  <si>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</si>
  <si>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</si>
  <si>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</si>
  <si>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</si>
  <si>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</si>
  <si>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</si>
  <si>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</si>
  <si>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</si>
  <si>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</si>
  <si>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</si>
  <si>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</si>
  <si>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</si>
  <si>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</si>
  <si>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</si>
  <si>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</si>
  <si>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</si>
  <si>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</si>
  <si>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</si>
  <si>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</si>
  <si>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</si>
  <si>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</si>
  <si>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</si>
  <si>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</si>
  <si>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</si>
  <si>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徳島県佐那河内村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</si>
  <si>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</si>
  <si>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</si>
  <si>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</si>
  <si>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</si>
  <si>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</si>
  <si>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</si>
  <si>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</si>
  <si>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</si>
  <si>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</si>
  <si>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</si>
  <si>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</si>
  <si>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</si>
  <si>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</si>
  <si>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</si>
  <si>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</si>
  <si>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</si>
  <si>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</si>
  <si>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</si>
  <si>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</si>
  <si>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</si>
  <si>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</si>
  <si>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</si>
  <si>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</si>
  <si>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</si>
  <si>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</si>
  <si>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</si>
  <si>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</si>
  <si>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</si>
  <si>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</si>
  <si>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</si>
  <si>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</si>
  <si>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</si>
  <si>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</si>
  <si>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</si>
  <si>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</si>
  <si>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</si>
  <si>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</si>
  <si>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</si>
  <si>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</si>
  <si>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</si>
  <si>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</si>
  <si>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</si>
  <si>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</si>
  <si>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</si>
  <si>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</si>
  <si>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</si>
  <si>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</si>
  <si>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</si>
  <si>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</si>
  <si>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</si>
  <si>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</si>
  <si>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</si>
  <si>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</si>
  <si>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</si>
  <si>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</si>
  <si>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</si>
  <si>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</si>
  <si>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</si>
  <si>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</si>
  <si>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</si>
  <si>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</si>
  <si>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</si>
  <si>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</si>
  <si>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</si>
  <si>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</si>
  <si>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</si>
  <si>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</si>
  <si>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</si>
  <si>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</si>
  <si>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</si>
  <si>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</si>
  <si>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</si>
  <si>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</si>
  <si>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</si>
  <si>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</si>
  <si>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</si>
  <si>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</si>
  <si>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</si>
  <si>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</si>
  <si>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</si>
  <si>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</si>
  <si>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</si>
  <si>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</si>
  <si>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</si>
  <si>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</si>
  <si>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</si>
  <si>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</si>
  <si>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</si>
  <si>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</si>
  <si>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</si>
  <si>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</si>
  <si>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</si>
  <si>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</si>
  <si>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</si>
  <si>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</si>
  <si>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</si>
  <si>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</si>
  <si>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</si>
  <si>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</si>
  <si>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</si>
  <si>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</si>
  <si>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</si>
  <si>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</si>
  <si>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</si>
  <si>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</si>
  <si>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</si>
  <si>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</si>
  <si>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</si>
  <si>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</si>
  <si>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</si>
  <si>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</si>
  <si>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</si>
  <si>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</si>
  <si>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</si>
  <si>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</si>
  <si>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</si>
  <si>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</si>
  <si>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</si>
  <si>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</si>
  <si>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</si>
  <si>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</si>
  <si>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</si>
  <si>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</si>
  <si>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</si>
  <si>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</si>
  <si>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</si>
  <si>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</si>
  <si>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</si>
  <si>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</si>
  <si>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</si>
  <si>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</si>
  <si>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</si>
  <si>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</si>
  <si>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</si>
  <si>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</si>
  <si>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</si>
  <si>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</si>
  <si>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</si>
  <si>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</si>
  <si>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</si>
  <si>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</si>
  <si>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</si>
  <si>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</si>
  <si>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</si>
  <si>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</si>
  <si>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</si>
  <si>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</si>
  <si>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</si>
  <si>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</si>
  <si>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</si>
  <si>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</si>
  <si>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</si>
  <si>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</si>
  <si>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</si>
  <si>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</si>
  <si>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</si>
  <si>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</si>
  <si>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</si>
  <si>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</si>
  <si>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</si>
  <si>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</si>
  <si>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</si>
  <si>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</si>
  <si>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</si>
  <si>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</si>
  <si>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</si>
  <si>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</si>
  <si>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</si>
  <si>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</si>
  <si>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</si>
  <si>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</si>
  <si>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</si>
  <si>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</si>
  <si>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</si>
  <si>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</si>
  <si>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佐那河内村国民健康保険事業特別会計</t>
  </si>
  <si>
    <t>佐那河内村介護保険事業特別会計</t>
  </si>
  <si>
    <t>佐那河内村簡易水道特別会計</t>
  </si>
  <si>
    <t>佐那河内村農業集落排水事業特別会計</t>
  </si>
  <si>
    <t>佐那河内村後期高齢者医療特別会計</t>
  </si>
  <si>
    <t>その他会計（赤字）</t>
  </si>
  <si>
    <t>その他会計（黒字）</t>
  </si>
  <si>
    <t>-</t>
    <phoneticPr fontId="2"/>
  </si>
  <si>
    <t>-</t>
    <phoneticPr fontId="2"/>
  </si>
  <si>
    <t>-</t>
    <phoneticPr fontId="2"/>
  </si>
  <si>
    <t>-</t>
    <phoneticPr fontId="2"/>
  </si>
  <si>
    <t>-</t>
    <phoneticPr fontId="2"/>
  </si>
  <si>
    <t>一般財団法人さなごうち</t>
    <rPh sb="0" eb="2">
      <t>イッパン</t>
    </rPh>
    <rPh sb="2" eb="4">
      <t>ザイダン</t>
    </rPh>
    <rPh sb="4" eb="6">
      <t>ホウジン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</si>
  <si>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</si>
  <si>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</si>
  <si>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</si>
  <si>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</si>
  <si>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</si>
  <si>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</si>
  <si>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</si>
  <si>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</si>
  <si>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</si>
  <si>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</si>
  <si>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</si>
  <si>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財政調整基金及び特定目的基金の積み立てによる充当可能金の増額等が影響し、将来負担比率がマイナスになっている。
今後も、義務的経費の削減を中心とする行財政改革を進める一方で、公共施設等総合管理計画に基づき、公共施設への投資についても、計画的な財政運営に努めていく。</t>
    <phoneticPr fontId="5"/>
  </si>
  <si>
    <t>過去の起債の償還の終了、近年の起債抑制により類似団体を下回っているが、繰上償還を実施するとともに、普通建設事業の整理・縮小を図るなどして、地方債の発行抑制を図り、計画的な財源の確保に努める。また、今後控えている事業計画の整理・縮小を図るなど、起債依存型の事業実施を見直し、類似団体の平均水準を引き続き下回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</si>
</sst>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ED2F-4845-A90F-147F7A1212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56266</c:v>
                </c:pt>
                <c:pt idx="1">
                  <c:v>103114</c:v>
                </c:pt>
                <c:pt idx="2">
                  <c:v>150076</c:v>
                </c:pt>
                <c:pt idx="3">
                  <c:v>98888</c:v>
                </c:pt>
                <c:pt idx="4">
                  <c:v>67030</c:v>
                </c:pt>
              </c:numCache>
            </c:numRef>
          </c:val>
          <c:smooth val="0"/>
          <c:extLst xmlns:c16r2="http://schemas.microsoft.com/office/drawing/2015/06/chart">
            <c:ext xmlns:c16="http://schemas.microsoft.com/office/drawing/2014/chart" uri="{C3380CC4-5D6E-409C-BE32-E72D297353CC}">
              <c16:uniqueId val="{00000001-ED2F-4845-A90F-147F7A121257}"/>
            </c:ext>
          </c:extLst>
        </c:ser>
        <c:dLbls>
          <c:showLegendKey val="0"/>
          <c:showVal val="0"/>
          <c:showCatName val="0"/>
          <c:showSerName val="0"/>
          <c:showPercent val="0"/>
          <c:showBubbleSize val="0"/>
        </c:dLbls>
        <c:marker val="1"/>
        <c:smooth val="0"/>
        <c:axId val="328834496"/>
        <c:axId val="328837240"/>
      </c:lineChart>
      <c:catAx>
        <c:axId val="32883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837240"/>
        <c:crosses val="autoZero"/>
        <c:auto val="1"/>
        <c:lblAlgn val="ctr"/>
        <c:lblOffset val="100"/>
        <c:tickLblSkip val="1"/>
        <c:tickMarkSkip val="1"/>
        <c:noMultiLvlLbl val="0"/>
      </c:catAx>
      <c:valAx>
        <c:axId val="3288372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83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3.93</c:v>
                </c:pt>
                <c:pt idx="1">
                  <c:v>3.75</c:v>
                </c:pt>
                <c:pt idx="2">
                  <c:v>3.12</c:v>
                </c:pt>
                <c:pt idx="3">
                  <c:v>3.55</c:v>
                </c:pt>
                <c:pt idx="4">
                  <c:v>4.28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84.28</c:v>
                </c:pt>
                <c:pt idx="1">
                  <c:v>86.49</c:v>
                </c:pt>
                <c:pt idx="2">
                  <c:v>88.08</c:v>
                </c:pt>
                <c:pt idx="3">
                  <c:v>83.76</c:v>
                </c:pt>
                <c:pt idx="4">
                  <c:v>85.92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8834104"/>
        <c:axId val="328834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4.3099999999999996</c:v>
                </c:pt>
                <c:pt idx="1">
                  <c:v>6.23</c:v>
                </c:pt>
                <c:pt idx="2">
                  <c:v>6.7</c:v>
                </c:pt>
                <c:pt idx="3">
                  <c:v>5.95</c:v>
                </c:pt>
                <c:pt idx="4">
                  <c:v>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8834104"/>
        <c:axId val="328834888"/>
      </c:lineChart>
      <c:catAx>
        <c:axId val="32883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834888"/>
        <c:crosses val="autoZero"/>
        <c:auto val="1"/>
        <c:lblAlgn val="ctr"/>
        <c:lblOffset val="100"/>
        <c:tickLblSkip val="1"/>
        <c:tickMarkSkip val="1"/>
        <c:noMultiLvlLbl val="0"/>
      </c:catAx>
      <c:valAx>
        <c:axId val="328834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83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佐那河内村農業集落排水事業特別会計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0.15</c:v>
                </c:pt>
                <c:pt idx="4">
                  <c:v>#N/A</c:v>
                </c:pt>
                <c:pt idx="5">
                  <c:v>0.18</c:v>
                </c:pt>
                <c:pt idx="6">
                  <c:v>#N/A</c:v>
                </c:pt>
                <c:pt idx="7">
                  <c:v>0.2</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佐那河内村簡易水道特別会計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0.12</c:v>
                </c:pt>
                <c:pt idx="4">
                  <c:v>#N/A</c:v>
                </c:pt>
                <c:pt idx="5">
                  <c:v>7.0000000000000007E-2</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佐那河内村介護保険事業特別会計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0.57999999999999996</c:v>
                </c:pt>
                <c:pt idx="4">
                  <c:v>#N/A</c:v>
                </c:pt>
                <c:pt idx="5">
                  <c:v>1.1499999999999999</c:v>
                </c:pt>
                <c:pt idx="6">
                  <c:v>#N/A</c:v>
                </c:pt>
                <c:pt idx="7">
                  <c:v>1.1399999999999999</c:v>
                </c:pt>
                <c:pt idx="8">
                  <c:v>#N/A</c:v>
                </c:pt>
                <c:pt idx="9">
                  <c:v>0.55000000000000004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2.5</c:v>
                </c:pt>
                <c:pt idx="4">
                  <c:v>#N/A</c:v>
                </c:pt>
                <c:pt idx="5">
                  <c:v>3.53</c:v>
                </c:pt>
                <c:pt idx="6">
                  <c:v>#N/A</c:v>
                </c:pt>
                <c:pt idx="7">
                  <c:v>1.78</c:v>
                </c:pt>
                <c:pt idx="8">
                  <c:v>#N/A</c:v>
                </c:pt>
                <c:pt idx="9">
                  <c:v>0.73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3.92</c:v>
                </c:pt>
                <c:pt idx="2">
                  <c:v>#N/A</c:v>
                </c:pt>
                <c:pt idx="3">
                  <c:v>3.75</c:v>
                </c:pt>
                <c:pt idx="4">
                  <c:v>#N/A</c:v>
                </c:pt>
                <c:pt idx="5">
                  <c:v>3.12</c:v>
                </c:pt>
                <c:pt idx="6">
                  <c:v>#N/A</c:v>
                </c:pt>
                <c:pt idx="7">
                  <c:v>3.54</c:v>
                </c:pt>
                <c:pt idx="8">
                  <c:v>#N/A</c:v>
                </c:pt>
                <c:pt idx="9">
                  <c:v>4.2699999999999996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8835672"/>
        <c:axId val="328836064"/>
      </c:barChart>
      <c:catAx>
        <c:axId val="32883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836064"/>
        <c:crosses val="autoZero"/>
        <c:auto val="1"/>
        <c:lblAlgn val="ctr"/>
        <c:lblOffset val="100"/>
        <c:tickLblSkip val="1"/>
        <c:tickMarkSkip val="1"/>
        <c:noMultiLvlLbl val="0"/>
      </c:catAx>
      <c:valAx>
        <c:axId val="32883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83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455</c:v>
                </c:pt>
                <c:pt idx="5">
                  <c:v>420</c:v>
                </c:pt>
                <c:pt idx="8">
                  <c:v>420</c:v>
                </c:pt>
                <c:pt idx="11">
                  <c:v>398</c:v>
                </c:pt>
                <c:pt idx="14">
                  <c:v>377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23</c:v>
                </c:pt>
                <c:pt idx="6">
                  <c:v>9</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181</c:v>
                </c:pt>
                <c:pt idx="3">
                  <c:v>166</c:v>
                </c:pt>
                <c:pt idx="6">
                  <c:v>155</c:v>
                </c:pt>
                <c:pt idx="9">
                  <c:v>131</c:v>
                </c:pt>
                <c:pt idx="12">
                  <c:v>133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c:v>
                </c:pt>
                <c:pt idx="3">
                  <c:v>345</c:v>
                </c:pt>
                <c:pt idx="6">
                  <c:v>345</c:v>
                </c:pt>
                <c:pt idx="9">
                  <c:v>308</c:v>
                </c:pt>
                <c:pt idx="12">
                  <c:v>270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8524536"/>
        <c:axId val="348522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c:v>
                </c:pt>
                <c:pt idx="2">
                  <c:v>#N/A</c:v>
                </c:pt>
                <c:pt idx="3">
                  <c:v>#N/A</c:v>
                </c:pt>
                <c:pt idx="4">
                  <c:v>114</c:v>
                </c:pt>
                <c:pt idx="5">
                  <c:v>#N/A</c:v>
                </c:pt>
                <c:pt idx="6">
                  <c:v>#N/A</c:v>
                </c:pt>
                <c:pt idx="7">
                  <c:v>89</c:v>
                </c:pt>
                <c:pt idx="8">
                  <c:v>#N/A</c:v>
                </c:pt>
                <c:pt idx="9">
                  <c:v>#N/A</c:v>
                </c:pt>
                <c:pt idx="10">
                  <c:v>42</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8524536"/>
        <c:axId val="348522968"/>
      </c:lineChart>
      <c:catAx>
        <c:axId val="34852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522968"/>
        <c:crosses val="autoZero"/>
        <c:auto val="1"/>
        <c:lblAlgn val="ctr"/>
        <c:lblOffset val="100"/>
        <c:tickLblSkip val="1"/>
        <c:tickMarkSkip val="1"/>
        <c:noMultiLvlLbl val="0"/>
      </c:catAx>
      <c:valAx>
        <c:axId val="34852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52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3681</c:v>
                </c:pt>
                <c:pt idx="5">
                  <c:v>3484</c:v>
                </c:pt>
                <c:pt idx="8">
                  <c:v>3253</c:v>
                </c:pt>
                <c:pt idx="11">
                  <c:v>3063</c:v>
                </c:pt>
                <c:pt idx="14">
                  <c:v>2796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3291</c:v>
                </c:pt>
                <c:pt idx="5">
                  <c:v>3464</c:v>
                </c:pt>
                <c:pt idx="8">
                  <c:v>3467</c:v>
                </c:pt>
                <c:pt idx="11">
                  <c:v>3603</c:v>
                </c:pt>
                <c:pt idx="14">
                  <c:v>3855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427</c:v>
                </c:pt>
                <c:pt idx="3">
                  <c:v>410</c:v>
                </c:pt>
                <c:pt idx="6">
                  <c:v>369</c:v>
                </c:pt>
                <c:pt idx="9">
                  <c:v>341</c:v>
                </c:pt>
                <c:pt idx="12">
                  <c:v>348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c:v>
                </c:pt>
                <c:pt idx="3">
                  <c:v>19</c:v>
                </c:pt>
                <c:pt idx="6">
                  <c:v>10</c:v>
                </c:pt>
                <c:pt idx="9">
                  <c:v>9</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1857</c:v>
                </c:pt>
                <c:pt idx="3">
                  <c:v>1745</c:v>
                </c:pt>
                <c:pt idx="6">
                  <c:v>1633</c:v>
                </c:pt>
                <c:pt idx="9">
                  <c:v>1465</c:v>
                </c:pt>
                <c:pt idx="12">
                  <c:v>1315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2401</c:v>
                </c:pt>
                <c:pt idx="3">
                  <c:v>2153</c:v>
                </c:pt>
                <c:pt idx="6">
                  <c:v>1953</c:v>
                </c:pt>
                <c:pt idx="9">
                  <c:v>1748</c:v>
                </c:pt>
                <c:pt idx="12">
                  <c:v>1582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8525712"/>
        <c:axId val="348519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8525712"/>
        <c:axId val="348519048"/>
      </c:lineChart>
      <c:catAx>
        <c:axId val="34852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519048"/>
        <c:crosses val="autoZero"/>
        <c:auto val="1"/>
        <c:lblAlgn val="ctr"/>
        <c:lblOffset val="100"/>
        <c:tickLblSkip val="1"/>
        <c:tickMarkSkip val="1"/>
        <c:noMultiLvlLbl val="0"/>
      </c:catAx>
      <c:valAx>
        <c:axId val="34851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52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027-485B-96F2-BA4A27E3A01B}"/>
                </c:ext>
                <c:ext xmlns:c15="http://schemas.microsoft.com/office/drawing/2012/chart" uri="{CE6537A1-D6FC-4f65-9D91-7224C49458BB}">
                  <c15:dlblFieldTable>
                    <c15:dlblFTEntry>
                      <c15:txfldGUID>{236089F3-FE17-492A-BA9E-04C20EB4331D}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027-485B-96F2-BA4A27E3A01B}"/>
                </c:ext>
                <c:ext xmlns:c15="http://schemas.microsoft.com/office/drawing/2012/chart" uri="{CE6537A1-D6FC-4f65-9D91-7224C49458BB}">
                  <c15:dlblFieldTable>
                    <c15:dlblFTEntry>
                      <c15:txfldGUID>{04CEDE27-6CCD-44BA-A9BA-4128CDE68026}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027-485B-96F2-BA4A27E3A01B}"/>
                </c:ext>
                <c:ext xmlns:c15="http://schemas.microsoft.com/office/drawing/2012/chart" uri="{CE6537A1-D6FC-4f65-9D91-7224C49458BB}">
                  <c15:dlblFieldTable>
                    <c15:dlblFTEntry>
                      <c15:txfldGUID>{554AC2D0-C030-4B31-946C-0748E9D86F73}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027-485B-96F2-BA4A27E3A01B}"/>
                </c:ext>
                <c:ext xmlns:c15="http://schemas.microsoft.com/office/drawing/2012/chart" uri="{CE6537A1-D6FC-4f65-9D91-7224C49458BB}">
                  <c15:dlblFieldTable>
                    <c15:dlblFTEntry>
                      <c15:txfldGUID>{1F680E3E-68BD-40D2-BCC5-CF734DF2F1C5}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027-485B-96F2-BA4A27E3A01B}"/>
                </c:ext>
                <c:ext xmlns:c15="http://schemas.microsoft.com/office/drawing/2012/chart" uri="{CE6537A1-D6FC-4f65-9D91-7224C49458BB}">
                  <c15:dlblFieldTable>
                    <c15:dlblFTEntry>
                      <c15:txfldGUID>{CDBF8EF5-90B0-4288-B129-B3FAC36ECA2B}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027-485B-96F2-BA4A27E3A01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027-485B-96F2-BA4A27E3A01B}"/>
                </c:ext>
                <c:ext xmlns:c15="http://schemas.microsoft.com/office/drawing/2012/chart" uri="{CE6537A1-D6FC-4f65-9D91-7224C49458BB}">
                  <c15:dlblFieldTable>
                    <c15:dlblFTEntry>
                      <c15:txfldGUID>{3484B7DA-E90D-4535-BA31-4C7521290EFD}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027-485B-96F2-BA4A27E3A01B}"/>
                </c:ext>
                <c:ext xmlns:c15="http://schemas.microsoft.com/office/drawing/2012/chart" uri="{CE6537A1-D6FC-4f65-9D91-7224C49458BB}">
                  <c15:dlblFieldTable>
                    <c15:dlblFTEntry>
                      <c15:txfldGUID>{4BB9B28E-8BC0-4ECF-8BF0-11B450153EC8}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027-485B-96F2-BA4A27E3A01B}"/>
                </c:ext>
                <c:ext xmlns:c15="http://schemas.microsoft.com/office/drawing/2012/chart" uri="{CE6537A1-D6FC-4f65-9D91-7224C49458BB}">
                  <c15:dlblFieldTable>
                    <c15:dlblFTEntry>
                      <c15:txfldGUID>{B8A7DB05-C0E0-45E8-92B6-9D3C03AD2322}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027-485B-96F2-BA4A27E3A01B}"/>
                </c:ext>
                <c:ext xmlns:c15="http://schemas.microsoft.com/office/drawing/2012/chart" uri="{CE6537A1-D6FC-4f65-9D91-7224C49458BB}">
                  <c15:dlblFieldTable>
                    <c15:dlblFTEntry>
                      <c15:txfldGUID>{462FDD87-E315-49B3-A3DE-8438758C37F4}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27-485B-96F2-BA4A27E3A01B}"/>
                </c:ext>
                <c:ext xmlns:c15="http://schemas.microsoft.com/office/drawing/2012/chart" uri="{CE6537A1-D6FC-4f65-9D91-7224C49458BB}">
                  <c15:dlblFieldTable>
                    <c15:dlblFTEntry>
                      <c15:txfldGUID>{00E8308E-3D20-47C1-923C-C48C4E583ABE}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0027-485B-96F2-BA4A27E3A01B}"/>
            </c:ext>
          </c:extLst>
        </c:ser>
        <c:dLbls>
          <c:showLegendKey val="0"/>
          <c:showVal val="0"/>
          <c:showCatName val="0"/>
          <c:showSerName val="0"/>
          <c:showPercent val="0"/>
          <c:showBubbleSize val="0"/>
        </c:dLbls>
        <c:axId val="348521400"/>
        <c:axId val="348526496"/>
      </c:scatterChart>
      <c:valAx>
        <c:axId val="34852140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526496"/>
        <c:crosses val="autoZero"/>
        <c:crossBetween val="midCat"/>
      </c:valAx>
      <c:valAx>
        <c:axId val="348526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521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B1D-4B13-8474-337E39DEE20F}"/>
                </c:ext>
                <c:ext xmlns:c15="http://schemas.microsoft.com/office/drawing/2012/chart" uri="{CE6537A1-D6FC-4f65-9D91-7224C49458BB}">
                  <c15:dlblFieldTable>
                    <c15:dlblFTEntry>
                      <c15:txfldGUID>{CD320572-6B46-4E3D-ABB3-10C360F5E606}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B1D-4B13-8474-337E39DEE20F}"/>
                </c:ext>
                <c:ext xmlns:c15="http://schemas.microsoft.com/office/drawing/2012/chart" uri="{CE6537A1-D6FC-4f65-9D91-7224C49458BB}">
                  <c15:dlblFieldTable>
                    <c15:dlblFTEntry>
                      <c15:txfldGUID>{CC8EB2B0-952A-42F2-BE85-1E5BFE37A0BD}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B1D-4B13-8474-337E39DEE20F}"/>
                </c:ext>
                <c:ext xmlns:c15="http://schemas.microsoft.com/office/drawing/2012/chart" uri="{CE6537A1-D6FC-4f65-9D91-7224C49458BB}">
                  <c15:dlblFieldTable>
                    <c15:dlblFTEntry>
                      <c15:txfldGUID>{33AA1434-4056-4764-A73C-935B1D635AD8}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B1D-4B13-8474-337E39DEE20F}"/>
                </c:ext>
                <c:ext xmlns:c15="http://schemas.microsoft.com/office/drawing/2012/chart" uri="{CE6537A1-D6FC-4f65-9D91-7224C49458BB}">
                  <c15:dlblFieldTable>
                    <c15:dlblFTEntry>
                      <c15:txfldGUID>{BBB8F09C-609D-4DA3-896A-F06C59591272}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B1D-4B13-8474-337E39DEE20F}"/>
                </c:ext>
                <c:ext xmlns:c15="http://schemas.microsoft.com/office/drawing/2012/chart" uri="{CE6537A1-D6FC-4f65-9D91-7224C49458BB}">
                  <c15:dlblFieldTable>
                    <c15:dlblFTEntry>
                      <c15:txfldGUID>{B971D9AF-2F4A-4C03-83D5-F87A47AEDA50}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11.9</c:v>
                </c:pt>
                <c:pt idx="2">
                  <c:v>9.9</c:v>
                </c:pt>
                <c:pt idx="3">
                  <c:v>6.8</c:v>
                </c:pt>
                <c:pt idx="4">
                  <c:v>4.4000000000000004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4B1D-4B13-8474-337E39DEE20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B1D-4B13-8474-337E39DEE20F}"/>
                </c:ext>
                <c:ext xmlns:c15="http://schemas.microsoft.com/office/drawing/2012/chart" uri="{CE6537A1-D6FC-4f65-9D91-7224C49458BB}">
                  <c15:dlblFieldTable>
                    <c15:dlblFTEntry>
                      <c15:txfldGUID>{43086674-274D-43A5-B601-C20847F0442C}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B1D-4B13-8474-337E39DEE20F}"/>
                </c:ext>
                <c:ext xmlns:c15="http://schemas.microsoft.com/office/drawing/2012/chart" uri="{CE6537A1-D6FC-4f65-9D91-7224C49458BB}">
                  <c15:dlblFieldTable>
                    <c15:dlblFTEntry>
                      <c15:txfldGUID>{8963BF63-44F7-45B3-93C4-99A8D62D4606}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B1D-4B13-8474-337E39DEE20F}"/>
                </c:ext>
                <c:ext xmlns:c15="http://schemas.microsoft.com/office/drawing/2012/chart" uri="{CE6537A1-D6FC-4f65-9D91-7224C49458BB}">
                  <c15:dlblFieldTable>
                    <c15:dlblFTEntry>
                      <c15:txfldGUID>{C1EF11B6-EE15-4F2C-B3BC-D78D63F1261E}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B1D-4B13-8474-337E39DEE20F}"/>
                </c:ext>
                <c:ext xmlns:c15="http://schemas.microsoft.com/office/drawing/2012/chart" uri="{CE6537A1-D6FC-4f65-9D91-7224C49458BB}">
                  <c15:dlblFieldTable>
                    <c15:dlblFTEntry>
                      <c15:txfldGUID>{E776D388-9B9C-4564-B47E-6F5199ADA7B2}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1D-4B13-8474-337E39DEE20F}"/>
                </c:ext>
                <c:ext xmlns:c15="http://schemas.microsoft.com/office/drawing/2012/chart" uri="{CE6537A1-D6FC-4f65-9D91-7224C49458BB}">
                  <c15:dlblFieldTable>
                    <c15:dlblFTEntry>
                      <c15:txfldGUID>{3A227821-6198-4F12-A0B5-F7C217AE1585}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4B1D-4B13-8474-337E39DEE20F}"/>
            </c:ext>
          </c:extLst>
        </c:ser>
        <c:dLbls>
          <c:showLegendKey val="0"/>
          <c:showVal val="0"/>
          <c:showCatName val="0"/>
          <c:showSerName val="0"/>
          <c:showPercent val="0"/>
          <c:showBubbleSize val="0"/>
        </c:dLbls>
        <c:axId val="348526104"/>
        <c:axId val="348519440"/>
      </c:scatterChart>
      <c:valAx>
        <c:axId val="34852610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519440"/>
        <c:crosses val="autoZero"/>
        <c:crossBetween val="midCat"/>
      </c:valAx>
      <c:valAx>
        <c:axId val="348519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526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元利償還金などの減少により、実質公債費比率の分子は年々減少傾向にある。実質公債費比率は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％まで下がったが、地方債許可団体に移行する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％を超えないよう注視していく。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一般会計などに係る地方債の現在高の減少による将来負担額の減少、充当可能基金の増加による充当可能財源の増加などにより、将来負担比率の分子は健全に保たれている。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55E3EC-53F8-42E2-84B2-83CC7B601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4CDEB8D4-C360-4641-A2E5-989218CDE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 xmlns:a16="http://schemas.microsoft.com/office/drawing/2014/main" id="{981D8746-FBF7-4D70-8DC0-A20EFB20D275}"/>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 xmlns:a16="http://schemas.microsoft.com/office/drawing/2014/main" id="{45DA634B-2F8D-4F41-83AA-4D30A1389996}"/>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 xmlns:a16="http://schemas.microsoft.com/office/drawing/2014/main" id="{28BF5900-3C2F-48AC-B706-DE9302A06F3F}"/>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 xmlns:a16="http://schemas.microsoft.com/office/drawing/2014/main" id="{58E5B1D6-C8D5-455C-85D2-CD94F261D349}"/>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 xmlns:a16="http://schemas.microsoft.com/office/drawing/2014/main" id="{181C1499-26E7-42CA-A110-C4BE0D406545}"/>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 xmlns:a16="http://schemas.microsoft.com/office/drawing/2014/main" id="{38A595F9-833E-4148-999C-E7055268D1BD}"/>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 xmlns:a16="http://schemas.microsoft.com/office/drawing/2014/main" id="{43DD30A4-C143-42A5-B71A-59EF7EDAA4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 xmlns:a16="http://schemas.microsoft.com/office/drawing/2014/main" id="{216C02CD-EA95-47FD-929D-E6A307EA3B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 xmlns:a16="http://schemas.microsoft.com/office/drawing/2014/main" id="{9D5F3D69-0420-42F8-B988-F0D16776C5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 xmlns:a16="http://schemas.microsoft.com/office/drawing/2014/main" id="{C0B8CB51-47B2-4690-B224-31005A1EBF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 xmlns:a16="http://schemas.microsoft.com/office/drawing/2014/main" id="{5EDE7F78-3F47-4554-B59F-30647A5BDE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 xmlns:a16="http://schemas.microsoft.com/office/drawing/2014/main" id="{F05108C6-8184-4DC2-AAA6-53BEDC6AE5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 xmlns:a16="http://schemas.microsoft.com/office/drawing/2014/main" id="{1347B0F5-5421-4F53-B1F7-FAEDD65C26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 xmlns:a16="http://schemas.microsoft.com/office/drawing/2014/main" id="{173D4F14-5CEA-4C65-9EFE-FEFC5DE8B4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 xmlns:a16="http://schemas.microsoft.com/office/drawing/2014/main" id="{AA471006-E79F-4C9E-A3E9-2B014CE932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 xmlns:a16="http://schemas.microsoft.com/office/drawing/2014/main" id="{048F5217-3828-42EC-B39B-5C640024E43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 xmlns:a16="http://schemas.microsoft.com/office/drawing/2014/main" id="{AF1B706A-874D-4E1A-8BB1-97F11E42DA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 xmlns:a16="http://schemas.microsoft.com/office/drawing/2014/main" id="{BD61879B-342B-4844-9159-311B0A108E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 xmlns:a16="http://schemas.microsoft.com/office/drawing/2014/main" id="{F40873C4-9875-4FAB-B5B8-AEC78AD3E1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 xmlns:a16="http://schemas.microsoft.com/office/drawing/2014/main" id="{6E874E19-7412-4069-A664-3FF2985BF21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 xmlns:a16="http://schemas.microsoft.com/office/drawing/2014/main" id="{9D2EE766-7E2D-4E90-874F-5B90B3062E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 xmlns:a16="http://schemas.microsoft.com/office/drawing/2014/main" id="{2812FC17-B7D8-4FCF-A76B-1048A0E14F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 xmlns:a16="http://schemas.microsoft.com/office/drawing/2014/main" id="{43CC0DF0-8BB6-4F7E-882B-E7B3EC846B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 xmlns:a16="http://schemas.microsoft.com/office/drawing/2014/main" id="{ADA0642B-69E2-4E7B-99B6-1F2A2326056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 xmlns:a16="http://schemas.microsoft.com/office/drawing/2014/main" id="{29D5FEDD-E684-4745-9F78-7A6CB169F50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 xmlns:a16="http://schemas.microsoft.com/office/drawing/2014/main" id="{B946531E-09FF-4CE2-92A0-301CE2841ABB}"/>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 xmlns:a16="http://schemas.microsoft.com/office/drawing/2014/main" id="{574B96D4-0F55-4C54-A0E2-771DEB0BFA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 xmlns:a16="http://schemas.microsoft.com/office/drawing/2014/main" id="{F5A34B3F-0AB7-4FF8-A114-AF57CCAD9E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 xmlns:a16="http://schemas.microsoft.com/office/drawing/2014/main" id="{12CE59AC-C371-45C8-8BF3-0F804E3574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 xmlns:a16="http://schemas.microsoft.com/office/drawing/2014/main" id="{495574DE-4A5B-40CC-A662-16B7F4AC9F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 xmlns:a16="http://schemas.microsoft.com/office/drawing/2014/main" id="{241B0F04-003C-45D1-937F-B08FCA81C3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 xmlns:a16="http://schemas.microsoft.com/office/drawing/2014/main" id="{32A005D4-77AD-4C9D-849A-ECDB7819E0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 xmlns:a16="http://schemas.microsoft.com/office/drawing/2014/main" id="{F70A81FD-2E73-47C5-8E9F-23C3AFF40B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 xmlns:a16="http://schemas.microsoft.com/office/drawing/2014/main" id="{55FCDFDD-E5B2-4E23-9B45-FA1A0BF808DD}"/>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 xmlns:a16="http://schemas.microsoft.com/office/drawing/2014/main" id="{37096993-4B33-41DA-986C-595B7AC25F3B}"/>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 xmlns:a16="http://schemas.microsoft.com/office/drawing/2014/main" id="{2EDE2917-7610-4AE8-8780-CA7269C6C49F}"/>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 xmlns:a16="http://schemas.microsoft.com/office/drawing/2014/main" id="{D90CB669-2727-40C2-ADD9-D7A4558FCF25}"/>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 xmlns:a16="http://schemas.microsoft.com/office/drawing/2014/main" id="{7E8AE06B-A4BE-4CB2-ACF7-FE51052003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 xmlns:a16="http://schemas.microsoft.com/office/drawing/2014/main" id="{6A9A6C46-9E38-4236-82BE-32EEE6272F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 xmlns:a16="http://schemas.microsoft.com/office/drawing/2014/main" id="{D4082C90-4A6E-4D24-94FB-F75556D6ACC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 xmlns:a16="http://schemas.microsoft.com/office/drawing/2014/main" id="{7E80046B-74D9-4BFB-A698-067562F690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 xmlns:a16="http://schemas.microsoft.com/office/drawing/2014/main" id="{155B1C4A-DA61-4626-9DB2-AF9C4CB18D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 xmlns:a16="http://schemas.microsoft.com/office/drawing/2014/main" id="{236F78ED-5B0E-4F8C-8072-86B24C9373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 xmlns:a16="http://schemas.microsoft.com/office/drawing/2014/main" id="{177DAA0A-FC93-4970-AABE-BD283AA65DF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 xmlns:a16="http://schemas.microsoft.com/office/drawing/2014/main" id="{D6A10796-C2BA-4CB0-BB36-22F4B49C7D3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 xmlns:a16="http://schemas.microsoft.com/office/drawing/2014/main" id="{233FA7C3-E8CA-4645-A5A4-B227D8352D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 xmlns:a16="http://schemas.microsoft.com/office/drawing/2014/main" id="{E2EF9620-CA3D-41E8-A57F-DD3846697A8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 xmlns:a16="http://schemas.microsoft.com/office/drawing/2014/main" id="{24A2B141-6D42-4426-B059-F77D0C66506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 xmlns:a16="http://schemas.microsoft.com/office/drawing/2014/main" id="{1C7C5116-9E9A-469A-A033-5E754FEA05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 xmlns:a16="http://schemas.microsoft.com/office/drawing/2014/main" id="{FB85C222-E5FB-4E4D-AE50-5469CAB47D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有形固定資産減価償却率は、類似団体内平均を下回っている。なお、当該比率が高い役場庁舎と旧中学校校舎については、役場新庁舎を平成</a:t>
          </a:r>
          <a:r>
            <a:rPr kumimoji="1" lang="en-US" altLang="ja-JP" sz="1100">
              <a:latin typeface="ＭＳ Ｐゴシック"/>
            </a:rPr>
            <a:t>31</a:t>
          </a:r>
          <a:r>
            <a:rPr kumimoji="1" lang="ja-JP" altLang="en-US" sz="1100">
              <a:latin typeface="ＭＳ Ｐゴシック"/>
            </a:rPr>
            <a:t>年度に建設予定としていること、旧中学校校舎は平成</a:t>
          </a:r>
          <a:r>
            <a:rPr kumimoji="1" lang="en-US" altLang="ja-JP" sz="1100">
              <a:latin typeface="ＭＳ Ｐゴシック"/>
            </a:rPr>
            <a:t>30</a:t>
          </a:r>
          <a:r>
            <a:rPr kumimoji="1" lang="ja-JP" altLang="en-US" sz="1100">
              <a:latin typeface="ＭＳ Ｐゴシック"/>
            </a:rPr>
            <a:t>年度に解体予定としている。今後も引き続き、平成</a:t>
          </a:r>
          <a:r>
            <a:rPr kumimoji="1" lang="en-US" altLang="ja-JP" sz="1100">
              <a:latin typeface="ＭＳ Ｐゴシック"/>
            </a:rPr>
            <a:t>27</a:t>
          </a:r>
          <a:r>
            <a:rPr kumimoji="1" lang="ja-JP" altLang="en-US" sz="1100">
              <a:latin typeface="ＭＳ Ｐゴシック"/>
            </a:rPr>
            <a:t>年度に策定した公共施設等総合管理計画に則り、公共施設の快適かつ安全に、長期的に活用できるように取組んでいく。</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 xmlns:a16="http://schemas.microsoft.com/office/drawing/2014/main" id="{94569933-246F-498E-B6EA-0F0FAD931D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 xmlns:a16="http://schemas.microsoft.com/office/drawing/2014/main" id="{9E472343-05A8-404F-9BA7-0870576896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 xmlns:a16="http://schemas.microsoft.com/office/drawing/2014/main" id="{DBD931B7-8386-43B4-9AAC-2D84DA456256}"/>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 xmlns:a16="http://schemas.microsoft.com/office/drawing/2014/main" id="{E65492D1-A598-4E0B-9BC0-892189FF286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 xmlns:a16="http://schemas.microsoft.com/office/drawing/2014/main" id="{2168057F-5BE7-4DF9-8D9A-D9F24708D524}"/>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 xmlns:a16="http://schemas.microsoft.com/office/drawing/2014/main" id="{93DA9DC3-0D72-413C-988B-9C84BD2A91D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 xmlns:a16="http://schemas.microsoft.com/office/drawing/2014/main" id="{5A373B82-A0B0-4D23-8615-EA5645C2C052}"/>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 xmlns:a16="http://schemas.microsoft.com/office/drawing/2014/main" id="{CDF504DF-3AB1-4FA8-A816-48BAD2C39CD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 xmlns:a16="http://schemas.microsoft.com/office/drawing/2014/main" id="{500051B9-A91C-44CB-B5BF-B99711BFD5D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 xmlns:a16="http://schemas.microsoft.com/office/drawing/2014/main" id="{195BED23-E6CA-4CE1-95D5-97C2CC3D21B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 xmlns:a16="http://schemas.microsoft.com/office/drawing/2014/main" id="{E6C3EBD9-D946-4E4F-A7C6-B93F8368E1ED}"/>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 xmlns:a16="http://schemas.microsoft.com/office/drawing/2014/main" id="{40A0B16E-6DD7-441F-98D2-BB053BF91A5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 xmlns:a16="http://schemas.microsoft.com/office/drawing/2014/main" id="{454B965A-0028-40E9-A0A1-93A7B79996F5}"/>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 xmlns:a16="http://schemas.microsoft.com/office/drawing/2014/main" id="{E5B1169B-E63F-4A79-AC78-4F10FA5DA44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 xmlns:a16="http://schemas.microsoft.com/office/drawing/2014/main" id="{244057F2-B2CF-4333-AF14-E5C301E67BF1}"/>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 xmlns:a16="http://schemas.microsoft.com/office/drawing/2014/main" id="{8F2F9772-2F39-4C5E-AEE6-65ABC9408EA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a:extLst>
            <a:ext uri="{FF2B5EF4-FFF2-40B4-BE49-F238E27FC236}">
              <a16:creationId xmlns="" xmlns:a16="http://schemas.microsoft.com/office/drawing/2014/main" id="{967F49DF-5EA7-47FF-97C2-53420DBFF5E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 xmlns:a16="http://schemas.microsoft.com/office/drawing/2014/main" id="{441072E3-C3D1-4AAB-A425-714EB463949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109039</xdr:rowOff>
    </xdr:from>
    <xdr:to>
      <xdr:col>3</xdr:col>
      <xdr:colOff>1170940</xdr:colOff>
      <xdr:row>32</xdr:row>
      <xdr:rowOff>159839</xdr:rowOff>
    </xdr:to>
    <xdr:cxnSp macro="">
      <xdr:nvCxnSpPr>
        <xdr:cNvPr id="72" name="直線コネクタ 71">
          <a:extLst>
            <a:ext uri="{FF2B5EF4-FFF2-40B4-BE49-F238E27FC236}">
              <a16:creationId xmlns="" xmlns:a16="http://schemas.microsoft.com/office/drawing/2014/main" id="{2D877681-90CE-4F4B-8643-5825A447EB7D}"/>
            </a:ext>
          </a:extLst>
        </xdr:cNvPr>
        <xdr:cNvCxnSpPr/>
      </xdr:nvCxnSpPr>
      <xdr:spPr>
        <a:xfrm flipV="1">
          <a:off x="4760595" y="5347789"/>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163666</xdr:rowOff>
    </xdr:from>
    <xdr:ext cx="405111" cy="259045"/>
    <xdr:sp macro="" textlink="">
      <xdr:nvSpPr>
        <xdr:cNvPr id="73" name="有形固定資産減価償却率最小値テキスト">
          <a:extLst>
            <a:ext uri="{FF2B5EF4-FFF2-40B4-BE49-F238E27FC236}">
              <a16:creationId xmlns="" xmlns:a16="http://schemas.microsoft.com/office/drawing/2014/main" id="{193A064D-A00F-4E49-9FB1-252AB5757333}"/>
            </a:ext>
          </a:extLst>
        </xdr:cNvPr>
        <xdr:cNvSpPr txBox="1"/>
      </xdr:nvSpPr>
      <xdr:spPr>
        <a:xfrm>
          <a:off x="4813300" y="643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32</xdr:row>
      <xdr:rowOff>159839</xdr:rowOff>
    </xdr:from>
    <xdr:to>
      <xdr:col>3</xdr:col>
      <xdr:colOff>1260475</xdr:colOff>
      <xdr:row>32</xdr:row>
      <xdr:rowOff>159839</xdr:rowOff>
    </xdr:to>
    <xdr:cxnSp macro="">
      <xdr:nvCxnSpPr>
        <xdr:cNvPr id="74" name="直線コネクタ 73">
          <a:extLst>
            <a:ext uri="{FF2B5EF4-FFF2-40B4-BE49-F238E27FC236}">
              <a16:creationId xmlns="" xmlns:a16="http://schemas.microsoft.com/office/drawing/2014/main" id="{325B6407-B445-47C7-AB59-0F6E8CC74FF0}"/>
            </a:ext>
          </a:extLst>
        </xdr:cNvPr>
        <xdr:cNvCxnSpPr/>
      </xdr:nvCxnSpPr>
      <xdr:spPr>
        <a:xfrm>
          <a:off x="4673600" y="642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55716</xdr:rowOff>
    </xdr:from>
    <xdr:ext cx="405111" cy="259045"/>
    <xdr:sp macro="" textlink="">
      <xdr:nvSpPr>
        <xdr:cNvPr id="75" name="有形固定資産減価償却率最大値テキスト">
          <a:extLst>
            <a:ext uri="{FF2B5EF4-FFF2-40B4-BE49-F238E27FC236}">
              <a16:creationId xmlns="" xmlns:a16="http://schemas.microsoft.com/office/drawing/2014/main" id="{49A83B04-FDC7-4FF9-AEF7-3BD9B29B5001}"/>
            </a:ext>
          </a:extLst>
        </xdr:cNvPr>
        <xdr:cNvSpPr txBox="1"/>
      </xdr:nvSpPr>
      <xdr:spPr>
        <a:xfrm>
          <a:off x="4813300" y="512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109039</xdr:rowOff>
    </xdr:from>
    <xdr:to>
      <xdr:col>3</xdr:col>
      <xdr:colOff>1260475</xdr:colOff>
      <xdr:row>26</xdr:row>
      <xdr:rowOff>109039</xdr:rowOff>
    </xdr:to>
    <xdr:cxnSp macro="">
      <xdr:nvCxnSpPr>
        <xdr:cNvPr id="76" name="直線コネクタ 75">
          <a:extLst>
            <a:ext uri="{FF2B5EF4-FFF2-40B4-BE49-F238E27FC236}">
              <a16:creationId xmlns="" xmlns:a16="http://schemas.microsoft.com/office/drawing/2014/main" id="{EADA8517-C884-4328-A1C2-AF7A81FC6338}"/>
            </a:ext>
          </a:extLst>
        </xdr:cNvPr>
        <xdr:cNvCxnSpPr/>
      </xdr:nvCxnSpPr>
      <xdr:spPr>
        <a:xfrm>
          <a:off x="4673600" y="534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71319</xdr:rowOff>
    </xdr:from>
    <xdr:ext cx="405111" cy="259045"/>
    <xdr:sp macro="" textlink="">
      <xdr:nvSpPr>
        <xdr:cNvPr id="77" name="有形固定資産減価償却率平均値テキスト">
          <a:extLst>
            <a:ext uri="{FF2B5EF4-FFF2-40B4-BE49-F238E27FC236}">
              <a16:creationId xmlns="" xmlns:a16="http://schemas.microsoft.com/office/drawing/2014/main" id="{01C97A71-0B70-4984-8C9C-1CE9E6784EB2}"/>
            </a:ext>
          </a:extLst>
        </xdr:cNvPr>
        <xdr:cNvSpPr txBox="1"/>
      </xdr:nvSpPr>
      <xdr:spPr>
        <a:xfrm>
          <a:off x="4813300" y="5824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92892</xdr:rowOff>
    </xdr:from>
    <xdr:to>
      <xdr:col>3</xdr:col>
      <xdr:colOff>1222375</xdr:colOff>
      <xdr:row>30</xdr:row>
      <xdr:rowOff>23042</xdr:rowOff>
    </xdr:to>
    <xdr:sp macro="" textlink="">
      <xdr:nvSpPr>
        <xdr:cNvPr id="78" name="フローチャート : 判断 77">
          <a:extLst>
            <a:ext uri="{FF2B5EF4-FFF2-40B4-BE49-F238E27FC236}">
              <a16:creationId xmlns="" xmlns:a16="http://schemas.microsoft.com/office/drawing/2014/main" id="{75670EDA-0CF4-45DA-A8CE-0B535370E7A5}"/>
            </a:ext>
          </a:extLst>
        </xdr:cNvPr>
        <xdr:cNvSpPr/>
      </xdr:nvSpPr>
      <xdr:spPr>
        <a:xfrm>
          <a:off x="47117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89263</xdr:rowOff>
    </xdr:from>
    <xdr:to>
      <xdr:col>3</xdr:col>
      <xdr:colOff>511175</xdr:colOff>
      <xdr:row>32</xdr:row>
      <xdr:rowOff>19413</xdr:rowOff>
    </xdr:to>
    <xdr:sp macro="" textlink="">
      <xdr:nvSpPr>
        <xdr:cNvPr id="79" name="フローチャート : 判断 78">
          <a:extLst>
            <a:ext uri="{FF2B5EF4-FFF2-40B4-BE49-F238E27FC236}">
              <a16:creationId xmlns="" xmlns:a16="http://schemas.microsoft.com/office/drawing/2014/main" id="{33FE2355-5339-4580-A277-CE61EF116061}"/>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 xmlns:a16="http://schemas.microsoft.com/office/drawing/2014/main" id="{C820D836-A278-4EC9-AF3A-F984EC98E06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 xmlns:a16="http://schemas.microsoft.com/office/drawing/2014/main" id="{A8952C57-E336-4547-A8AC-2A1839F034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 xmlns:a16="http://schemas.microsoft.com/office/drawing/2014/main" id="{AB3F4223-2EC0-4B11-A1F3-11AD8A4792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 xmlns:a16="http://schemas.microsoft.com/office/drawing/2014/main" id="{916E4683-CB6F-48D4-815A-7B2C6742BF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 xmlns:a16="http://schemas.microsoft.com/office/drawing/2014/main" id="{DE4E06EE-5898-4E5A-AD07-7ED6A656DC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85634</xdr:rowOff>
    </xdr:from>
    <xdr:to>
      <xdr:col>3</xdr:col>
      <xdr:colOff>511175</xdr:colOff>
      <xdr:row>34</xdr:row>
      <xdr:rowOff>15784</xdr:rowOff>
    </xdr:to>
    <xdr:sp macro="" textlink="">
      <xdr:nvSpPr>
        <xdr:cNvPr id="85" name="円/楕円 84">
          <a:extLst>
            <a:ext uri="{FF2B5EF4-FFF2-40B4-BE49-F238E27FC236}">
              <a16:creationId xmlns="" xmlns:a16="http://schemas.microsoft.com/office/drawing/2014/main" id="{815025B4-CC3E-4FC0-AD16-08DD16FD95BA}"/>
            </a:ext>
          </a:extLst>
        </xdr:cNvPr>
        <xdr:cNvSpPr/>
      </xdr:nvSpPr>
      <xdr:spPr>
        <a:xfrm>
          <a:off x="40005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35940</xdr:rowOff>
    </xdr:from>
    <xdr:ext cx="405111" cy="259045"/>
    <xdr:sp macro="" textlink="">
      <xdr:nvSpPr>
        <xdr:cNvPr id="86" name="n_1aveValue有形固定資産減価償却率">
          <a:extLst>
            <a:ext uri="{FF2B5EF4-FFF2-40B4-BE49-F238E27FC236}">
              <a16:creationId xmlns="" xmlns:a16="http://schemas.microsoft.com/office/drawing/2014/main" id="{B9104C08-4412-44CC-A9AB-8C933C0A2BDF}"/>
            </a:ext>
          </a:extLst>
        </xdr:cNvPr>
        <xdr:cNvSpPr txBox="1"/>
      </xdr:nvSpPr>
      <xdr:spPr>
        <a:xfrm>
          <a:off x="3836043"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6911</xdr:rowOff>
    </xdr:from>
    <xdr:ext cx="405111" cy="259045"/>
    <xdr:sp macro="" textlink="">
      <xdr:nvSpPr>
        <xdr:cNvPr id="87" name="n_1mainValue有形固定資産減価償却率">
          <a:extLst>
            <a:ext uri="{FF2B5EF4-FFF2-40B4-BE49-F238E27FC236}">
              <a16:creationId xmlns="" xmlns:a16="http://schemas.microsoft.com/office/drawing/2014/main" id="{514C99F4-9FE8-49D8-9975-DB38C9BF6928}"/>
            </a:ext>
          </a:extLst>
        </xdr:cNvPr>
        <xdr:cNvSpPr txBox="1"/>
      </xdr:nvSpPr>
      <xdr:spPr>
        <a:xfrm>
          <a:off x="3836043" y="6617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 xmlns:a16="http://schemas.microsoft.com/office/drawing/2014/main" id="{9B2F6E63-ACDD-4964-A6C5-B1468912A9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 xmlns:a16="http://schemas.microsoft.com/office/drawing/2014/main" id="{A42A13EA-EA80-46DE-B2F8-584D3FC8290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 xmlns:a16="http://schemas.microsoft.com/office/drawing/2014/main" id="{3C8A1F3F-5CCE-4D59-9CB9-6023D721EB17}"/>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 xmlns:a16="http://schemas.microsoft.com/office/drawing/2014/main" id="{AB02879E-FF5D-490C-8D48-0E80D415C9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 xmlns:a16="http://schemas.microsoft.com/office/drawing/2014/main" id="{EC0AACC9-C2F7-412F-A046-61D1B79BDD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 xmlns:a16="http://schemas.microsoft.com/office/drawing/2014/main" id="{D5A0E102-626A-44D8-A594-4E580B2997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 xmlns:a16="http://schemas.microsoft.com/office/drawing/2014/main" id="{14A622BA-5845-4A1C-A284-52B1BF1F94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 xmlns:a16="http://schemas.microsoft.com/office/drawing/2014/main" id="{73AE13CB-7F98-4395-8B10-1A1CC96ED4A7}"/>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 xmlns:a16="http://schemas.microsoft.com/office/drawing/2014/main" id="{97837C52-1D80-4D64-B8B6-79241BBD1FC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 xmlns:a16="http://schemas.microsoft.com/office/drawing/2014/main" id="{69903F60-3B47-4581-AA7E-8C31F20339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 xmlns:a16="http://schemas.microsoft.com/office/drawing/2014/main" id="{7AA1D1F8-8A91-4715-B981-D196118CD3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 xmlns:a16="http://schemas.microsoft.com/office/drawing/2014/main" id="{83B9FEE3-DA0E-4837-AED0-D742249DB8A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 xmlns:a16="http://schemas.microsoft.com/office/drawing/2014/main" id="{77672621-51E9-4140-9D8B-F6CEF663A27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 xmlns:a16="http://schemas.microsoft.com/office/drawing/2014/main" id="{BE08E573-D254-4DF1-9684-9DA603A0F82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38783A83-6F5D-4A6B-817B-8B889E9FBF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80B6A2A-52F6-4269-A9A6-5973C45699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A84E58C2-01E0-42F2-9A91-51E8802AA9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7F3AF1D0-E302-48A7-B98C-A971A8F541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FE85F154-3C16-4BA9-BEF0-45FFB954DC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3AD4FD5-943C-4071-817E-9E087DD3FC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8F6F9003-4CC5-457E-B4BA-DD5ADC6E75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C3F16AE7-4AB3-42F1-9E47-058008A550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70AF9266-1041-44B2-834D-3CAADEFAB5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94AD79F6-EFC5-4C3F-A6FE-912887510D5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6D11ECCF-F9B2-4B44-8DBD-6DB1F809E1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B3B05390-ED4D-4D94-800F-ADE1409006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C4384CC0-9DC2-42A3-BF0A-BAF885167A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EF95F411-A337-416E-A68E-6F003997B7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7247065B-81E1-45A0-B4FE-839E6AF801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D665AE21-1303-44F2-B622-60197A180F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727BC265-FD48-4C3F-916E-DD197E0619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E2720437-53B8-4A87-BA22-7D9789F4F32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D3930CE1-5455-4903-8C8C-ED863B28F96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1063B628-71A9-4ED2-982D-0533EC848E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8F1C991C-DE3C-499F-AA25-C0C367B7D6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B908A49-9627-449D-B6AC-1A901C4ECC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23E15CAE-C444-411C-83F2-0694078760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B3AA6EBD-8722-47FA-8B4E-2689FDC9B1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4EE921A1-D32D-4D23-A771-9CCA690CB0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CA819C3E-AF03-4D38-8F1E-A0581E4E20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2849EC57-4B2D-4FA2-9834-A41AD5CB6D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ECD4664D-6E2C-46AD-B581-8B98F5EC708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76F3DAA4-8122-46ED-A9D2-9EEAB7A7FCD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CEBAD06E-75E9-4290-B9FB-6D1952E93A4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D7504593-3BCB-462F-864B-52BA49BD34F6}"/>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9827B6B1-3C02-4C16-B781-073CA696AF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CADFBCC4-5A37-4B5A-905A-C7FB8C78EC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CF1AB71A-FE20-4504-A559-6D5B05D346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4FD07ACC-9440-4C88-A3D5-2C7BDB0A6C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5E5029CB-16FD-4EFA-9AB3-66E5CD7733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E1FEAF66-6CFA-4B61-8CD5-A732A29CBD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8BDEA2D8-082E-4D65-B777-1448ADD794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731FEA24-F19E-4977-A543-84D50FBA1E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E53CE3C-ECE7-4F05-BA3F-31E81A0249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0952611F-A362-43DA-85CF-991DD47044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0D918CE7-42AA-4A15-8555-50D2B8CA2BE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 xmlns:a16="http://schemas.microsoft.com/office/drawing/2014/main" id="{C28A154D-6842-4AEF-BD76-620D12D195A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 xmlns:a16="http://schemas.microsoft.com/office/drawing/2014/main" id="{FA039085-6ED1-4548-87DA-176D696E8AC1}"/>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 xmlns:a16="http://schemas.microsoft.com/office/drawing/2014/main" id="{BBBB782E-FDFF-40EC-85C0-D91D663B4B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AAA237AB-251F-4ADF-8F1C-733C4B3934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 xmlns:a16="http://schemas.microsoft.com/office/drawing/2014/main" id="{44A0B863-0AFD-4EC7-A3B6-B4288D583AD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A2B26950-6961-4150-843B-2FF7493D5F8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 xmlns:a16="http://schemas.microsoft.com/office/drawing/2014/main" id="{2C46A2F4-2F0F-4384-B4FF-90CD1038448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A65B24C8-D1BD-4B5E-AE1D-969E00CA93F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 xmlns:a16="http://schemas.microsoft.com/office/drawing/2014/main" id="{E862851F-75B7-409D-B630-17E8A700236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50C2D803-5576-4032-BC79-45CCE2A200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 xmlns:a16="http://schemas.microsoft.com/office/drawing/2014/main" id="{68BC06BE-65BA-49AC-B41F-E17A3E058C7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 xmlns:a16="http://schemas.microsoft.com/office/drawing/2014/main" id="{98C0640D-C0FF-4B00-8C2D-CCACE0CEF2D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 xmlns:a16="http://schemas.microsoft.com/office/drawing/2014/main" id="{1CFE3747-3ACB-4951-AD12-F021919142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 xmlns:a16="http://schemas.microsoft.com/office/drawing/2014/main" id="{50218CC7-E7E7-429B-9EBB-18CA030E5F1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 xmlns:a16="http://schemas.microsoft.com/office/drawing/2014/main" id="{9279DE19-73E7-439C-9669-99E461F2DB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38</xdr:row>
      <xdr:rowOff>20683</xdr:rowOff>
    </xdr:to>
    <xdr:cxnSp macro="">
      <xdr:nvCxnSpPr>
        <xdr:cNvPr id="59" name="直線コネクタ 58">
          <a:extLst>
            <a:ext uri="{FF2B5EF4-FFF2-40B4-BE49-F238E27FC236}">
              <a16:creationId xmlns="" xmlns:a16="http://schemas.microsoft.com/office/drawing/2014/main" id="{045603F7-77AF-450F-A480-86BC4273475F}"/>
            </a:ext>
          </a:extLst>
        </xdr:cNvPr>
        <xdr:cNvCxnSpPr/>
      </xdr:nvCxnSpPr>
      <xdr:spPr>
        <a:xfrm flipV="1">
          <a:off x="4634865" y="5735683"/>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24510</xdr:rowOff>
    </xdr:from>
    <xdr:ext cx="405111" cy="259045"/>
    <xdr:sp macro="" textlink="">
      <xdr:nvSpPr>
        <xdr:cNvPr id="60" name="【道路】&#10;有形固定資産減価償却率最小値テキスト">
          <a:extLst>
            <a:ext uri="{FF2B5EF4-FFF2-40B4-BE49-F238E27FC236}">
              <a16:creationId xmlns="" xmlns:a16="http://schemas.microsoft.com/office/drawing/2014/main" id="{5855AF27-6929-4DE0-BC04-783F4D18BE0B}"/>
            </a:ext>
          </a:extLst>
        </xdr:cNvPr>
        <xdr:cNvSpPr txBox="1"/>
      </xdr:nvSpPr>
      <xdr:spPr>
        <a:xfrm>
          <a:off x="4724400" y="653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38</xdr:row>
      <xdr:rowOff>20683</xdr:rowOff>
    </xdr:from>
    <xdr:to>
      <xdr:col>6</xdr:col>
      <xdr:colOff>600075</xdr:colOff>
      <xdr:row>38</xdr:row>
      <xdr:rowOff>20683</xdr:rowOff>
    </xdr:to>
    <xdr:cxnSp macro="">
      <xdr:nvCxnSpPr>
        <xdr:cNvPr id="61" name="直線コネクタ 60">
          <a:extLst>
            <a:ext uri="{FF2B5EF4-FFF2-40B4-BE49-F238E27FC236}">
              <a16:creationId xmlns="" xmlns:a16="http://schemas.microsoft.com/office/drawing/2014/main" id="{901D7291-230C-48B9-8491-528E31599E5D}"/>
            </a:ext>
          </a:extLst>
        </xdr:cNvPr>
        <xdr:cNvCxnSpPr/>
      </xdr:nvCxnSpPr>
      <xdr:spPr>
        <a:xfrm>
          <a:off x="4546600" y="653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道路】&#10;有形固定資産減価償却率最大値テキスト">
          <a:extLst>
            <a:ext uri="{FF2B5EF4-FFF2-40B4-BE49-F238E27FC236}">
              <a16:creationId xmlns="" xmlns:a16="http://schemas.microsoft.com/office/drawing/2014/main" id="{A683FC3E-9449-4012-B88F-D2E3C080D2E4}"/>
            </a:ext>
          </a:extLst>
        </xdr:cNvPr>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a:extLst>
            <a:ext uri="{FF2B5EF4-FFF2-40B4-BE49-F238E27FC236}">
              <a16:creationId xmlns="" xmlns:a16="http://schemas.microsoft.com/office/drawing/2014/main" id="{14B07339-D9A2-45A9-A674-FAFD71250E5F}"/>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123026</xdr:rowOff>
    </xdr:from>
    <xdr:ext cx="405111" cy="259045"/>
    <xdr:sp macro="" textlink="">
      <xdr:nvSpPr>
        <xdr:cNvPr id="64" name="【道路】&#10;有形固定資産減価償却率平均値テキスト">
          <a:extLst>
            <a:ext uri="{FF2B5EF4-FFF2-40B4-BE49-F238E27FC236}">
              <a16:creationId xmlns="" xmlns:a16="http://schemas.microsoft.com/office/drawing/2014/main" id="{BDFD157A-F980-49F8-AC60-0812D1D6DB86}"/>
            </a:ext>
          </a:extLst>
        </xdr:cNvPr>
        <xdr:cNvSpPr txBox="1"/>
      </xdr:nvSpPr>
      <xdr:spPr>
        <a:xfrm>
          <a:off x="4724400" y="612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144599</xdr:rowOff>
    </xdr:from>
    <xdr:to>
      <xdr:col>6</xdr:col>
      <xdr:colOff>561975</xdr:colOff>
      <xdr:row>36</xdr:row>
      <xdr:rowOff>74749</xdr:rowOff>
    </xdr:to>
    <xdr:sp macro="" textlink="">
      <xdr:nvSpPr>
        <xdr:cNvPr id="65" name="フローチャート : 判断 64">
          <a:extLst>
            <a:ext uri="{FF2B5EF4-FFF2-40B4-BE49-F238E27FC236}">
              <a16:creationId xmlns="" xmlns:a16="http://schemas.microsoft.com/office/drawing/2014/main" id="{8F4FB3AE-1D41-4B38-893B-AC8F1BABC4F4}"/>
            </a:ext>
          </a:extLst>
        </xdr:cNvPr>
        <xdr:cNvSpPr/>
      </xdr:nvSpPr>
      <xdr:spPr>
        <a:xfrm>
          <a:off x="4584700" y="614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72753</xdr:rowOff>
    </xdr:from>
    <xdr:to>
      <xdr:col>5</xdr:col>
      <xdr:colOff>409575</xdr:colOff>
      <xdr:row>38</xdr:row>
      <xdr:rowOff>2903</xdr:rowOff>
    </xdr:to>
    <xdr:sp macro="" textlink="">
      <xdr:nvSpPr>
        <xdr:cNvPr id="66" name="フローチャート : 判断 65">
          <a:extLst>
            <a:ext uri="{FF2B5EF4-FFF2-40B4-BE49-F238E27FC236}">
              <a16:creationId xmlns="" xmlns:a16="http://schemas.microsoft.com/office/drawing/2014/main" id="{98B42056-323A-452A-B1F4-0D949C2E459C}"/>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718B67C4-7282-49E0-B6CE-401BD28AD3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67D23D8-51CF-4013-9078-3CA671D043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E4575975-954D-4814-85A2-A4A6C0734D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A3DB6CFC-5B4A-4624-878D-47FEC833BB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20931614-894D-441F-92F5-3A7B707C68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170724</xdr:rowOff>
    </xdr:from>
    <xdr:to>
      <xdr:col>5</xdr:col>
      <xdr:colOff>409575</xdr:colOff>
      <xdr:row>42</xdr:row>
      <xdr:rowOff>100874</xdr:rowOff>
    </xdr:to>
    <xdr:sp macro="" textlink="">
      <xdr:nvSpPr>
        <xdr:cNvPr id="72" name="円/楕円 71">
          <a:extLst>
            <a:ext uri="{FF2B5EF4-FFF2-40B4-BE49-F238E27FC236}">
              <a16:creationId xmlns="" xmlns:a16="http://schemas.microsoft.com/office/drawing/2014/main" id="{50EA4692-93FB-46B3-B897-A003A67081B9}"/>
            </a:ext>
          </a:extLst>
        </xdr:cNvPr>
        <xdr:cNvSpPr/>
      </xdr:nvSpPr>
      <xdr:spPr>
        <a:xfrm>
          <a:off x="3746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19430</xdr:rowOff>
    </xdr:from>
    <xdr:ext cx="405111" cy="259045"/>
    <xdr:sp macro="" textlink="">
      <xdr:nvSpPr>
        <xdr:cNvPr id="73" name="n_1aveValue【道路】&#10;有形固定資産減価償却率">
          <a:extLst>
            <a:ext uri="{FF2B5EF4-FFF2-40B4-BE49-F238E27FC236}">
              <a16:creationId xmlns="" xmlns:a16="http://schemas.microsoft.com/office/drawing/2014/main" id="{EAFBDD32-76F8-4924-9F84-304D5FD72BFC}"/>
            </a:ext>
          </a:extLst>
        </xdr:cNvPr>
        <xdr:cNvSpPr txBox="1"/>
      </xdr:nvSpPr>
      <xdr:spPr>
        <a:xfrm>
          <a:off x="3582043"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92001</xdr:rowOff>
    </xdr:from>
    <xdr:ext cx="405111" cy="259045"/>
    <xdr:sp macro="" textlink="">
      <xdr:nvSpPr>
        <xdr:cNvPr id="74" name="n_1mainValue【道路】&#10;有形固定資産減価償却率">
          <a:extLst>
            <a:ext uri="{FF2B5EF4-FFF2-40B4-BE49-F238E27FC236}">
              <a16:creationId xmlns="" xmlns:a16="http://schemas.microsoft.com/office/drawing/2014/main" id="{7BE2A94B-38F1-4A7C-9D51-E19C1E17F8C7}"/>
            </a:ext>
          </a:extLst>
        </xdr:cNvPr>
        <xdr:cNvSpPr txBox="1"/>
      </xdr:nvSpPr>
      <xdr:spPr>
        <a:xfrm>
          <a:off x="3582043"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 xmlns:a16="http://schemas.microsoft.com/office/drawing/2014/main" id="{D06657EF-AFE5-4BED-A1CE-6E5023ACD4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 xmlns:a16="http://schemas.microsoft.com/office/drawing/2014/main" id="{C5B42742-3738-4585-86A8-5C1B7AB6ED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 xmlns:a16="http://schemas.microsoft.com/office/drawing/2014/main" id="{BFBEBE1E-B7C3-4EF1-A7B3-504813AFBE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 xmlns:a16="http://schemas.microsoft.com/office/drawing/2014/main" id="{DDDB2F80-90C9-4809-A5B0-4343F43803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 xmlns:a16="http://schemas.microsoft.com/office/drawing/2014/main" id="{29D3AE90-6E2D-4C2B-8E9F-BACF2119BE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 xmlns:a16="http://schemas.microsoft.com/office/drawing/2014/main" id="{270084A4-9B02-4306-88E7-FE648B30C4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 xmlns:a16="http://schemas.microsoft.com/office/drawing/2014/main" id="{3AE6422E-612F-4019-834F-70BD6EC046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 xmlns:a16="http://schemas.microsoft.com/office/drawing/2014/main" id="{63D5D18D-F40D-4B7E-988C-10D802B02A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 xmlns:a16="http://schemas.microsoft.com/office/drawing/2014/main" id="{FED538E2-8BC7-4226-B128-CF13F0F73DC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 xmlns:a16="http://schemas.microsoft.com/office/drawing/2014/main" id="{99A87E90-7BED-47A6-9E3F-523AB431E6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 xmlns:a16="http://schemas.microsoft.com/office/drawing/2014/main" id="{6ED039E1-0B65-48CC-B3D3-FA209DD65B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 xmlns:a16="http://schemas.microsoft.com/office/drawing/2014/main" id="{2B45C8BF-3DCB-48C1-8FBD-3EBA32F2A8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 xmlns:a16="http://schemas.microsoft.com/office/drawing/2014/main" id="{054FDBFD-1394-4275-82F5-E3FCB2A77D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8" name="テキスト ボックス 87">
          <a:extLst>
            <a:ext uri="{FF2B5EF4-FFF2-40B4-BE49-F238E27FC236}">
              <a16:creationId xmlns="" xmlns:a16="http://schemas.microsoft.com/office/drawing/2014/main" id="{A96C89DB-524B-4E7B-A5F9-32A8949029C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 xmlns:a16="http://schemas.microsoft.com/office/drawing/2014/main" id="{1885758B-C0CD-47FA-ADCE-5BC1EE08DD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90" name="テキスト ボックス 89">
          <a:extLst>
            <a:ext uri="{FF2B5EF4-FFF2-40B4-BE49-F238E27FC236}">
              <a16:creationId xmlns="" xmlns:a16="http://schemas.microsoft.com/office/drawing/2014/main" id="{7C8E8B76-41B9-4CFF-98DD-38578D69794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 xmlns:a16="http://schemas.microsoft.com/office/drawing/2014/main" id="{C1D78F6F-AC2E-4456-8AAA-0029FBBB0C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2" name="テキスト ボックス 91">
          <a:extLst>
            <a:ext uri="{FF2B5EF4-FFF2-40B4-BE49-F238E27FC236}">
              <a16:creationId xmlns="" xmlns:a16="http://schemas.microsoft.com/office/drawing/2014/main" id="{1D5A47D1-1F79-4FFC-BDDE-4C933B3C05D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 xmlns:a16="http://schemas.microsoft.com/office/drawing/2014/main" id="{07CF8CA9-1DEA-42B2-9B42-8D45F85A3A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4" name="テキスト ボックス 93">
          <a:extLst>
            <a:ext uri="{FF2B5EF4-FFF2-40B4-BE49-F238E27FC236}">
              <a16:creationId xmlns="" xmlns:a16="http://schemas.microsoft.com/office/drawing/2014/main" id="{E77703C3-D6D8-4621-A895-9ED8DAD980A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 xmlns:a16="http://schemas.microsoft.com/office/drawing/2014/main" id="{BB5DB55A-D32B-49A3-ADA7-06F65D1FA9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6" name="テキスト ボックス 95">
          <a:extLst>
            <a:ext uri="{FF2B5EF4-FFF2-40B4-BE49-F238E27FC236}">
              <a16:creationId xmlns="" xmlns:a16="http://schemas.microsoft.com/office/drawing/2014/main" id="{0DE6336E-1DBE-4ECB-9B58-A389432D124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 xmlns:a16="http://schemas.microsoft.com/office/drawing/2014/main" id="{B8DBCC6A-EB9C-4248-92C6-1D4BF9BC51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8" name="直線コネクタ 97">
          <a:extLst>
            <a:ext uri="{FF2B5EF4-FFF2-40B4-BE49-F238E27FC236}">
              <a16:creationId xmlns="" xmlns:a16="http://schemas.microsoft.com/office/drawing/2014/main" id="{5EFF0D2C-8F61-40C8-8310-0666912DE87B}"/>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9" name="【道路】&#10;一人当たり延長最小値テキスト">
          <a:extLst>
            <a:ext uri="{FF2B5EF4-FFF2-40B4-BE49-F238E27FC236}">
              <a16:creationId xmlns="" xmlns:a16="http://schemas.microsoft.com/office/drawing/2014/main" id="{23022D72-395F-43D0-A34A-C1BFC910F0BA}"/>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100" name="直線コネクタ 99">
          <a:extLst>
            <a:ext uri="{FF2B5EF4-FFF2-40B4-BE49-F238E27FC236}">
              <a16:creationId xmlns="" xmlns:a16="http://schemas.microsoft.com/office/drawing/2014/main" id="{AE028115-DE88-4539-9EF2-7BA7C62104AE}"/>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1" name="【道路】&#10;一人当たり延長最大値テキスト">
          <a:extLst>
            <a:ext uri="{FF2B5EF4-FFF2-40B4-BE49-F238E27FC236}">
              <a16:creationId xmlns="" xmlns:a16="http://schemas.microsoft.com/office/drawing/2014/main" id="{F95DDEC3-AF1E-4B2F-862A-A42464EEE4D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2" name="直線コネクタ 101">
          <a:extLst>
            <a:ext uri="{FF2B5EF4-FFF2-40B4-BE49-F238E27FC236}">
              <a16:creationId xmlns="" xmlns:a16="http://schemas.microsoft.com/office/drawing/2014/main" id="{BA1E3D15-29B7-409A-A0C8-3B90AB0D776F}"/>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3" name="【道路】&#10;一人当たり延長平均値テキスト">
          <a:extLst>
            <a:ext uri="{FF2B5EF4-FFF2-40B4-BE49-F238E27FC236}">
              <a16:creationId xmlns="" xmlns:a16="http://schemas.microsoft.com/office/drawing/2014/main" id="{96EA1809-B2D1-443A-A3B8-86DC712CF3ED}"/>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4" name="フローチャート : 判断 103">
          <a:extLst>
            <a:ext uri="{FF2B5EF4-FFF2-40B4-BE49-F238E27FC236}">
              <a16:creationId xmlns="" xmlns:a16="http://schemas.microsoft.com/office/drawing/2014/main" id="{C3E4A4C4-AED9-458D-B06F-A333756D2229}"/>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5" name="フローチャート : 判断 104">
          <a:extLst>
            <a:ext uri="{FF2B5EF4-FFF2-40B4-BE49-F238E27FC236}">
              <a16:creationId xmlns="" xmlns:a16="http://schemas.microsoft.com/office/drawing/2014/main" id="{43690DB2-625D-489E-B86B-E2653DC6C22D}"/>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 xmlns:a16="http://schemas.microsoft.com/office/drawing/2014/main" id="{CE704DC6-E4CC-42C9-9BD7-CD4BB6F47B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445D942D-CD14-4A21-8706-B27E0E2413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787EA2ED-2F6D-482C-97BC-E4B8CC2B50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BC2B1F8D-233E-4C7D-91DA-A14996A170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F38C4841-0167-4C58-8946-CD60C67845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115497</xdr:rowOff>
    </xdr:from>
    <xdr:to>
      <xdr:col>14</xdr:col>
      <xdr:colOff>79375</xdr:colOff>
      <xdr:row>41</xdr:row>
      <xdr:rowOff>45647</xdr:rowOff>
    </xdr:to>
    <xdr:sp macro="" textlink="">
      <xdr:nvSpPr>
        <xdr:cNvPr id="111" name="円/楕円 110">
          <a:extLst>
            <a:ext uri="{FF2B5EF4-FFF2-40B4-BE49-F238E27FC236}">
              <a16:creationId xmlns="" xmlns:a16="http://schemas.microsoft.com/office/drawing/2014/main" id="{E142AF15-47EF-4104-ADEE-BBE7AA9E0CAB}"/>
            </a:ext>
          </a:extLst>
        </xdr:cNvPr>
        <xdr:cNvSpPr/>
      </xdr:nvSpPr>
      <xdr:spPr>
        <a:xfrm>
          <a:off x="9588500" y="69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2" name="n_1aveValue【道路】&#10;一人当たり延長">
          <a:extLst>
            <a:ext uri="{FF2B5EF4-FFF2-40B4-BE49-F238E27FC236}">
              <a16:creationId xmlns="" xmlns:a16="http://schemas.microsoft.com/office/drawing/2014/main" id="{A20C9D3F-BD19-43D6-A9F9-24E32DD1FD6B}"/>
            </a:ext>
          </a:extLst>
        </xdr:cNvPr>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62174</xdr:rowOff>
    </xdr:from>
    <xdr:ext cx="599010" cy="259045"/>
    <xdr:sp macro="" textlink="">
      <xdr:nvSpPr>
        <xdr:cNvPr id="113" name="n_1mainValue【道路】&#10;一人当たり延長">
          <a:extLst>
            <a:ext uri="{FF2B5EF4-FFF2-40B4-BE49-F238E27FC236}">
              <a16:creationId xmlns="" xmlns:a16="http://schemas.microsoft.com/office/drawing/2014/main" id="{50098215-9D0C-41DF-8883-A8C72911EB06}"/>
            </a:ext>
          </a:extLst>
        </xdr:cNvPr>
        <xdr:cNvSpPr txBox="1"/>
      </xdr:nvSpPr>
      <xdr:spPr>
        <a:xfrm>
          <a:off x="9327094" y="67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 xmlns:a16="http://schemas.microsoft.com/office/drawing/2014/main" id="{32CE04C6-74AE-45E4-B1A7-9F4938EE2A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 xmlns:a16="http://schemas.microsoft.com/office/drawing/2014/main" id="{0733AC6E-DE7D-4A15-AA5A-2F8C0DCD2D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 xmlns:a16="http://schemas.microsoft.com/office/drawing/2014/main" id="{7258F8BF-E38E-4C0B-A7C3-7D5D521E87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 xmlns:a16="http://schemas.microsoft.com/office/drawing/2014/main" id="{6F5D0CE4-E461-4F5B-AFD6-17E0BE430A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 xmlns:a16="http://schemas.microsoft.com/office/drawing/2014/main" id="{DBA943C4-0ED6-4E27-87C5-4928A19CA0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 xmlns:a16="http://schemas.microsoft.com/office/drawing/2014/main" id="{226FCA35-9164-4253-98B2-775F1A1ED2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 xmlns:a16="http://schemas.microsoft.com/office/drawing/2014/main" id="{68385D56-B905-4351-ADC7-CFB7A10704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 xmlns:a16="http://schemas.microsoft.com/office/drawing/2014/main" id="{FF4F4C15-74EC-4F51-A608-D96281B6FC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 xmlns:a16="http://schemas.microsoft.com/office/drawing/2014/main" id="{5059E50C-0EA3-48FD-A7C2-9563D6FD03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 xmlns:a16="http://schemas.microsoft.com/office/drawing/2014/main" id="{A105FA7E-F5E3-472F-9E6C-574B7943AA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 xmlns:a16="http://schemas.microsoft.com/office/drawing/2014/main" id="{B4B7A375-2D8E-4216-92BB-B69E409AB3B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 xmlns:a16="http://schemas.microsoft.com/office/drawing/2014/main" id="{AB87D57A-88E3-4E33-9542-8F2BA4EFF54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 xmlns:a16="http://schemas.microsoft.com/office/drawing/2014/main" id="{C365AC90-554E-43FF-8AF8-B722E898571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 xmlns:a16="http://schemas.microsoft.com/office/drawing/2014/main" id="{63C4C52A-1407-47D4-8063-CC8965B8483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 xmlns:a16="http://schemas.microsoft.com/office/drawing/2014/main" id="{C55A8DF1-09F4-4C6B-A744-FCA6E848F8D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 xmlns:a16="http://schemas.microsoft.com/office/drawing/2014/main" id="{88F2EA76-848E-4B0C-9198-9EB336EDE6E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 xmlns:a16="http://schemas.microsoft.com/office/drawing/2014/main" id="{493FABCB-D0B7-49BF-BD33-302008A43E7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 xmlns:a16="http://schemas.microsoft.com/office/drawing/2014/main" id="{48180BAB-A23A-45BA-A524-EFD120F14D9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a:extLst>
            <a:ext uri="{FF2B5EF4-FFF2-40B4-BE49-F238E27FC236}">
              <a16:creationId xmlns="" xmlns:a16="http://schemas.microsoft.com/office/drawing/2014/main" id="{7DFAE2CE-0D1A-4F77-8914-A90CAC76DF4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 xmlns:a16="http://schemas.microsoft.com/office/drawing/2014/main" id="{161421CD-BC59-4B07-BDB9-CB070DF694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 xmlns:a16="http://schemas.microsoft.com/office/drawing/2014/main" id="{CCDD8508-24D4-4D66-B863-C63D981E5F7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 xmlns:a16="http://schemas.microsoft.com/office/drawing/2014/main" id="{F0DB3226-67CE-4680-A698-717139CF01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6" name="直線コネクタ 135">
          <a:extLst>
            <a:ext uri="{FF2B5EF4-FFF2-40B4-BE49-F238E27FC236}">
              <a16:creationId xmlns="" xmlns:a16="http://schemas.microsoft.com/office/drawing/2014/main" id="{7C4566B0-B028-49E7-93A0-4E574FFD889D}"/>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7" name="【橋りょう・トンネル】&#10;有形固定資産減価償却率最小値テキスト">
          <a:extLst>
            <a:ext uri="{FF2B5EF4-FFF2-40B4-BE49-F238E27FC236}">
              <a16:creationId xmlns="" xmlns:a16="http://schemas.microsoft.com/office/drawing/2014/main" id="{40A9B84B-5A5A-458A-BE39-947E498E34D3}"/>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8" name="直線コネクタ 137">
          <a:extLst>
            <a:ext uri="{FF2B5EF4-FFF2-40B4-BE49-F238E27FC236}">
              <a16:creationId xmlns="" xmlns:a16="http://schemas.microsoft.com/office/drawing/2014/main" id="{3E9A4DDC-FE33-42E0-AF3D-CD5B6DC947CF}"/>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9" name="【橋りょう・トンネル】&#10;有形固定資産減価償却率最大値テキスト">
          <a:extLst>
            <a:ext uri="{FF2B5EF4-FFF2-40B4-BE49-F238E27FC236}">
              <a16:creationId xmlns="" xmlns:a16="http://schemas.microsoft.com/office/drawing/2014/main" id="{3E9E814A-D8D8-4077-A0E5-C4009CD93F4A}"/>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0" name="直線コネクタ 139">
          <a:extLst>
            <a:ext uri="{FF2B5EF4-FFF2-40B4-BE49-F238E27FC236}">
              <a16:creationId xmlns="" xmlns:a16="http://schemas.microsoft.com/office/drawing/2014/main" id="{1573B0C2-9C3C-4619-808E-A64C6E5DF17B}"/>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a:extLst>
            <a:ext uri="{FF2B5EF4-FFF2-40B4-BE49-F238E27FC236}">
              <a16:creationId xmlns="" xmlns:a16="http://schemas.microsoft.com/office/drawing/2014/main" id="{42E279D6-EB0B-4DD8-8462-2D9824BD4B55}"/>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a:extLst>
            <a:ext uri="{FF2B5EF4-FFF2-40B4-BE49-F238E27FC236}">
              <a16:creationId xmlns="" xmlns:a16="http://schemas.microsoft.com/office/drawing/2014/main" id="{EAAEF069-E3EB-4E92-93A1-23270C788DE2}"/>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3" name="フローチャート : 判断 142">
          <a:extLst>
            <a:ext uri="{FF2B5EF4-FFF2-40B4-BE49-F238E27FC236}">
              <a16:creationId xmlns="" xmlns:a16="http://schemas.microsoft.com/office/drawing/2014/main" id="{A633E65A-8F98-4AF1-9DCB-843098A24A06}"/>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74729466-F13F-4AAE-BA31-9CF87EA526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FA39538B-BAA0-4B8D-915C-6D670D857D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2E658357-2F89-4C5F-ACF7-61AA2E6953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43DF6861-DB00-4E45-B38E-CFE6FD79FE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40E47F49-7BC4-49A2-80B9-4DB3A126A9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49" name="円/楕円 148">
          <a:extLst>
            <a:ext uri="{FF2B5EF4-FFF2-40B4-BE49-F238E27FC236}">
              <a16:creationId xmlns="" xmlns:a16="http://schemas.microsoft.com/office/drawing/2014/main" id="{B8FBCDFB-7D6D-4E4C-9BD9-5497B2CAB1AA}"/>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50" name="n_1aveValue【橋りょう・トンネル】&#10;有形固定資産減価償却率">
          <a:extLst>
            <a:ext uri="{FF2B5EF4-FFF2-40B4-BE49-F238E27FC236}">
              <a16:creationId xmlns="" xmlns:a16="http://schemas.microsoft.com/office/drawing/2014/main" id="{74229DFE-7121-4530-82B7-7D0F1D799693}"/>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51" name="n_1mainValue【橋りょう・トンネル】&#10;有形固定資産減価償却率">
          <a:extLst>
            <a:ext uri="{FF2B5EF4-FFF2-40B4-BE49-F238E27FC236}">
              <a16:creationId xmlns="" xmlns:a16="http://schemas.microsoft.com/office/drawing/2014/main" id="{34F08A45-3644-4BD9-969E-BE07AE6367A1}"/>
            </a:ext>
          </a:extLst>
        </xdr:cNvPr>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 xmlns:a16="http://schemas.microsoft.com/office/drawing/2014/main" id="{0EE10146-D5AB-499A-9D7B-B293885ADC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 xmlns:a16="http://schemas.microsoft.com/office/drawing/2014/main" id="{65796D59-FBB3-49B8-BB61-34C25D2322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 xmlns:a16="http://schemas.microsoft.com/office/drawing/2014/main" id="{96D98D76-AB8B-4B24-B9D5-ED85286460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 xmlns:a16="http://schemas.microsoft.com/office/drawing/2014/main" id="{96FF5334-0B0F-427C-B3B7-656BB6E518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 xmlns:a16="http://schemas.microsoft.com/office/drawing/2014/main" id="{2CB0A00D-A40E-4A92-A015-673FBA6A21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 xmlns:a16="http://schemas.microsoft.com/office/drawing/2014/main" id="{58D08C83-A217-4105-A21D-53118FD8BE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 xmlns:a16="http://schemas.microsoft.com/office/drawing/2014/main" id="{6F730CF2-A008-4E41-AFA3-27FD650758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 xmlns:a16="http://schemas.microsoft.com/office/drawing/2014/main" id="{854DC069-4672-44EE-9C08-7ABCEA3F38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 xmlns:a16="http://schemas.microsoft.com/office/drawing/2014/main" id="{FB6C7F32-6866-4ABC-8328-DC8595BB5A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 xmlns:a16="http://schemas.microsoft.com/office/drawing/2014/main" id="{EECA465E-3AE1-475E-A035-E243800774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 xmlns:a16="http://schemas.microsoft.com/office/drawing/2014/main" id="{6687F9E3-0F1C-428D-9D10-BD1C4D1EEF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 xmlns:a16="http://schemas.microsoft.com/office/drawing/2014/main" id="{6FD7F2C3-B5F5-432C-8D91-72E26A54B92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 xmlns:a16="http://schemas.microsoft.com/office/drawing/2014/main" id="{145E84D3-1407-4F49-99A6-A966FAFCCA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 xmlns:a16="http://schemas.microsoft.com/office/drawing/2014/main" id="{B4603847-52B6-4611-A72C-712504E9166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 xmlns:a16="http://schemas.microsoft.com/office/drawing/2014/main" id="{99CC31B8-E037-495A-A612-000F2EE70A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 xmlns:a16="http://schemas.microsoft.com/office/drawing/2014/main" id="{9E7AC8DB-A552-4EAE-8F2D-C1016B33B03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 xmlns:a16="http://schemas.microsoft.com/office/drawing/2014/main" id="{A8069646-460B-4E6B-85E9-9813496AF0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 xmlns:a16="http://schemas.microsoft.com/office/drawing/2014/main" id="{7DD34027-A9CF-48E7-9AA7-302175BC2D7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 xmlns:a16="http://schemas.microsoft.com/office/drawing/2014/main" id="{2BFC2EA4-D94D-4553-B928-B23B9FE034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 xmlns:a16="http://schemas.microsoft.com/office/drawing/2014/main" id="{2D4B095C-4C7F-4EEB-B705-17CFDD981CB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 xmlns:a16="http://schemas.microsoft.com/office/drawing/2014/main" id="{F61DB24E-813A-4EAB-87C6-1AFA4BFD31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 xmlns:a16="http://schemas.microsoft.com/office/drawing/2014/main" id="{D00616FD-64EB-4204-B105-4221EFEEF9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 xmlns:a16="http://schemas.microsoft.com/office/drawing/2014/main" id="{2BBF87C6-B0E6-4E0F-923D-79575E1274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a:extLst>
            <a:ext uri="{FF2B5EF4-FFF2-40B4-BE49-F238E27FC236}">
              <a16:creationId xmlns="" xmlns:a16="http://schemas.microsoft.com/office/drawing/2014/main" id="{1327E178-21AB-458D-B6F6-5FBBE428F63C}"/>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a:extLst>
            <a:ext uri="{FF2B5EF4-FFF2-40B4-BE49-F238E27FC236}">
              <a16:creationId xmlns="" xmlns:a16="http://schemas.microsoft.com/office/drawing/2014/main" id="{752A3035-C725-489E-B83F-A4049590B1ED}"/>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a:extLst>
            <a:ext uri="{FF2B5EF4-FFF2-40B4-BE49-F238E27FC236}">
              <a16:creationId xmlns="" xmlns:a16="http://schemas.microsoft.com/office/drawing/2014/main" id="{14138CC6-6796-4C72-ACF8-447849B39861}"/>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a:extLst>
            <a:ext uri="{FF2B5EF4-FFF2-40B4-BE49-F238E27FC236}">
              <a16:creationId xmlns="" xmlns:a16="http://schemas.microsoft.com/office/drawing/2014/main" id="{8139826A-80D4-458A-AC77-7C84410D0FD4}"/>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a:extLst>
            <a:ext uri="{FF2B5EF4-FFF2-40B4-BE49-F238E27FC236}">
              <a16:creationId xmlns="" xmlns:a16="http://schemas.microsoft.com/office/drawing/2014/main" id="{18EE0C9A-8D89-4043-8777-D6EE655CB05C}"/>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a:extLst>
            <a:ext uri="{FF2B5EF4-FFF2-40B4-BE49-F238E27FC236}">
              <a16:creationId xmlns="" xmlns:a16="http://schemas.microsoft.com/office/drawing/2014/main" id="{EA011D69-46B9-41AA-A6D6-CC91B0033317}"/>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a:extLst>
            <a:ext uri="{FF2B5EF4-FFF2-40B4-BE49-F238E27FC236}">
              <a16:creationId xmlns="" xmlns:a16="http://schemas.microsoft.com/office/drawing/2014/main" id="{2EF9664A-A493-4E45-B622-CCDCD4B1D6B8}"/>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a:extLst>
            <a:ext uri="{FF2B5EF4-FFF2-40B4-BE49-F238E27FC236}">
              <a16:creationId xmlns="" xmlns:a16="http://schemas.microsoft.com/office/drawing/2014/main" id="{8B031FDD-8EA2-4AF2-B13D-2C4AA8AD8A6C}"/>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413F18E7-E5DD-4E61-A3ED-E5DB640739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86474242-19B0-4ED0-B590-0342F5E2DF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1500DDB-9020-4B80-AB81-49AFB32AA5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2A28A9D8-EA21-406A-B974-BAF4CB08FB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61682D57-6040-496D-992D-470E131B73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46653</xdr:rowOff>
    </xdr:from>
    <xdr:to>
      <xdr:col>14</xdr:col>
      <xdr:colOff>79375</xdr:colOff>
      <xdr:row>59</xdr:row>
      <xdr:rowOff>148253</xdr:rowOff>
    </xdr:to>
    <xdr:sp macro="" textlink="">
      <xdr:nvSpPr>
        <xdr:cNvPr id="188" name="円/楕円 187">
          <a:extLst>
            <a:ext uri="{FF2B5EF4-FFF2-40B4-BE49-F238E27FC236}">
              <a16:creationId xmlns="" xmlns:a16="http://schemas.microsoft.com/office/drawing/2014/main" id="{34720237-EA37-4AEE-8F97-66D2AE1E913F}"/>
            </a:ext>
          </a:extLst>
        </xdr:cNvPr>
        <xdr:cNvSpPr/>
      </xdr:nvSpPr>
      <xdr:spPr>
        <a:xfrm>
          <a:off x="9588500" y="101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9" name="n_1aveValue【橋りょう・トンネル】&#10;一人当たり有形固定資産（償却資産）額">
          <a:extLst>
            <a:ext uri="{FF2B5EF4-FFF2-40B4-BE49-F238E27FC236}">
              <a16:creationId xmlns="" xmlns:a16="http://schemas.microsoft.com/office/drawing/2014/main" id="{7159B1B2-FFCA-4748-B983-C381D8B7ED48}"/>
            </a:ext>
          </a:extLst>
        </xdr:cNvPr>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164780</xdr:rowOff>
    </xdr:from>
    <xdr:ext cx="690189" cy="259045"/>
    <xdr:sp macro="" textlink="">
      <xdr:nvSpPr>
        <xdr:cNvPr id="190" name="n_1mainValue【橋りょう・トンネル】&#10;一人当たり有形固定資産（償却資産）額">
          <a:extLst>
            <a:ext uri="{FF2B5EF4-FFF2-40B4-BE49-F238E27FC236}">
              <a16:creationId xmlns="" xmlns:a16="http://schemas.microsoft.com/office/drawing/2014/main" id="{92B1F6D4-9BC7-4A97-9D9E-9F7CFAC915A8}"/>
            </a:ext>
          </a:extLst>
        </xdr:cNvPr>
        <xdr:cNvSpPr txBox="1"/>
      </xdr:nvSpPr>
      <xdr:spPr>
        <a:xfrm>
          <a:off x="9281504" y="9937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 xmlns:a16="http://schemas.microsoft.com/office/drawing/2014/main" id="{E6D16F41-F2ED-410A-9B6C-F87709FEFF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 xmlns:a16="http://schemas.microsoft.com/office/drawing/2014/main" id="{FADCDE56-AE79-496F-BC56-89B061524A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 xmlns:a16="http://schemas.microsoft.com/office/drawing/2014/main" id="{AB628E75-23CB-4053-802C-9CF241B95C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 xmlns:a16="http://schemas.microsoft.com/office/drawing/2014/main" id="{C2913DFD-E0DF-4FC3-ADF0-BAB95F7BA5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 xmlns:a16="http://schemas.microsoft.com/office/drawing/2014/main" id="{64791757-E60E-4337-8C29-67E3DC92C0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 xmlns:a16="http://schemas.microsoft.com/office/drawing/2014/main" id="{D1238354-6FFE-4EF6-9D11-FEACBDC9E7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 xmlns:a16="http://schemas.microsoft.com/office/drawing/2014/main" id="{AD657885-0C78-4E8D-9C59-9060CD5E90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 xmlns:a16="http://schemas.microsoft.com/office/drawing/2014/main" id="{E98DF289-7943-4B55-9F8C-D06AA9F3FC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 xmlns:a16="http://schemas.microsoft.com/office/drawing/2014/main" id="{336F6F72-4385-466D-8A19-55AEAA66099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 xmlns:a16="http://schemas.microsoft.com/office/drawing/2014/main" id="{8AB0D634-D3A9-4B1A-8447-63C80CB56B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a:extLst>
            <a:ext uri="{FF2B5EF4-FFF2-40B4-BE49-F238E27FC236}">
              <a16:creationId xmlns="" xmlns:a16="http://schemas.microsoft.com/office/drawing/2014/main" id="{82FB2026-9D1F-43CD-BE23-947C808E4AF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 xmlns:a16="http://schemas.microsoft.com/office/drawing/2014/main" id="{FBBF8F47-4125-437B-B301-277232CC7F9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 xmlns:a16="http://schemas.microsoft.com/office/drawing/2014/main" id="{CE16CC99-7BFA-4628-A02D-BF3CA35E852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 xmlns:a16="http://schemas.microsoft.com/office/drawing/2014/main" id="{F7ED2139-B3BA-432A-A1B6-D5D2DF96F53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 xmlns:a16="http://schemas.microsoft.com/office/drawing/2014/main" id="{1FD41758-827A-45C7-BAB0-228F3DC6A9C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 xmlns:a16="http://schemas.microsoft.com/office/drawing/2014/main" id="{8DE4544F-CEC1-4060-B747-93A291C3244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 xmlns:a16="http://schemas.microsoft.com/office/drawing/2014/main" id="{E23EF99B-B5C2-4506-B22C-828E73DA9DC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 xmlns:a16="http://schemas.microsoft.com/office/drawing/2014/main" id="{0D8E872C-D153-4B81-815B-95AC0A25EFC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a:extLst>
            <a:ext uri="{FF2B5EF4-FFF2-40B4-BE49-F238E27FC236}">
              <a16:creationId xmlns="" xmlns:a16="http://schemas.microsoft.com/office/drawing/2014/main" id="{20F74C8A-E54E-4E60-89B7-D4C54BDC07B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 xmlns:a16="http://schemas.microsoft.com/office/drawing/2014/main" id="{911CFA5D-9A61-4EB5-A4D2-AB305E6638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 xmlns:a16="http://schemas.microsoft.com/office/drawing/2014/main" id="{3529D744-3E3F-468F-B01D-1EC4D37C9B6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 xmlns:a16="http://schemas.microsoft.com/office/drawing/2014/main" id="{6EF3EADB-0B21-476E-9DB9-C7826C9A80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a:extLst>
            <a:ext uri="{FF2B5EF4-FFF2-40B4-BE49-F238E27FC236}">
              <a16:creationId xmlns="" xmlns:a16="http://schemas.microsoft.com/office/drawing/2014/main" id="{FCD906C9-9283-4DAB-9A7A-BCCCE98BE5C9}"/>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a:extLst>
            <a:ext uri="{FF2B5EF4-FFF2-40B4-BE49-F238E27FC236}">
              <a16:creationId xmlns="" xmlns:a16="http://schemas.microsoft.com/office/drawing/2014/main" id="{FE06E98E-2F97-4A66-AE6B-5041F4C26791}"/>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a:extLst>
            <a:ext uri="{FF2B5EF4-FFF2-40B4-BE49-F238E27FC236}">
              <a16:creationId xmlns="" xmlns:a16="http://schemas.microsoft.com/office/drawing/2014/main" id="{A4DC2862-B592-4F98-9493-EDAA3CA6666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a:extLst>
            <a:ext uri="{FF2B5EF4-FFF2-40B4-BE49-F238E27FC236}">
              <a16:creationId xmlns="" xmlns:a16="http://schemas.microsoft.com/office/drawing/2014/main" id="{ED9B3268-DC14-44A5-A643-5A783A17FBFE}"/>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a:extLst>
            <a:ext uri="{FF2B5EF4-FFF2-40B4-BE49-F238E27FC236}">
              <a16:creationId xmlns="" xmlns:a16="http://schemas.microsoft.com/office/drawing/2014/main" id="{A5D6F383-1CEF-42CB-A4CC-7D8D712A09AC}"/>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a:extLst>
            <a:ext uri="{FF2B5EF4-FFF2-40B4-BE49-F238E27FC236}">
              <a16:creationId xmlns="" xmlns:a16="http://schemas.microsoft.com/office/drawing/2014/main" id="{6D3E7680-2BED-48D7-9791-C856A6E433F2}"/>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a:extLst>
            <a:ext uri="{FF2B5EF4-FFF2-40B4-BE49-F238E27FC236}">
              <a16:creationId xmlns="" xmlns:a16="http://schemas.microsoft.com/office/drawing/2014/main" id="{879EB861-1450-4EAC-8159-DC34EF52B3E6}"/>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a:extLst>
            <a:ext uri="{FF2B5EF4-FFF2-40B4-BE49-F238E27FC236}">
              <a16:creationId xmlns="" xmlns:a16="http://schemas.microsoft.com/office/drawing/2014/main" id="{9ED08FB4-ACF7-4A51-ACB2-32486FAE5708}"/>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929B4A93-6CED-4F38-99C3-C3408E061B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 xmlns:a16="http://schemas.microsoft.com/office/drawing/2014/main" id="{284A0CBA-D701-46C3-B20C-5734B0E951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 xmlns:a16="http://schemas.microsoft.com/office/drawing/2014/main" id="{0E0E9206-1C4A-4D30-B5E5-624B55F47C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 xmlns:a16="http://schemas.microsoft.com/office/drawing/2014/main" id="{DA34B1B3-B9C3-46EB-B5B3-E9DD20F82A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 xmlns:a16="http://schemas.microsoft.com/office/drawing/2014/main" id="{03E93962-D6DB-4251-9078-EFD7DC3D22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151892</xdr:rowOff>
    </xdr:from>
    <xdr:to>
      <xdr:col>5</xdr:col>
      <xdr:colOff>409575</xdr:colOff>
      <xdr:row>85</xdr:row>
      <xdr:rowOff>82042</xdr:rowOff>
    </xdr:to>
    <xdr:sp macro="" textlink="">
      <xdr:nvSpPr>
        <xdr:cNvPr id="226" name="円/楕円 225">
          <a:extLst>
            <a:ext uri="{FF2B5EF4-FFF2-40B4-BE49-F238E27FC236}">
              <a16:creationId xmlns="" xmlns:a16="http://schemas.microsoft.com/office/drawing/2014/main" id="{5EC1940F-827A-4E5A-9096-6CBCD667D310}"/>
            </a:ext>
          </a:extLst>
        </xdr:cNvPr>
        <xdr:cNvSpPr/>
      </xdr:nvSpPr>
      <xdr:spPr>
        <a:xfrm>
          <a:off x="3746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7" name="n_1aveValue【公営住宅】&#10;有形固定資産減価償却率">
          <a:extLst>
            <a:ext uri="{FF2B5EF4-FFF2-40B4-BE49-F238E27FC236}">
              <a16:creationId xmlns="" xmlns:a16="http://schemas.microsoft.com/office/drawing/2014/main" id="{686F7DAA-5FE2-4BDF-94D7-0F971F208A67}"/>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73169</xdr:rowOff>
    </xdr:from>
    <xdr:ext cx="405111" cy="259045"/>
    <xdr:sp macro="" textlink="">
      <xdr:nvSpPr>
        <xdr:cNvPr id="228" name="n_1mainValue【公営住宅】&#10;有形固定資産減価償却率">
          <a:extLst>
            <a:ext uri="{FF2B5EF4-FFF2-40B4-BE49-F238E27FC236}">
              <a16:creationId xmlns="" xmlns:a16="http://schemas.microsoft.com/office/drawing/2014/main" id="{1612BCD9-8A15-434D-B8F4-BAC5FA8FF0BA}"/>
            </a:ext>
          </a:extLst>
        </xdr:cNvPr>
        <xdr:cNvSpPr txBox="1"/>
      </xdr:nvSpPr>
      <xdr:spPr>
        <a:xfrm>
          <a:off x="3582043"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 xmlns:a16="http://schemas.microsoft.com/office/drawing/2014/main" id="{452C5651-25A4-4E02-A306-34C658DB98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 xmlns:a16="http://schemas.microsoft.com/office/drawing/2014/main" id="{FD911BEA-F81E-46BD-93D5-3FB18A312F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 xmlns:a16="http://schemas.microsoft.com/office/drawing/2014/main" id="{B6C98D37-D090-4BD8-A6D1-0801405CB2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 xmlns:a16="http://schemas.microsoft.com/office/drawing/2014/main" id="{32E56624-0B66-45AD-97FA-2CD5227A6F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 xmlns:a16="http://schemas.microsoft.com/office/drawing/2014/main" id="{285D8E7F-8B9F-49C2-BBA1-F0BD50A485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 xmlns:a16="http://schemas.microsoft.com/office/drawing/2014/main" id="{2700B89F-7C80-4C71-B52C-BB197FE30F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 xmlns:a16="http://schemas.microsoft.com/office/drawing/2014/main" id="{F55AF395-AE91-48EB-9E58-8E0F0565CC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 xmlns:a16="http://schemas.microsoft.com/office/drawing/2014/main" id="{B1170674-0E91-496C-98D6-4741BFBCA0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 xmlns:a16="http://schemas.microsoft.com/office/drawing/2014/main" id="{D2C7F269-4388-4D90-9F87-9E1FE486E3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 xmlns:a16="http://schemas.microsoft.com/office/drawing/2014/main" id="{8326060B-F6EA-4B92-866C-C053656D50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a:extLst>
            <a:ext uri="{FF2B5EF4-FFF2-40B4-BE49-F238E27FC236}">
              <a16:creationId xmlns="" xmlns:a16="http://schemas.microsoft.com/office/drawing/2014/main" id="{5FD6D15B-3AFD-4173-9FCA-B9FDAE68CAC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a:extLst>
            <a:ext uri="{FF2B5EF4-FFF2-40B4-BE49-F238E27FC236}">
              <a16:creationId xmlns="" xmlns:a16="http://schemas.microsoft.com/office/drawing/2014/main" id="{1280EA0A-6DED-4D7B-9929-D86618307EA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a:extLst>
            <a:ext uri="{FF2B5EF4-FFF2-40B4-BE49-F238E27FC236}">
              <a16:creationId xmlns="" xmlns:a16="http://schemas.microsoft.com/office/drawing/2014/main" id="{81EB4ADB-D69E-4356-BDE2-352099337E8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a:extLst>
            <a:ext uri="{FF2B5EF4-FFF2-40B4-BE49-F238E27FC236}">
              <a16:creationId xmlns="" xmlns:a16="http://schemas.microsoft.com/office/drawing/2014/main" id="{602F9175-14E4-4FD3-B4DF-73DA681BF02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a:extLst>
            <a:ext uri="{FF2B5EF4-FFF2-40B4-BE49-F238E27FC236}">
              <a16:creationId xmlns="" xmlns:a16="http://schemas.microsoft.com/office/drawing/2014/main" id="{F5312328-C577-400C-913F-5E68C8440E9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a:extLst>
            <a:ext uri="{FF2B5EF4-FFF2-40B4-BE49-F238E27FC236}">
              <a16:creationId xmlns="" xmlns:a16="http://schemas.microsoft.com/office/drawing/2014/main" id="{E5C6BAC4-8A90-4D21-B108-C1BFD9646A0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a:extLst>
            <a:ext uri="{FF2B5EF4-FFF2-40B4-BE49-F238E27FC236}">
              <a16:creationId xmlns="" xmlns:a16="http://schemas.microsoft.com/office/drawing/2014/main" id="{63B2F2D7-A8E1-4DF9-B2B3-017189CF626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a:extLst>
            <a:ext uri="{FF2B5EF4-FFF2-40B4-BE49-F238E27FC236}">
              <a16:creationId xmlns="" xmlns:a16="http://schemas.microsoft.com/office/drawing/2014/main" id="{38A6348B-CF95-4403-A17D-0106DAFEF81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a:extLst>
            <a:ext uri="{FF2B5EF4-FFF2-40B4-BE49-F238E27FC236}">
              <a16:creationId xmlns="" xmlns:a16="http://schemas.microsoft.com/office/drawing/2014/main" id="{D78A0061-41FD-42CF-B131-5643E66D7DB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a:extLst>
            <a:ext uri="{FF2B5EF4-FFF2-40B4-BE49-F238E27FC236}">
              <a16:creationId xmlns="" xmlns:a16="http://schemas.microsoft.com/office/drawing/2014/main" id="{CB759C76-30C3-4531-9331-5D7B7AA263C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a:extLst>
            <a:ext uri="{FF2B5EF4-FFF2-40B4-BE49-F238E27FC236}">
              <a16:creationId xmlns="" xmlns:a16="http://schemas.microsoft.com/office/drawing/2014/main" id="{4BDED49C-9764-4CA8-A7DD-A616B2BBA5D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a:extLst>
            <a:ext uri="{FF2B5EF4-FFF2-40B4-BE49-F238E27FC236}">
              <a16:creationId xmlns="" xmlns:a16="http://schemas.microsoft.com/office/drawing/2014/main" id="{6D7F6AEA-8B17-4E16-BE07-54F93D5D05D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 xmlns:a16="http://schemas.microsoft.com/office/drawing/2014/main" id="{416ED130-DC67-48A1-BBA9-8B3B3AD047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a:extLst>
            <a:ext uri="{FF2B5EF4-FFF2-40B4-BE49-F238E27FC236}">
              <a16:creationId xmlns="" xmlns:a16="http://schemas.microsoft.com/office/drawing/2014/main" id="{DB0374DB-A954-46E3-9C8E-379191F1303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 xmlns:a16="http://schemas.microsoft.com/office/drawing/2014/main" id="{1517914B-A76A-410F-B20A-076951F6BC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a:extLst>
            <a:ext uri="{FF2B5EF4-FFF2-40B4-BE49-F238E27FC236}">
              <a16:creationId xmlns="" xmlns:a16="http://schemas.microsoft.com/office/drawing/2014/main" id="{9ECB2432-4FC8-459D-BFA9-735AB124D18C}"/>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a:extLst>
            <a:ext uri="{FF2B5EF4-FFF2-40B4-BE49-F238E27FC236}">
              <a16:creationId xmlns="" xmlns:a16="http://schemas.microsoft.com/office/drawing/2014/main" id="{A241EEA2-8834-49B1-9D24-CFA6A99F3425}"/>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a:extLst>
            <a:ext uri="{FF2B5EF4-FFF2-40B4-BE49-F238E27FC236}">
              <a16:creationId xmlns="" xmlns:a16="http://schemas.microsoft.com/office/drawing/2014/main" id="{214D54F0-5A85-42D0-8684-BF82220AD4A7}"/>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a:extLst>
            <a:ext uri="{FF2B5EF4-FFF2-40B4-BE49-F238E27FC236}">
              <a16:creationId xmlns="" xmlns:a16="http://schemas.microsoft.com/office/drawing/2014/main" id="{63E8A5A9-C048-4AE8-AC67-9531B16A21B9}"/>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a:extLst>
            <a:ext uri="{FF2B5EF4-FFF2-40B4-BE49-F238E27FC236}">
              <a16:creationId xmlns="" xmlns:a16="http://schemas.microsoft.com/office/drawing/2014/main" id="{EA0A9DBB-A89A-4579-99A3-6182BC9C317B}"/>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a:extLst>
            <a:ext uri="{FF2B5EF4-FFF2-40B4-BE49-F238E27FC236}">
              <a16:creationId xmlns="" xmlns:a16="http://schemas.microsoft.com/office/drawing/2014/main" id="{10405F6A-6574-4671-857D-8C8E9F72605E}"/>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a:extLst>
            <a:ext uri="{FF2B5EF4-FFF2-40B4-BE49-F238E27FC236}">
              <a16:creationId xmlns="" xmlns:a16="http://schemas.microsoft.com/office/drawing/2014/main" id="{3F6EA4BE-77E2-434D-B62C-E15DDD73EB57}"/>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a:extLst>
            <a:ext uri="{FF2B5EF4-FFF2-40B4-BE49-F238E27FC236}">
              <a16:creationId xmlns="" xmlns:a16="http://schemas.microsoft.com/office/drawing/2014/main" id="{A48DE2E2-7954-4368-94A2-7218BCF7E719}"/>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C002EC02-49B1-432D-881A-06B93F8441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806F5F75-9889-46DB-831C-23B3734E1E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AC391825-9E65-4F9B-B163-1E46F4C37E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BFE0F2D5-A5F9-469D-8653-B9606F35AE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7450D061-3BBF-43F3-AA50-FFF0FD0836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105519</xdr:rowOff>
    </xdr:from>
    <xdr:to>
      <xdr:col>14</xdr:col>
      <xdr:colOff>79375</xdr:colOff>
      <xdr:row>87</xdr:row>
      <xdr:rowOff>35669</xdr:rowOff>
    </xdr:to>
    <xdr:sp macro="" textlink="">
      <xdr:nvSpPr>
        <xdr:cNvPr id="267" name="円/楕円 266">
          <a:extLst>
            <a:ext uri="{FF2B5EF4-FFF2-40B4-BE49-F238E27FC236}">
              <a16:creationId xmlns="" xmlns:a16="http://schemas.microsoft.com/office/drawing/2014/main" id="{FBEC3320-5C19-4391-9C15-CC62DCEBCFE5}"/>
            </a:ext>
          </a:extLst>
        </xdr:cNvPr>
        <xdr:cNvSpPr/>
      </xdr:nvSpPr>
      <xdr:spPr>
        <a:xfrm>
          <a:off x="9588500" y="148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a:extLst>
            <a:ext uri="{FF2B5EF4-FFF2-40B4-BE49-F238E27FC236}">
              <a16:creationId xmlns="" xmlns:a16="http://schemas.microsoft.com/office/drawing/2014/main" id="{C3010F2F-D827-4B83-A509-6A0FA8576A6E}"/>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26796</xdr:rowOff>
    </xdr:from>
    <xdr:ext cx="469744" cy="259045"/>
    <xdr:sp macro="" textlink="">
      <xdr:nvSpPr>
        <xdr:cNvPr id="269" name="n_1mainValue【公営住宅】&#10;一人当たり面積">
          <a:extLst>
            <a:ext uri="{FF2B5EF4-FFF2-40B4-BE49-F238E27FC236}">
              <a16:creationId xmlns="" xmlns:a16="http://schemas.microsoft.com/office/drawing/2014/main" id="{8B3FCD7D-240B-470B-B645-1E053E3DD9DE}"/>
            </a:ext>
          </a:extLst>
        </xdr:cNvPr>
        <xdr:cNvSpPr txBox="1"/>
      </xdr:nvSpPr>
      <xdr:spPr>
        <a:xfrm>
          <a:off x="9391727" y="149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 xmlns:a16="http://schemas.microsoft.com/office/drawing/2014/main" id="{D18EAE2D-8842-4F50-AAEB-BE3E4591D8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 xmlns:a16="http://schemas.microsoft.com/office/drawing/2014/main" id="{C54A6A4D-B842-4635-88B1-CDFC7D3034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 xmlns:a16="http://schemas.microsoft.com/office/drawing/2014/main" id="{30D13A34-D308-4586-8030-432FF85AC2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 xmlns:a16="http://schemas.microsoft.com/office/drawing/2014/main" id="{7BF2BB61-D05C-4780-9885-29B98FB66B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 xmlns:a16="http://schemas.microsoft.com/office/drawing/2014/main" id="{2012C6B1-42D4-4573-9E9E-A86499F809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 xmlns:a16="http://schemas.microsoft.com/office/drawing/2014/main" id="{59EC3B01-9380-4148-89AC-FD54A7BD2D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 xmlns:a16="http://schemas.microsoft.com/office/drawing/2014/main" id="{4BC87531-73D7-404E-A076-0F165CC93C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 xmlns:a16="http://schemas.microsoft.com/office/drawing/2014/main" id="{E13AE621-ECEC-4EBB-B1BE-F69D55A713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a:extLst>
            <a:ext uri="{FF2B5EF4-FFF2-40B4-BE49-F238E27FC236}">
              <a16:creationId xmlns="" xmlns:a16="http://schemas.microsoft.com/office/drawing/2014/main" id="{FA0683BC-8B63-467D-80F9-CD7D3638C2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a:extLst>
            <a:ext uri="{FF2B5EF4-FFF2-40B4-BE49-F238E27FC236}">
              <a16:creationId xmlns="" xmlns:a16="http://schemas.microsoft.com/office/drawing/2014/main" id="{5286FE61-F3F3-49DC-B86C-E8FFBBDB23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a:extLst>
            <a:ext uri="{FF2B5EF4-FFF2-40B4-BE49-F238E27FC236}">
              <a16:creationId xmlns="" xmlns:a16="http://schemas.microsoft.com/office/drawing/2014/main" id="{F1FA3BBC-66B9-42B5-8E2C-6ADAD5EC53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a:extLst>
            <a:ext uri="{FF2B5EF4-FFF2-40B4-BE49-F238E27FC236}">
              <a16:creationId xmlns="" xmlns:a16="http://schemas.microsoft.com/office/drawing/2014/main" id="{23A4D499-0965-49C6-9689-1141E385F6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a:extLst>
            <a:ext uri="{FF2B5EF4-FFF2-40B4-BE49-F238E27FC236}">
              <a16:creationId xmlns="" xmlns:a16="http://schemas.microsoft.com/office/drawing/2014/main" id="{D8255288-BFE4-4604-B604-BE144A0388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a:extLst>
            <a:ext uri="{FF2B5EF4-FFF2-40B4-BE49-F238E27FC236}">
              <a16:creationId xmlns="" xmlns:a16="http://schemas.microsoft.com/office/drawing/2014/main" id="{A109154F-CCF8-4608-9C8C-BBF3B08EE2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a:extLst>
            <a:ext uri="{FF2B5EF4-FFF2-40B4-BE49-F238E27FC236}">
              <a16:creationId xmlns="" xmlns:a16="http://schemas.microsoft.com/office/drawing/2014/main" id="{B7D48FE0-7A28-4694-95EF-4C8D7F6310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a:extLst>
            <a:ext uri="{FF2B5EF4-FFF2-40B4-BE49-F238E27FC236}">
              <a16:creationId xmlns="" xmlns:a16="http://schemas.microsoft.com/office/drawing/2014/main" id="{BEECE254-A829-43E9-B5B1-E05F866808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a:extLst>
            <a:ext uri="{FF2B5EF4-FFF2-40B4-BE49-F238E27FC236}">
              <a16:creationId xmlns="" xmlns:a16="http://schemas.microsoft.com/office/drawing/2014/main" id="{8D190D01-87A4-4EB8-97D3-C3091B26E6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a:extLst>
            <a:ext uri="{FF2B5EF4-FFF2-40B4-BE49-F238E27FC236}">
              <a16:creationId xmlns="" xmlns:a16="http://schemas.microsoft.com/office/drawing/2014/main" id="{C0770D85-496D-4CC1-ADB3-99652DD428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a:extLst>
            <a:ext uri="{FF2B5EF4-FFF2-40B4-BE49-F238E27FC236}">
              <a16:creationId xmlns="" xmlns:a16="http://schemas.microsoft.com/office/drawing/2014/main" id="{051839B1-C1A8-480E-9B94-5C3E4DC29C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a:extLst>
            <a:ext uri="{FF2B5EF4-FFF2-40B4-BE49-F238E27FC236}">
              <a16:creationId xmlns="" xmlns:a16="http://schemas.microsoft.com/office/drawing/2014/main" id="{7810B149-411B-4DB9-8E3C-00EACACC26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a:extLst>
            <a:ext uri="{FF2B5EF4-FFF2-40B4-BE49-F238E27FC236}">
              <a16:creationId xmlns="" xmlns:a16="http://schemas.microsoft.com/office/drawing/2014/main" id="{13997D2A-3321-4619-A136-D3EAB5C433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a:extLst>
            <a:ext uri="{FF2B5EF4-FFF2-40B4-BE49-F238E27FC236}">
              <a16:creationId xmlns="" xmlns:a16="http://schemas.microsoft.com/office/drawing/2014/main" id="{DDF49DAF-EF3E-464A-A96B-DB6F7BBD89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a:extLst>
            <a:ext uri="{FF2B5EF4-FFF2-40B4-BE49-F238E27FC236}">
              <a16:creationId xmlns="" xmlns:a16="http://schemas.microsoft.com/office/drawing/2014/main" id="{AB408D9A-7262-4237-8531-1EB07B6516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a:extLst>
            <a:ext uri="{FF2B5EF4-FFF2-40B4-BE49-F238E27FC236}">
              <a16:creationId xmlns="" xmlns:a16="http://schemas.microsoft.com/office/drawing/2014/main" id="{B6F3F61D-AB8F-46F7-B0A1-70FE654032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a:extLst>
            <a:ext uri="{FF2B5EF4-FFF2-40B4-BE49-F238E27FC236}">
              <a16:creationId xmlns="" xmlns:a16="http://schemas.microsoft.com/office/drawing/2014/main" id="{2C681E94-2E60-45FA-B3C9-50F8EA8533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a:extLst>
            <a:ext uri="{FF2B5EF4-FFF2-40B4-BE49-F238E27FC236}">
              <a16:creationId xmlns="" xmlns:a16="http://schemas.microsoft.com/office/drawing/2014/main" id="{DC294CFC-BA96-49C7-BD96-07B4E56047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a:extLst>
            <a:ext uri="{FF2B5EF4-FFF2-40B4-BE49-F238E27FC236}">
              <a16:creationId xmlns="" xmlns:a16="http://schemas.microsoft.com/office/drawing/2014/main" id="{EE4662A5-F31A-4AAE-B854-EBF81024DED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a:extLst>
            <a:ext uri="{FF2B5EF4-FFF2-40B4-BE49-F238E27FC236}">
              <a16:creationId xmlns="" xmlns:a16="http://schemas.microsoft.com/office/drawing/2014/main" id="{29AD8CD7-0EF6-40B8-9D5F-FE8CC42DC02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a:extLst>
            <a:ext uri="{FF2B5EF4-FFF2-40B4-BE49-F238E27FC236}">
              <a16:creationId xmlns="" xmlns:a16="http://schemas.microsoft.com/office/drawing/2014/main" id="{CF9AF829-8F17-4B07-9605-F354032D37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a:extLst>
            <a:ext uri="{FF2B5EF4-FFF2-40B4-BE49-F238E27FC236}">
              <a16:creationId xmlns="" xmlns:a16="http://schemas.microsoft.com/office/drawing/2014/main" id="{092742B5-5D16-4920-9F94-B4ED1727CB8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a:extLst>
            <a:ext uri="{FF2B5EF4-FFF2-40B4-BE49-F238E27FC236}">
              <a16:creationId xmlns="" xmlns:a16="http://schemas.microsoft.com/office/drawing/2014/main" id="{851E4163-6899-4B51-9441-4BECEEAABB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a:extLst>
            <a:ext uri="{FF2B5EF4-FFF2-40B4-BE49-F238E27FC236}">
              <a16:creationId xmlns="" xmlns:a16="http://schemas.microsoft.com/office/drawing/2014/main" id="{58920B51-D123-4654-AE58-E2E3BB49F7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a:extLst>
            <a:ext uri="{FF2B5EF4-FFF2-40B4-BE49-F238E27FC236}">
              <a16:creationId xmlns="" xmlns:a16="http://schemas.microsoft.com/office/drawing/2014/main" id="{C6406484-2028-48F3-8744-68816B4DC2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a:extLst>
            <a:ext uri="{FF2B5EF4-FFF2-40B4-BE49-F238E27FC236}">
              <a16:creationId xmlns="" xmlns:a16="http://schemas.microsoft.com/office/drawing/2014/main" id="{CDFEA556-EAD4-4DFE-8ED6-501DFAC889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a:extLst>
            <a:ext uri="{FF2B5EF4-FFF2-40B4-BE49-F238E27FC236}">
              <a16:creationId xmlns="" xmlns:a16="http://schemas.microsoft.com/office/drawing/2014/main" id="{18EC6E5B-F3EA-4AB5-B4FB-AE22E1538B3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a:extLst>
            <a:ext uri="{FF2B5EF4-FFF2-40B4-BE49-F238E27FC236}">
              <a16:creationId xmlns="" xmlns:a16="http://schemas.microsoft.com/office/drawing/2014/main" id="{9A5D5D5D-FA19-4320-A2F7-CD8E514964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a:extLst>
            <a:ext uri="{FF2B5EF4-FFF2-40B4-BE49-F238E27FC236}">
              <a16:creationId xmlns="" xmlns:a16="http://schemas.microsoft.com/office/drawing/2014/main" id="{16C2A178-25A6-47B7-9A55-C59E2C30D65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a:extLst>
            <a:ext uri="{FF2B5EF4-FFF2-40B4-BE49-F238E27FC236}">
              <a16:creationId xmlns="" xmlns:a16="http://schemas.microsoft.com/office/drawing/2014/main" id="{E8A2B994-9ACA-402B-BDC6-662B0822E14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 xmlns:a16="http://schemas.microsoft.com/office/drawing/2014/main" id="{728F43DC-042C-42CF-9703-2868A2C489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a:extLst>
            <a:ext uri="{FF2B5EF4-FFF2-40B4-BE49-F238E27FC236}">
              <a16:creationId xmlns="" xmlns:a16="http://schemas.microsoft.com/office/drawing/2014/main" id="{FEECCD74-B135-46EC-83F3-11B2861DA9E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a:extLst>
            <a:ext uri="{FF2B5EF4-FFF2-40B4-BE49-F238E27FC236}">
              <a16:creationId xmlns="" xmlns:a16="http://schemas.microsoft.com/office/drawing/2014/main" id="{50BD79A3-AD86-43B0-A04A-3A09460FA2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1" name="直線コネクタ 310">
          <a:extLst>
            <a:ext uri="{FF2B5EF4-FFF2-40B4-BE49-F238E27FC236}">
              <a16:creationId xmlns="" xmlns:a16="http://schemas.microsoft.com/office/drawing/2014/main" id="{98698870-D2A9-4125-A148-C170D3EB8455}"/>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2" name="【認定こども園・幼稚園・保育所】&#10;有形固定資産減価償却率最小値テキスト">
          <a:extLst>
            <a:ext uri="{FF2B5EF4-FFF2-40B4-BE49-F238E27FC236}">
              <a16:creationId xmlns="" xmlns:a16="http://schemas.microsoft.com/office/drawing/2014/main" id="{10B7F63E-0C43-48B2-86A0-6BBD2D071834}"/>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3" name="直線コネクタ 312">
          <a:extLst>
            <a:ext uri="{FF2B5EF4-FFF2-40B4-BE49-F238E27FC236}">
              <a16:creationId xmlns="" xmlns:a16="http://schemas.microsoft.com/office/drawing/2014/main" id="{A9B653B4-7A20-4199-B9AC-6671BDE9C6FC}"/>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4" name="【認定こども園・幼稚園・保育所】&#10;有形固定資産減価償却率最大値テキスト">
          <a:extLst>
            <a:ext uri="{FF2B5EF4-FFF2-40B4-BE49-F238E27FC236}">
              <a16:creationId xmlns="" xmlns:a16="http://schemas.microsoft.com/office/drawing/2014/main" id="{9AB8AE16-736C-4886-9506-F45D95360315}"/>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a:extLst>
            <a:ext uri="{FF2B5EF4-FFF2-40B4-BE49-F238E27FC236}">
              <a16:creationId xmlns="" xmlns:a16="http://schemas.microsoft.com/office/drawing/2014/main" id="{A2AC4A66-E463-4B51-8ABE-53A0A3A2CBC5}"/>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6" name="【認定こども園・幼稚園・保育所】&#10;有形固定資産減価償却率平均値テキスト">
          <a:extLst>
            <a:ext uri="{FF2B5EF4-FFF2-40B4-BE49-F238E27FC236}">
              <a16:creationId xmlns="" xmlns:a16="http://schemas.microsoft.com/office/drawing/2014/main" id="{A4AD993B-44A4-47C0-A22E-48A6B8AF0825}"/>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7" name="フローチャート : 判断 316">
          <a:extLst>
            <a:ext uri="{FF2B5EF4-FFF2-40B4-BE49-F238E27FC236}">
              <a16:creationId xmlns="" xmlns:a16="http://schemas.microsoft.com/office/drawing/2014/main" id="{F5C2166E-6C92-44C1-B2F8-A59D2F4D05F6}"/>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8" name="フローチャート : 判断 317">
          <a:extLst>
            <a:ext uri="{FF2B5EF4-FFF2-40B4-BE49-F238E27FC236}">
              <a16:creationId xmlns="" xmlns:a16="http://schemas.microsoft.com/office/drawing/2014/main" id="{2BDFCB38-B36F-4D83-BA17-5688D0640435}"/>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a:extLst>
            <a:ext uri="{FF2B5EF4-FFF2-40B4-BE49-F238E27FC236}">
              <a16:creationId xmlns="" xmlns:a16="http://schemas.microsoft.com/office/drawing/2014/main" id="{E1B7F5EE-471C-4D55-B122-375F6BF5C8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a:extLst>
            <a:ext uri="{FF2B5EF4-FFF2-40B4-BE49-F238E27FC236}">
              <a16:creationId xmlns="" xmlns:a16="http://schemas.microsoft.com/office/drawing/2014/main" id="{426DD93D-0663-4275-95F1-14A8818161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a:extLst>
            <a:ext uri="{FF2B5EF4-FFF2-40B4-BE49-F238E27FC236}">
              <a16:creationId xmlns="" xmlns:a16="http://schemas.microsoft.com/office/drawing/2014/main" id="{A8718CE0-7224-41AD-99F7-61E4918011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a:extLst>
            <a:ext uri="{FF2B5EF4-FFF2-40B4-BE49-F238E27FC236}">
              <a16:creationId xmlns="" xmlns:a16="http://schemas.microsoft.com/office/drawing/2014/main" id="{5A614A42-798B-42E4-B53E-07E16049CCE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a:extLst>
            <a:ext uri="{FF2B5EF4-FFF2-40B4-BE49-F238E27FC236}">
              <a16:creationId xmlns="" xmlns:a16="http://schemas.microsoft.com/office/drawing/2014/main" id="{E899AEDF-6037-4010-BE57-77C2191333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115207</xdr:rowOff>
    </xdr:from>
    <xdr:to>
      <xdr:col>22</xdr:col>
      <xdr:colOff>415925</xdr:colOff>
      <xdr:row>38</xdr:row>
      <xdr:rowOff>45357</xdr:rowOff>
    </xdr:to>
    <xdr:sp macro="" textlink="">
      <xdr:nvSpPr>
        <xdr:cNvPr id="324" name="円/楕円 323">
          <a:extLst>
            <a:ext uri="{FF2B5EF4-FFF2-40B4-BE49-F238E27FC236}">
              <a16:creationId xmlns="" xmlns:a16="http://schemas.microsoft.com/office/drawing/2014/main" id="{98B9C3A0-335E-4D48-999C-29055B3B2365}"/>
            </a:ext>
          </a:extLst>
        </xdr:cNvPr>
        <xdr:cNvSpPr/>
      </xdr:nvSpPr>
      <xdr:spPr>
        <a:xfrm>
          <a:off x="1543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5" name="n_1aveValue【認定こども園・幼稚園・保育所】&#10;有形固定資産減価償却率">
          <a:extLst>
            <a:ext uri="{FF2B5EF4-FFF2-40B4-BE49-F238E27FC236}">
              <a16:creationId xmlns="" xmlns:a16="http://schemas.microsoft.com/office/drawing/2014/main" id="{58AD8AA5-4835-44B1-AEDD-B8854D2AF193}"/>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36484</xdr:rowOff>
    </xdr:from>
    <xdr:ext cx="405111" cy="259045"/>
    <xdr:sp macro="" textlink="">
      <xdr:nvSpPr>
        <xdr:cNvPr id="326" name="n_1mainValue【認定こども園・幼稚園・保育所】&#10;有形固定資産減価償却率">
          <a:extLst>
            <a:ext uri="{FF2B5EF4-FFF2-40B4-BE49-F238E27FC236}">
              <a16:creationId xmlns="" xmlns:a16="http://schemas.microsoft.com/office/drawing/2014/main" id="{6A5DF94B-88B9-4781-B4CD-1E8FF639F39C}"/>
            </a:ext>
          </a:extLst>
        </xdr:cNvPr>
        <xdr:cNvSpPr txBox="1"/>
      </xdr:nvSpPr>
      <xdr:spPr>
        <a:xfrm>
          <a:off x="15266043"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 xmlns:a16="http://schemas.microsoft.com/office/drawing/2014/main" id="{8AAD7E3D-FFE6-47E1-A568-5FEA875455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 xmlns:a16="http://schemas.microsoft.com/office/drawing/2014/main" id="{E42B85BC-149E-4187-964F-654877319F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 xmlns:a16="http://schemas.microsoft.com/office/drawing/2014/main" id="{740E8DBE-A699-4EBB-B6B2-A120CD2183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 xmlns:a16="http://schemas.microsoft.com/office/drawing/2014/main" id="{7CC14DF3-CF58-4A95-8D0D-56BD8FF895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 xmlns:a16="http://schemas.microsoft.com/office/drawing/2014/main" id="{1CA1E5EC-490D-42E8-B23E-9189EA288C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 xmlns:a16="http://schemas.microsoft.com/office/drawing/2014/main" id="{6C7E7157-315F-46D7-B858-F6CD3F5E4C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 xmlns:a16="http://schemas.microsoft.com/office/drawing/2014/main" id="{35B05365-960B-4ABB-AEB2-63FB95A609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 xmlns:a16="http://schemas.microsoft.com/office/drawing/2014/main" id="{DECBBAAC-67F9-47FA-B1AD-9031EA7431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 xmlns:a16="http://schemas.microsoft.com/office/drawing/2014/main" id="{F49A69BA-53B6-4897-B911-37DC47F645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 xmlns:a16="http://schemas.microsoft.com/office/drawing/2014/main" id="{6E8BB622-7261-4D1D-AEC4-AD8CCB29D7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a:extLst>
            <a:ext uri="{FF2B5EF4-FFF2-40B4-BE49-F238E27FC236}">
              <a16:creationId xmlns="" xmlns:a16="http://schemas.microsoft.com/office/drawing/2014/main" id="{7B4642B6-021F-4F2A-BDF2-69E8353BACD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a:extLst>
            <a:ext uri="{FF2B5EF4-FFF2-40B4-BE49-F238E27FC236}">
              <a16:creationId xmlns="" xmlns:a16="http://schemas.microsoft.com/office/drawing/2014/main" id="{66D34158-F594-481F-BC1A-6ABCA5A35BC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a:extLst>
            <a:ext uri="{FF2B5EF4-FFF2-40B4-BE49-F238E27FC236}">
              <a16:creationId xmlns="" xmlns:a16="http://schemas.microsoft.com/office/drawing/2014/main" id="{2D6354A7-299E-40A4-948A-BF1EE3F9A0A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0" name="テキスト ボックス 339">
          <a:extLst>
            <a:ext uri="{FF2B5EF4-FFF2-40B4-BE49-F238E27FC236}">
              <a16:creationId xmlns="" xmlns:a16="http://schemas.microsoft.com/office/drawing/2014/main" id="{9F7FFA51-8D61-421B-8437-F6540CF74F47}"/>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a:extLst>
            <a:ext uri="{FF2B5EF4-FFF2-40B4-BE49-F238E27FC236}">
              <a16:creationId xmlns="" xmlns:a16="http://schemas.microsoft.com/office/drawing/2014/main" id="{72B3E27B-B641-4592-AF0C-616B6523124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2" name="テキスト ボックス 341">
          <a:extLst>
            <a:ext uri="{FF2B5EF4-FFF2-40B4-BE49-F238E27FC236}">
              <a16:creationId xmlns="" xmlns:a16="http://schemas.microsoft.com/office/drawing/2014/main" id="{4D993D75-A3BF-4C08-A360-3D1C47F268D6}"/>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a:extLst>
            <a:ext uri="{FF2B5EF4-FFF2-40B4-BE49-F238E27FC236}">
              <a16:creationId xmlns="" xmlns:a16="http://schemas.microsoft.com/office/drawing/2014/main" id="{A52A9FD7-4796-438D-88E4-ABDE0B77078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4" name="テキスト ボックス 343">
          <a:extLst>
            <a:ext uri="{FF2B5EF4-FFF2-40B4-BE49-F238E27FC236}">
              <a16:creationId xmlns="" xmlns:a16="http://schemas.microsoft.com/office/drawing/2014/main" id="{1EB5992C-6011-490C-BB1A-FE891CEA9EA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 xmlns:a16="http://schemas.microsoft.com/office/drawing/2014/main" id="{7AD98569-A290-43C1-B1A9-936DAD4351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6" name="テキスト ボックス 345">
          <a:extLst>
            <a:ext uri="{FF2B5EF4-FFF2-40B4-BE49-F238E27FC236}">
              <a16:creationId xmlns="" xmlns:a16="http://schemas.microsoft.com/office/drawing/2014/main" id="{0BB464C6-0C2E-4A26-9304-5DADED79FCD2}"/>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a:extLst>
            <a:ext uri="{FF2B5EF4-FFF2-40B4-BE49-F238E27FC236}">
              <a16:creationId xmlns="" xmlns:a16="http://schemas.microsoft.com/office/drawing/2014/main" id="{A2DF025D-166F-4C5B-A620-7B0B3A7B79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8" name="直線コネクタ 347">
          <a:extLst>
            <a:ext uri="{FF2B5EF4-FFF2-40B4-BE49-F238E27FC236}">
              <a16:creationId xmlns="" xmlns:a16="http://schemas.microsoft.com/office/drawing/2014/main" id="{DD9176EA-5E7F-4A62-B6D1-ADDE42FA895B}"/>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9" name="【認定こども園・幼稚園・保育所】&#10;一人当たり面積最小値テキスト">
          <a:extLst>
            <a:ext uri="{FF2B5EF4-FFF2-40B4-BE49-F238E27FC236}">
              <a16:creationId xmlns="" xmlns:a16="http://schemas.microsoft.com/office/drawing/2014/main" id="{7E2203DB-AD10-4FE9-A2B5-60CB6C7089F1}"/>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0" name="直線コネクタ 349">
          <a:extLst>
            <a:ext uri="{FF2B5EF4-FFF2-40B4-BE49-F238E27FC236}">
              <a16:creationId xmlns="" xmlns:a16="http://schemas.microsoft.com/office/drawing/2014/main" id="{39D247D5-E143-4182-AD76-224D0DA67980}"/>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1" name="【認定こども園・幼稚園・保育所】&#10;一人当たり面積最大値テキスト">
          <a:extLst>
            <a:ext uri="{FF2B5EF4-FFF2-40B4-BE49-F238E27FC236}">
              <a16:creationId xmlns="" xmlns:a16="http://schemas.microsoft.com/office/drawing/2014/main" id="{9ACB64A1-53FF-4356-8A3F-C1CB18636111}"/>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2" name="直線コネクタ 351">
          <a:extLst>
            <a:ext uri="{FF2B5EF4-FFF2-40B4-BE49-F238E27FC236}">
              <a16:creationId xmlns="" xmlns:a16="http://schemas.microsoft.com/office/drawing/2014/main" id="{64D9DC70-8A97-41A4-A668-BCFFFD288053}"/>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3" name="【認定こども園・幼稚園・保育所】&#10;一人当たり面積平均値テキスト">
          <a:extLst>
            <a:ext uri="{FF2B5EF4-FFF2-40B4-BE49-F238E27FC236}">
              <a16:creationId xmlns="" xmlns:a16="http://schemas.microsoft.com/office/drawing/2014/main" id="{2F983F4B-B3C2-4516-B775-7A322834C39D}"/>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4" name="フローチャート : 判断 353">
          <a:extLst>
            <a:ext uri="{FF2B5EF4-FFF2-40B4-BE49-F238E27FC236}">
              <a16:creationId xmlns="" xmlns:a16="http://schemas.microsoft.com/office/drawing/2014/main" id="{7DBA0147-AFC1-4BFF-98E0-3549CC8D1DA8}"/>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5" name="フローチャート : 判断 354">
          <a:extLst>
            <a:ext uri="{FF2B5EF4-FFF2-40B4-BE49-F238E27FC236}">
              <a16:creationId xmlns="" xmlns:a16="http://schemas.microsoft.com/office/drawing/2014/main" id="{DA6A6E52-FBDA-4E64-908E-F7321ED8168B}"/>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 xmlns:a16="http://schemas.microsoft.com/office/drawing/2014/main" id="{7EBF3C52-93AC-4F1F-A69F-E1F936CD43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 xmlns:a16="http://schemas.microsoft.com/office/drawing/2014/main" id="{97530FA9-F61B-4C0C-9F94-7A41891BF2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 xmlns:a16="http://schemas.microsoft.com/office/drawing/2014/main" id="{F35CD62A-8392-489D-958C-CA36437E5E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 xmlns:a16="http://schemas.microsoft.com/office/drawing/2014/main" id="{010F1A8B-1EC8-4692-9433-6D7EF1A73B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 xmlns:a16="http://schemas.microsoft.com/office/drawing/2014/main" id="{EC196937-B2F8-43AE-9A6E-27F4E36EC1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67783</xdr:rowOff>
    </xdr:from>
    <xdr:to>
      <xdr:col>31</xdr:col>
      <xdr:colOff>85725</xdr:colOff>
      <xdr:row>41</xdr:row>
      <xdr:rowOff>169383</xdr:rowOff>
    </xdr:to>
    <xdr:sp macro="" textlink="">
      <xdr:nvSpPr>
        <xdr:cNvPr id="361" name="円/楕円 360">
          <a:extLst>
            <a:ext uri="{FF2B5EF4-FFF2-40B4-BE49-F238E27FC236}">
              <a16:creationId xmlns="" xmlns:a16="http://schemas.microsoft.com/office/drawing/2014/main" id="{A7F1FA00-C314-4613-BD2E-5DAA3D021D32}"/>
            </a:ext>
          </a:extLst>
        </xdr:cNvPr>
        <xdr:cNvSpPr/>
      </xdr:nvSpPr>
      <xdr:spPr>
        <a:xfrm>
          <a:off x="21272500" y="70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2" name="n_1aveValue【認定こども園・幼稚園・保育所】&#10;一人当たり面積">
          <a:extLst>
            <a:ext uri="{FF2B5EF4-FFF2-40B4-BE49-F238E27FC236}">
              <a16:creationId xmlns="" xmlns:a16="http://schemas.microsoft.com/office/drawing/2014/main" id="{FFBAB8C3-712B-47FA-910E-5E56A0C10A03}"/>
            </a:ext>
          </a:extLst>
        </xdr:cNvPr>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160510</xdr:rowOff>
    </xdr:from>
    <xdr:ext cx="469744" cy="259045"/>
    <xdr:sp macro="" textlink="">
      <xdr:nvSpPr>
        <xdr:cNvPr id="363" name="n_1mainValue【認定こども園・幼稚園・保育所】&#10;一人当たり面積">
          <a:extLst>
            <a:ext uri="{FF2B5EF4-FFF2-40B4-BE49-F238E27FC236}">
              <a16:creationId xmlns="" xmlns:a16="http://schemas.microsoft.com/office/drawing/2014/main" id="{8AA428C9-EDCF-4870-B6A9-444465312B7E}"/>
            </a:ext>
          </a:extLst>
        </xdr:cNvPr>
        <xdr:cNvSpPr txBox="1"/>
      </xdr:nvSpPr>
      <xdr:spPr>
        <a:xfrm>
          <a:off x="21075727" y="718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 xmlns:a16="http://schemas.microsoft.com/office/drawing/2014/main" id="{A62411AD-3567-443D-8E24-1B1E3BBBF6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 xmlns:a16="http://schemas.microsoft.com/office/drawing/2014/main" id="{A7BF805C-5888-4903-ACD8-CAB8A517BF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 xmlns:a16="http://schemas.microsoft.com/office/drawing/2014/main" id="{ED0D596B-7943-4D45-9EAC-B65F8C8744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 xmlns:a16="http://schemas.microsoft.com/office/drawing/2014/main" id="{C1E7D98B-0218-4D0F-BF66-EA0D31D5E2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 xmlns:a16="http://schemas.microsoft.com/office/drawing/2014/main" id="{9B9E38F8-3373-489E-A195-786CAEBE80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 xmlns:a16="http://schemas.microsoft.com/office/drawing/2014/main" id="{A02B84BF-4306-4FF1-84DA-A32F320640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 xmlns:a16="http://schemas.microsoft.com/office/drawing/2014/main" id="{BB3A8411-1AC8-4CEE-A548-6AC50D3402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 xmlns:a16="http://schemas.microsoft.com/office/drawing/2014/main" id="{6CDE8284-F952-4DCA-B0DE-7981942D1B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a:extLst>
            <a:ext uri="{FF2B5EF4-FFF2-40B4-BE49-F238E27FC236}">
              <a16:creationId xmlns="" xmlns:a16="http://schemas.microsoft.com/office/drawing/2014/main" id="{E911C1DF-EA56-41AE-B3F2-2991EEF590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a:extLst>
            <a:ext uri="{FF2B5EF4-FFF2-40B4-BE49-F238E27FC236}">
              <a16:creationId xmlns="" xmlns:a16="http://schemas.microsoft.com/office/drawing/2014/main" id="{622C361F-D27C-44E0-AA36-7C8AE8DA46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 xmlns:a16="http://schemas.microsoft.com/office/drawing/2014/main" id="{82568788-198B-443B-894B-BC2FF6A834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a:extLst>
            <a:ext uri="{FF2B5EF4-FFF2-40B4-BE49-F238E27FC236}">
              <a16:creationId xmlns="" xmlns:a16="http://schemas.microsoft.com/office/drawing/2014/main" id="{BBAFA325-97D2-484C-A081-8F07114B43E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 xmlns:a16="http://schemas.microsoft.com/office/drawing/2014/main" id="{7E1C8A3D-DCD8-4295-B34C-0D9526B3E4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 xmlns:a16="http://schemas.microsoft.com/office/drawing/2014/main" id="{3FDE4A2D-E03F-4654-B99B-8B6251FFA6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 xmlns:a16="http://schemas.microsoft.com/office/drawing/2014/main" id="{1509A46B-9048-4B8C-8892-560FFB0979D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 xmlns:a16="http://schemas.microsoft.com/office/drawing/2014/main" id="{19A765D1-CA31-4111-A04C-47D3EB5D3D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 xmlns:a16="http://schemas.microsoft.com/office/drawing/2014/main" id="{FDC7D729-E3BA-46E3-B641-76B63A5F4EA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 xmlns:a16="http://schemas.microsoft.com/office/drawing/2014/main" id="{4CD3AE85-9407-4A49-8B3D-088D2161739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 xmlns:a16="http://schemas.microsoft.com/office/drawing/2014/main" id="{52147BD6-1BE2-40B3-AC8E-042A862E5B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 xmlns:a16="http://schemas.microsoft.com/office/drawing/2014/main" id="{CA82D9D8-085C-4106-B2DC-C74B78A3CC4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 xmlns:a16="http://schemas.microsoft.com/office/drawing/2014/main" id="{28CE1D8F-16CA-439C-8F56-7BAF5613AF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a:extLst>
            <a:ext uri="{FF2B5EF4-FFF2-40B4-BE49-F238E27FC236}">
              <a16:creationId xmlns="" xmlns:a16="http://schemas.microsoft.com/office/drawing/2014/main" id="{93126FA1-801F-4A3F-8B50-572ADE95E89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a:extLst>
            <a:ext uri="{FF2B5EF4-FFF2-40B4-BE49-F238E27FC236}">
              <a16:creationId xmlns="" xmlns:a16="http://schemas.microsoft.com/office/drawing/2014/main" id="{EC6CA969-E769-411B-B296-D58A64DBC1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80010</xdr:rowOff>
    </xdr:from>
    <xdr:to>
      <xdr:col>23</xdr:col>
      <xdr:colOff>516889</xdr:colOff>
      <xdr:row>59</xdr:row>
      <xdr:rowOff>135255</xdr:rowOff>
    </xdr:to>
    <xdr:cxnSp macro="">
      <xdr:nvCxnSpPr>
        <xdr:cNvPr id="387" name="直線コネクタ 386">
          <a:extLst>
            <a:ext uri="{FF2B5EF4-FFF2-40B4-BE49-F238E27FC236}">
              <a16:creationId xmlns="" xmlns:a16="http://schemas.microsoft.com/office/drawing/2014/main" id="{1208FA72-0DAA-4DEF-8188-0980AF8F8294}"/>
            </a:ext>
          </a:extLst>
        </xdr:cNvPr>
        <xdr:cNvCxnSpPr/>
      </xdr:nvCxnSpPr>
      <xdr:spPr>
        <a:xfrm flipV="1">
          <a:off x="16318864" y="9509760"/>
          <a:ext cx="0" cy="741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139082</xdr:rowOff>
    </xdr:from>
    <xdr:ext cx="405111" cy="259045"/>
    <xdr:sp macro="" textlink="">
      <xdr:nvSpPr>
        <xdr:cNvPr id="388" name="【学校施設】&#10;有形固定資産減価償却率最小値テキスト">
          <a:extLst>
            <a:ext uri="{FF2B5EF4-FFF2-40B4-BE49-F238E27FC236}">
              <a16:creationId xmlns="" xmlns:a16="http://schemas.microsoft.com/office/drawing/2014/main" id="{20DE94D6-A06F-4A94-A0F9-AFAA63FF632A}"/>
            </a:ext>
          </a:extLst>
        </xdr:cNvPr>
        <xdr:cNvSpPr txBox="1"/>
      </xdr:nvSpPr>
      <xdr:spPr>
        <a:xfrm>
          <a:off x="164084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59</xdr:row>
      <xdr:rowOff>135255</xdr:rowOff>
    </xdr:from>
    <xdr:to>
      <xdr:col>23</xdr:col>
      <xdr:colOff>606425</xdr:colOff>
      <xdr:row>59</xdr:row>
      <xdr:rowOff>135255</xdr:rowOff>
    </xdr:to>
    <xdr:cxnSp macro="">
      <xdr:nvCxnSpPr>
        <xdr:cNvPr id="389" name="直線コネクタ 388">
          <a:extLst>
            <a:ext uri="{FF2B5EF4-FFF2-40B4-BE49-F238E27FC236}">
              <a16:creationId xmlns="" xmlns:a16="http://schemas.microsoft.com/office/drawing/2014/main" id="{8755F035-5F26-4C65-9307-F872FA223DED}"/>
            </a:ext>
          </a:extLst>
        </xdr:cNvPr>
        <xdr:cNvCxnSpPr/>
      </xdr:nvCxnSpPr>
      <xdr:spPr>
        <a:xfrm>
          <a:off x="16230600" y="102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26687</xdr:rowOff>
    </xdr:from>
    <xdr:ext cx="405111" cy="259045"/>
    <xdr:sp macro="" textlink="">
      <xdr:nvSpPr>
        <xdr:cNvPr id="390" name="【学校施設】&#10;有形固定資産減価償却率最大値テキスト">
          <a:extLst>
            <a:ext uri="{FF2B5EF4-FFF2-40B4-BE49-F238E27FC236}">
              <a16:creationId xmlns="" xmlns:a16="http://schemas.microsoft.com/office/drawing/2014/main" id="{8B12D63F-17BC-4165-9CEC-9D70AC7526AE}"/>
            </a:ext>
          </a:extLst>
        </xdr:cNvPr>
        <xdr:cNvSpPr txBox="1"/>
      </xdr:nvSpPr>
      <xdr:spPr>
        <a:xfrm>
          <a:off x="164084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80010</xdr:rowOff>
    </xdr:from>
    <xdr:to>
      <xdr:col>23</xdr:col>
      <xdr:colOff>606425</xdr:colOff>
      <xdr:row>55</xdr:row>
      <xdr:rowOff>80010</xdr:rowOff>
    </xdr:to>
    <xdr:cxnSp macro="">
      <xdr:nvCxnSpPr>
        <xdr:cNvPr id="391" name="直線コネクタ 390">
          <a:extLst>
            <a:ext uri="{FF2B5EF4-FFF2-40B4-BE49-F238E27FC236}">
              <a16:creationId xmlns="" xmlns:a16="http://schemas.microsoft.com/office/drawing/2014/main" id="{BCCD1D9F-29D6-4243-BF58-FE5A76F09AD2}"/>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26687</xdr:rowOff>
    </xdr:from>
    <xdr:ext cx="405111" cy="259045"/>
    <xdr:sp macro="" textlink="">
      <xdr:nvSpPr>
        <xdr:cNvPr id="392" name="【学校施設】&#10;有形固定資産減価償却率平均値テキスト">
          <a:extLst>
            <a:ext uri="{FF2B5EF4-FFF2-40B4-BE49-F238E27FC236}">
              <a16:creationId xmlns="" xmlns:a16="http://schemas.microsoft.com/office/drawing/2014/main" id="{397B8B27-4DE2-4453-BA95-7532D3196302}"/>
            </a:ext>
          </a:extLst>
        </xdr:cNvPr>
        <xdr:cNvSpPr txBox="1"/>
      </xdr:nvSpPr>
      <xdr:spPr>
        <a:xfrm>
          <a:off x="16408400" y="979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48260</xdr:rowOff>
    </xdr:from>
    <xdr:to>
      <xdr:col>23</xdr:col>
      <xdr:colOff>568325</xdr:colOff>
      <xdr:row>57</xdr:row>
      <xdr:rowOff>149860</xdr:rowOff>
    </xdr:to>
    <xdr:sp macro="" textlink="">
      <xdr:nvSpPr>
        <xdr:cNvPr id="393" name="フローチャート : 判断 392">
          <a:extLst>
            <a:ext uri="{FF2B5EF4-FFF2-40B4-BE49-F238E27FC236}">
              <a16:creationId xmlns="" xmlns:a16="http://schemas.microsoft.com/office/drawing/2014/main" id="{A968818D-3D05-41EF-AEF0-366E24AA4AE6}"/>
            </a:ext>
          </a:extLst>
        </xdr:cNvPr>
        <xdr:cNvSpPr/>
      </xdr:nvSpPr>
      <xdr:spPr>
        <a:xfrm>
          <a:off x="16268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153035</xdr:rowOff>
    </xdr:from>
    <xdr:to>
      <xdr:col>22</xdr:col>
      <xdr:colOff>415925</xdr:colOff>
      <xdr:row>58</xdr:row>
      <xdr:rowOff>83185</xdr:rowOff>
    </xdr:to>
    <xdr:sp macro="" textlink="">
      <xdr:nvSpPr>
        <xdr:cNvPr id="394" name="フローチャート : 判断 393">
          <a:extLst>
            <a:ext uri="{FF2B5EF4-FFF2-40B4-BE49-F238E27FC236}">
              <a16:creationId xmlns="" xmlns:a16="http://schemas.microsoft.com/office/drawing/2014/main" id="{ED9A5F09-CA29-46BC-AF88-8E0CA93F1F0F}"/>
            </a:ext>
          </a:extLst>
        </xdr:cNvPr>
        <xdr:cNvSpPr/>
      </xdr:nvSpPr>
      <xdr:spPr>
        <a:xfrm>
          <a:off x="15430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 xmlns:a16="http://schemas.microsoft.com/office/drawing/2014/main" id="{A869709C-85BC-4239-B874-AE9649EA32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 xmlns:a16="http://schemas.microsoft.com/office/drawing/2014/main" id="{D2775B8D-78F1-4B96-BB81-9434F9742D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 xmlns:a16="http://schemas.microsoft.com/office/drawing/2014/main" id="{C143A543-2F53-465E-A33C-D08AE2D55E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 xmlns:a16="http://schemas.microsoft.com/office/drawing/2014/main" id="{C2403053-9B2C-4906-B764-C61A36F62E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 xmlns:a16="http://schemas.microsoft.com/office/drawing/2014/main" id="{5A9E7F71-76CC-418D-9919-6F0C7DFA97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135890</xdr:rowOff>
    </xdr:from>
    <xdr:to>
      <xdr:col>22</xdr:col>
      <xdr:colOff>415925</xdr:colOff>
      <xdr:row>63</xdr:row>
      <xdr:rowOff>66040</xdr:rowOff>
    </xdr:to>
    <xdr:sp macro="" textlink="">
      <xdr:nvSpPr>
        <xdr:cNvPr id="400" name="円/楕円 399">
          <a:extLst>
            <a:ext uri="{FF2B5EF4-FFF2-40B4-BE49-F238E27FC236}">
              <a16:creationId xmlns="" xmlns:a16="http://schemas.microsoft.com/office/drawing/2014/main" id="{369AC507-CC9A-47DE-9266-3F0CFBAFEC63}"/>
            </a:ext>
          </a:extLst>
        </xdr:cNvPr>
        <xdr:cNvSpPr/>
      </xdr:nvSpPr>
      <xdr:spPr>
        <a:xfrm>
          <a:off x="1543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99712</xdr:rowOff>
    </xdr:from>
    <xdr:ext cx="405111" cy="259045"/>
    <xdr:sp macro="" textlink="">
      <xdr:nvSpPr>
        <xdr:cNvPr id="401" name="n_1aveValue【学校施設】&#10;有形固定資産減価償却率">
          <a:extLst>
            <a:ext uri="{FF2B5EF4-FFF2-40B4-BE49-F238E27FC236}">
              <a16:creationId xmlns="" xmlns:a16="http://schemas.microsoft.com/office/drawing/2014/main" id="{4764ADA5-AB49-4705-8AD7-7781AD746D73}"/>
            </a:ext>
          </a:extLst>
        </xdr:cNvPr>
        <xdr:cNvSpPr txBox="1"/>
      </xdr:nvSpPr>
      <xdr:spPr>
        <a:xfrm>
          <a:off x="15266043"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57167</xdr:rowOff>
    </xdr:from>
    <xdr:ext cx="405111" cy="259045"/>
    <xdr:sp macro="" textlink="">
      <xdr:nvSpPr>
        <xdr:cNvPr id="402" name="n_1mainValue【学校施設】&#10;有形固定資産減価償却率">
          <a:extLst>
            <a:ext uri="{FF2B5EF4-FFF2-40B4-BE49-F238E27FC236}">
              <a16:creationId xmlns="" xmlns:a16="http://schemas.microsoft.com/office/drawing/2014/main" id="{E7797CEB-FED9-4A3E-9509-A48635BEABB0}"/>
            </a:ext>
          </a:extLst>
        </xdr:cNvPr>
        <xdr:cNvSpPr txBox="1"/>
      </xdr:nvSpPr>
      <xdr:spPr>
        <a:xfrm>
          <a:off x="15266043"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 xmlns:a16="http://schemas.microsoft.com/office/drawing/2014/main" id="{43C613D1-448B-4637-9CB5-61A91E5834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 xmlns:a16="http://schemas.microsoft.com/office/drawing/2014/main" id="{426CE1A1-BAE3-4BAC-A8E0-3EC343DB58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 xmlns:a16="http://schemas.microsoft.com/office/drawing/2014/main" id="{E83468A2-90A0-49E3-95C2-E132DD4EE7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 xmlns:a16="http://schemas.microsoft.com/office/drawing/2014/main" id="{5109F816-ADDE-4B5F-BA06-DEA1DD7C17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 xmlns:a16="http://schemas.microsoft.com/office/drawing/2014/main" id="{6E5D42E1-6335-4ABA-AD2A-F5905E9315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 xmlns:a16="http://schemas.microsoft.com/office/drawing/2014/main" id="{A3CC81DF-09DD-4F9A-9972-A6C66380B1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 xmlns:a16="http://schemas.microsoft.com/office/drawing/2014/main" id="{507D1470-8DAF-454D-AF6A-2929ABB853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 xmlns:a16="http://schemas.microsoft.com/office/drawing/2014/main" id="{767849CA-F0D5-4B7B-8EB6-D416070AAB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 xmlns:a16="http://schemas.microsoft.com/office/drawing/2014/main" id="{43041C15-81C2-4BF3-913E-E1188046A0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 xmlns:a16="http://schemas.microsoft.com/office/drawing/2014/main" id="{12CEEADB-E827-4063-B4D3-25BAC5C530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 xmlns:a16="http://schemas.microsoft.com/office/drawing/2014/main" id="{979C752C-EDBB-473E-AFFF-C0040112AB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 xmlns:a16="http://schemas.microsoft.com/office/drawing/2014/main" id="{BEBD970B-A205-4312-A54C-C88C13F3C6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 xmlns:a16="http://schemas.microsoft.com/office/drawing/2014/main" id="{694BA731-E242-4618-884A-0D2AA422EF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 xmlns:a16="http://schemas.microsoft.com/office/drawing/2014/main" id="{6FDDE20F-F8E3-47A6-BBD1-DC1F0465791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 xmlns:a16="http://schemas.microsoft.com/office/drawing/2014/main" id="{93819CB8-B24A-4191-B016-E5C59F2B731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a:extLst>
            <a:ext uri="{FF2B5EF4-FFF2-40B4-BE49-F238E27FC236}">
              <a16:creationId xmlns="" xmlns:a16="http://schemas.microsoft.com/office/drawing/2014/main" id="{876BE660-E921-4362-BDF5-89D809F42B8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 xmlns:a16="http://schemas.microsoft.com/office/drawing/2014/main" id="{7DA75DA4-7EDF-410A-A3E6-1597834E2E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a:extLst>
            <a:ext uri="{FF2B5EF4-FFF2-40B4-BE49-F238E27FC236}">
              <a16:creationId xmlns="" xmlns:a16="http://schemas.microsoft.com/office/drawing/2014/main" id="{60D1E204-4060-4F09-962C-8C9FBFF4945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 xmlns:a16="http://schemas.microsoft.com/office/drawing/2014/main" id="{85033EB5-7F5B-42C2-A307-A711CB9193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a:extLst>
            <a:ext uri="{FF2B5EF4-FFF2-40B4-BE49-F238E27FC236}">
              <a16:creationId xmlns="" xmlns:a16="http://schemas.microsoft.com/office/drawing/2014/main" id="{C544303E-F419-43C7-96BF-86DA1597D32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 xmlns:a16="http://schemas.microsoft.com/office/drawing/2014/main" id="{8CF2DEFC-D1A0-4151-87E2-15F93D8D9C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a:extLst>
            <a:ext uri="{FF2B5EF4-FFF2-40B4-BE49-F238E27FC236}">
              <a16:creationId xmlns="" xmlns:a16="http://schemas.microsoft.com/office/drawing/2014/main" id="{859FD1CE-77CC-4E1B-A00A-5B372A1C4DF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 xmlns:a16="http://schemas.microsoft.com/office/drawing/2014/main" id="{08150623-5A01-4C57-8240-89A6DE0D76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a:extLst>
            <a:ext uri="{FF2B5EF4-FFF2-40B4-BE49-F238E27FC236}">
              <a16:creationId xmlns="" xmlns:a16="http://schemas.microsoft.com/office/drawing/2014/main" id="{E35E14B5-A412-462A-B11F-D0B7C264BD92}"/>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a:extLst>
            <a:ext uri="{FF2B5EF4-FFF2-40B4-BE49-F238E27FC236}">
              <a16:creationId xmlns="" xmlns:a16="http://schemas.microsoft.com/office/drawing/2014/main" id="{871D5FA2-CA70-43F2-88DD-F634A707C7E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a:extLst>
            <a:ext uri="{FF2B5EF4-FFF2-40B4-BE49-F238E27FC236}">
              <a16:creationId xmlns="" xmlns:a16="http://schemas.microsoft.com/office/drawing/2014/main" id="{1D306865-F32C-4649-8A78-729F015E7B2B}"/>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a:extLst>
            <a:ext uri="{FF2B5EF4-FFF2-40B4-BE49-F238E27FC236}">
              <a16:creationId xmlns="" xmlns:a16="http://schemas.microsoft.com/office/drawing/2014/main" id="{83983490-913A-4170-A281-4FFF2E375077}"/>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a:extLst>
            <a:ext uri="{FF2B5EF4-FFF2-40B4-BE49-F238E27FC236}">
              <a16:creationId xmlns="" xmlns:a16="http://schemas.microsoft.com/office/drawing/2014/main" id="{5E99EE8E-8B5C-4663-B38C-D682CC03F80E}"/>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a:extLst>
            <a:ext uri="{FF2B5EF4-FFF2-40B4-BE49-F238E27FC236}">
              <a16:creationId xmlns="" xmlns:a16="http://schemas.microsoft.com/office/drawing/2014/main" id="{17B71F05-1F13-421F-884B-3FD9653070EC}"/>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a:extLst>
            <a:ext uri="{FF2B5EF4-FFF2-40B4-BE49-F238E27FC236}">
              <a16:creationId xmlns="" xmlns:a16="http://schemas.microsoft.com/office/drawing/2014/main" id="{9870A3B1-FC3C-4BAC-85B9-B2F8A399F1B4}"/>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a:extLst>
            <a:ext uri="{FF2B5EF4-FFF2-40B4-BE49-F238E27FC236}">
              <a16:creationId xmlns="" xmlns:a16="http://schemas.microsoft.com/office/drawing/2014/main" id="{A0DC57B2-2D6E-4D80-A271-A3E3C2035822}"/>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 xmlns:a16="http://schemas.microsoft.com/office/drawing/2014/main" id="{BCBA6EA6-721A-4329-9528-322D89C63D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131A94A7-ED06-44C3-8C65-0D49AAD851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7A7ED0AC-C185-4DF4-AD0E-99CB503814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24885E95-E693-4A68-AEF6-8DC3573CD6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60EF9BD0-97E3-49A7-B28C-7EA0502662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44069</xdr:rowOff>
    </xdr:from>
    <xdr:to>
      <xdr:col>31</xdr:col>
      <xdr:colOff>85725</xdr:colOff>
      <xdr:row>63</xdr:row>
      <xdr:rowOff>145669</xdr:rowOff>
    </xdr:to>
    <xdr:sp macro="" textlink="">
      <xdr:nvSpPr>
        <xdr:cNvPr id="439" name="円/楕円 438">
          <a:extLst>
            <a:ext uri="{FF2B5EF4-FFF2-40B4-BE49-F238E27FC236}">
              <a16:creationId xmlns="" xmlns:a16="http://schemas.microsoft.com/office/drawing/2014/main" id="{61656F69-1E37-4308-BD21-0B256D640A3F}"/>
            </a:ext>
          </a:extLst>
        </xdr:cNvPr>
        <xdr:cNvSpPr/>
      </xdr:nvSpPr>
      <xdr:spPr>
        <a:xfrm>
          <a:off x="21272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a:extLst>
            <a:ext uri="{FF2B5EF4-FFF2-40B4-BE49-F238E27FC236}">
              <a16:creationId xmlns="" xmlns:a16="http://schemas.microsoft.com/office/drawing/2014/main" id="{60AC2130-6243-46A9-ADF8-B50CADAEAC75}"/>
            </a:ext>
          </a:extLst>
        </xdr:cNvPr>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136796</xdr:rowOff>
    </xdr:from>
    <xdr:ext cx="469744" cy="259045"/>
    <xdr:sp macro="" textlink="">
      <xdr:nvSpPr>
        <xdr:cNvPr id="441" name="n_1mainValue【学校施設】&#10;一人当たり面積">
          <a:extLst>
            <a:ext uri="{FF2B5EF4-FFF2-40B4-BE49-F238E27FC236}">
              <a16:creationId xmlns="" xmlns:a16="http://schemas.microsoft.com/office/drawing/2014/main" id="{A561B8D8-BA07-4D86-AB0D-336B4869245B}"/>
            </a:ext>
          </a:extLst>
        </xdr:cNvPr>
        <xdr:cNvSpPr txBox="1"/>
      </xdr:nvSpPr>
      <xdr:spPr>
        <a:xfrm>
          <a:off x="21075727"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 xmlns:a16="http://schemas.microsoft.com/office/drawing/2014/main" id="{5E68B450-78F1-43E2-B7CE-78C71F84E7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a:extLst>
            <a:ext uri="{FF2B5EF4-FFF2-40B4-BE49-F238E27FC236}">
              <a16:creationId xmlns="" xmlns:a16="http://schemas.microsoft.com/office/drawing/2014/main" id="{B9D7EAF9-72E6-4E79-BEE6-17831CF452F8}"/>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a:extLst>
            <a:ext uri="{FF2B5EF4-FFF2-40B4-BE49-F238E27FC236}">
              <a16:creationId xmlns="" xmlns:a16="http://schemas.microsoft.com/office/drawing/2014/main" id="{F6C680D0-B98C-4827-BB0D-F7C2E033E8F5}"/>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a:extLst>
            <a:ext uri="{FF2B5EF4-FFF2-40B4-BE49-F238E27FC236}">
              <a16:creationId xmlns="" xmlns:a16="http://schemas.microsoft.com/office/drawing/2014/main" id="{BCE10BB0-509B-4C72-AB71-0E02BF0ACD92}"/>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a:extLst>
            <a:ext uri="{FF2B5EF4-FFF2-40B4-BE49-F238E27FC236}">
              <a16:creationId xmlns="" xmlns:a16="http://schemas.microsoft.com/office/drawing/2014/main" id="{F85CD922-450B-4195-BA77-F794C8DB7E6B}"/>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 xmlns:a16="http://schemas.microsoft.com/office/drawing/2014/main" id="{D6664110-8FFB-4442-8390-880060C2286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 xmlns:a16="http://schemas.microsoft.com/office/drawing/2014/main" id="{B01D4459-855B-4BEB-9C10-7B1B92D9D1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a:extLst>
            <a:ext uri="{FF2B5EF4-FFF2-40B4-BE49-F238E27FC236}">
              <a16:creationId xmlns="" xmlns:a16="http://schemas.microsoft.com/office/drawing/2014/main" id="{C5999ACF-2813-4BC6-8A97-DF323FD299FD}"/>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a:extLst>
            <a:ext uri="{FF2B5EF4-FFF2-40B4-BE49-F238E27FC236}">
              <a16:creationId xmlns="" xmlns:a16="http://schemas.microsoft.com/office/drawing/2014/main" id="{669BD6DD-2F00-4087-8C04-8A561A5A496D}"/>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a:extLst>
            <a:ext uri="{FF2B5EF4-FFF2-40B4-BE49-F238E27FC236}">
              <a16:creationId xmlns="" xmlns:a16="http://schemas.microsoft.com/office/drawing/2014/main" id="{D9FCA7B0-B947-48CA-BE14-A47765A5FFA5}"/>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a:extLst>
            <a:ext uri="{FF2B5EF4-FFF2-40B4-BE49-F238E27FC236}">
              <a16:creationId xmlns="" xmlns:a16="http://schemas.microsoft.com/office/drawing/2014/main" id="{6B6C154B-DEBB-496F-9F93-BC756530B40B}"/>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 xmlns:a16="http://schemas.microsoft.com/office/drawing/2014/main" id="{B7430EEC-FE6E-43F9-9846-B4DFFE4412C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 xmlns:a16="http://schemas.microsoft.com/office/drawing/2014/main" id="{09120319-669F-4148-B965-BF05D29A6B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 xmlns:a16="http://schemas.microsoft.com/office/drawing/2014/main" id="{CC16A674-B901-4CC0-A9DE-2E015BC446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 xmlns:a16="http://schemas.microsoft.com/office/drawing/2014/main" id="{1DBE814A-F29E-48B8-AC76-5EF4606E1B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 xmlns:a16="http://schemas.microsoft.com/office/drawing/2014/main" id="{8BDD1E2D-C13A-4684-95C9-ACDE80425B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 xmlns:a16="http://schemas.microsoft.com/office/drawing/2014/main" id="{55F06E46-2F30-468D-B6E4-34AFA4DE96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 xmlns:a16="http://schemas.microsoft.com/office/drawing/2014/main" id="{DA364062-B566-4EB9-924E-9461398683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 xmlns:a16="http://schemas.microsoft.com/office/drawing/2014/main" id="{2ABC4E23-3934-4561-9957-2EF2ED2CFE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 xmlns:a16="http://schemas.microsoft.com/office/drawing/2014/main" id="{0B06D071-388C-41D3-92BF-11F456E742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 xmlns:a16="http://schemas.microsoft.com/office/drawing/2014/main" id="{0C7AE1A6-C644-44E1-9990-D22F0BC250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 xmlns:a16="http://schemas.microsoft.com/office/drawing/2014/main" id="{C823714F-547A-450E-AA24-EE5901B2A4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 xmlns:a16="http://schemas.microsoft.com/office/drawing/2014/main" id="{849C5067-E35B-4478-AB0E-D4BC140FA15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 xmlns:a16="http://schemas.microsoft.com/office/drawing/2014/main" id="{D1892106-2D1F-4AA8-B969-A2F88187982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 xmlns:a16="http://schemas.microsoft.com/office/drawing/2014/main" id="{6C91D6BF-C5E5-4E7E-B8DC-899DC55B20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 xmlns:a16="http://schemas.microsoft.com/office/drawing/2014/main" id="{B3FB14CD-6B3F-40C2-8214-06CB64D1E4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 xmlns:a16="http://schemas.microsoft.com/office/drawing/2014/main" id="{8AC14C18-B48E-4C91-A60C-396CFD98BC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 xmlns:a16="http://schemas.microsoft.com/office/drawing/2014/main" id="{3876539C-3BDC-44ED-84DA-10F1AF80BC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 xmlns:a16="http://schemas.microsoft.com/office/drawing/2014/main" id="{70E688EE-902E-4B9F-A954-BA453A39CD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 xmlns:a16="http://schemas.microsoft.com/office/drawing/2014/main" id="{6B8FBD4B-BEBC-4162-A9CD-2E8E4C90E3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 xmlns:a16="http://schemas.microsoft.com/office/drawing/2014/main" id="{158AE5E1-19B5-4EEE-BC99-F005230B56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 xmlns:a16="http://schemas.microsoft.com/office/drawing/2014/main" id="{EBA366C3-D689-4E1A-8989-6C4AED71DED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 xmlns:a16="http://schemas.microsoft.com/office/drawing/2014/main" id="{9884E6A9-5AE3-421E-A65A-DB9CE5503F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 xmlns:a16="http://schemas.microsoft.com/office/drawing/2014/main" id="{17B3BBE4-BE52-4723-B78D-5E0607043B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 xmlns:a16="http://schemas.microsoft.com/office/drawing/2014/main" id="{A1956C8E-50DE-4A10-B562-548079BD98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 xmlns:a16="http://schemas.microsoft.com/office/drawing/2014/main" id="{A72EF708-32CD-49DA-94EA-AE5D549738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a:extLst>
            <a:ext uri="{FF2B5EF4-FFF2-40B4-BE49-F238E27FC236}">
              <a16:creationId xmlns="" xmlns:a16="http://schemas.microsoft.com/office/drawing/2014/main" id="{D7395028-8057-48AC-9D1E-69D2F3AC717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a:extLst>
            <a:ext uri="{FF2B5EF4-FFF2-40B4-BE49-F238E27FC236}">
              <a16:creationId xmlns="" xmlns:a16="http://schemas.microsoft.com/office/drawing/2014/main" id="{B5ADA0F1-B3BD-4E61-BA46-A89D219E77CB}"/>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a:extLst>
            <a:ext uri="{FF2B5EF4-FFF2-40B4-BE49-F238E27FC236}">
              <a16:creationId xmlns="" xmlns:a16="http://schemas.microsoft.com/office/drawing/2014/main" id="{CA99F345-52BC-4D3F-B41C-F67602B55963}"/>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a:extLst>
            <a:ext uri="{FF2B5EF4-FFF2-40B4-BE49-F238E27FC236}">
              <a16:creationId xmlns="" xmlns:a16="http://schemas.microsoft.com/office/drawing/2014/main" id="{7C3780F8-FED6-451E-B4B2-C24DDD72B7B9}"/>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a:extLst>
            <a:ext uri="{FF2B5EF4-FFF2-40B4-BE49-F238E27FC236}">
              <a16:creationId xmlns="" xmlns:a16="http://schemas.microsoft.com/office/drawing/2014/main" id="{059312EB-1018-44BF-B8DF-0E081F21E8E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a:extLst>
            <a:ext uri="{FF2B5EF4-FFF2-40B4-BE49-F238E27FC236}">
              <a16:creationId xmlns="" xmlns:a16="http://schemas.microsoft.com/office/drawing/2014/main" id="{2C18B757-63BD-48BE-830B-CFD1938C36F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a:extLst>
            <a:ext uri="{FF2B5EF4-FFF2-40B4-BE49-F238E27FC236}">
              <a16:creationId xmlns="" xmlns:a16="http://schemas.microsoft.com/office/drawing/2014/main" id="{6A680D24-478A-4C26-9355-D07DCB763B41}"/>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a:extLst>
            <a:ext uri="{FF2B5EF4-FFF2-40B4-BE49-F238E27FC236}">
              <a16:creationId xmlns="" xmlns:a16="http://schemas.microsoft.com/office/drawing/2014/main" id="{C8E93BFF-6DCC-4EF2-90D0-4F742963320D}"/>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a:extLst>
            <a:ext uri="{FF2B5EF4-FFF2-40B4-BE49-F238E27FC236}">
              <a16:creationId xmlns="" xmlns:a16="http://schemas.microsoft.com/office/drawing/2014/main" id="{36FCD371-7C7A-4041-9F19-ACF7E40BD2CC}"/>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a:extLst>
            <a:ext uri="{FF2B5EF4-FFF2-40B4-BE49-F238E27FC236}">
              <a16:creationId xmlns="" xmlns:a16="http://schemas.microsoft.com/office/drawing/2014/main" id="{1C4A6116-A113-4C45-B619-4F1FC55435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a:extLst>
            <a:ext uri="{FF2B5EF4-FFF2-40B4-BE49-F238E27FC236}">
              <a16:creationId xmlns="" xmlns:a16="http://schemas.microsoft.com/office/drawing/2014/main" id="{56E173A0-7A14-4AF3-A9FC-9FBD26D8F8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a:extLst>
            <a:ext uri="{FF2B5EF4-FFF2-40B4-BE49-F238E27FC236}">
              <a16:creationId xmlns="" xmlns:a16="http://schemas.microsoft.com/office/drawing/2014/main" id="{9522C543-384F-4468-BB57-93A1EDC9BC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a:extLst>
            <a:ext uri="{FF2B5EF4-FFF2-40B4-BE49-F238E27FC236}">
              <a16:creationId xmlns="" xmlns:a16="http://schemas.microsoft.com/office/drawing/2014/main" id="{DE5DF6B5-3225-43B8-B76F-534473967C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a:extLst>
            <a:ext uri="{FF2B5EF4-FFF2-40B4-BE49-F238E27FC236}">
              <a16:creationId xmlns="" xmlns:a16="http://schemas.microsoft.com/office/drawing/2014/main" id="{27F02E4C-A47F-4AA8-A016-CFA8BF42E1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4173</xdr:rowOff>
    </xdr:from>
    <xdr:to>
      <xdr:col>22</xdr:col>
      <xdr:colOff>415925</xdr:colOff>
      <xdr:row>102</xdr:row>
      <xdr:rowOff>105773</xdr:rowOff>
    </xdr:to>
    <xdr:sp macro="" textlink="">
      <xdr:nvSpPr>
        <xdr:cNvPr id="492" name="円/楕円 491">
          <a:extLst>
            <a:ext uri="{FF2B5EF4-FFF2-40B4-BE49-F238E27FC236}">
              <a16:creationId xmlns="" xmlns:a16="http://schemas.microsoft.com/office/drawing/2014/main" id="{7B8513A6-2793-454C-9B11-7C19A44F9709}"/>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3" name="n_1aveValue【公民館】&#10;有形固定資産減価償却率">
          <a:extLst>
            <a:ext uri="{FF2B5EF4-FFF2-40B4-BE49-F238E27FC236}">
              <a16:creationId xmlns="" xmlns:a16="http://schemas.microsoft.com/office/drawing/2014/main" id="{23ECBBC0-E8B5-41AA-89DD-53460F03D0DB}"/>
            </a:ext>
          </a:extLst>
        </xdr:cNvPr>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122300</xdr:rowOff>
    </xdr:from>
    <xdr:ext cx="405111" cy="259045"/>
    <xdr:sp macro="" textlink="">
      <xdr:nvSpPr>
        <xdr:cNvPr id="494" name="n_1mainValue【公民館】&#10;有形固定資産減価償却率">
          <a:extLst>
            <a:ext uri="{FF2B5EF4-FFF2-40B4-BE49-F238E27FC236}">
              <a16:creationId xmlns="" xmlns:a16="http://schemas.microsoft.com/office/drawing/2014/main" id="{2808C7CB-DB6B-4A30-9BE2-BC3CC72E938E}"/>
            </a:ext>
          </a:extLst>
        </xdr:cNvPr>
        <xdr:cNvSpPr txBox="1"/>
      </xdr:nvSpPr>
      <xdr:spPr>
        <a:xfrm>
          <a:off x="15266043"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 xmlns:a16="http://schemas.microsoft.com/office/drawing/2014/main" id="{62CCD5B3-AE60-4705-B719-39E5B51FA6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 xmlns:a16="http://schemas.microsoft.com/office/drawing/2014/main" id="{155E832F-2954-45E7-95F6-EB3333E5DB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 xmlns:a16="http://schemas.microsoft.com/office/drawing/2014/main" id="{7E6465C4-8185-4199-BC43-68D3FB336D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 xmlns:a16="http://schemas.microsoft.com/office/drawing/2014/main" id="{39CBD8DB-516B-4659-BFDF-25DD5E1460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 xmlns:a16="http://schemas.microsoft.com/office/drawing/2014/main" id="{D1E5E4C8-516E-4FC7-853D-9B0BED5D54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 xmlns:a16="http://schemas.microsoft.com/office/drawing/2014/main" id="{A63A7348-0A3E-48F9-95A8-F28A208533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 xmlns:a16="http://schemas.microsoft.com/office/drawing/2014/main" id="{4B27B522-0FF3-4018-8C89-2471E1FE33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 xmlns:a16="http://schemas.microsoft.com/office/drawing/2014/main" id="{6546D6E2-8D5C-4F6A-A834-E4E704AAFC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 xmlns:a16="http://schemas.microsoft.com/office/drawing/2014/main" id="{5B8171F1-826F-4F58-BE78-34A3723CF2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 xmlns:a16="http://schemas.microsoft.com/office/drawing/2014/main" id="{30F4629F-F6FF-4453-8D14-A22B672035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5" name="直線コネクタ 504">
          <a:extLst>
            <a:ext uri="{FF2B5EF4-FFF2-40B4-BE49-F238E27FC236}">
              <a16:creationId xmlns="" xmlns:a16="http://schemas.microsoft.com/office/drawing/2014/main" id="{C84277AA-3117-4AA5-9392-970DD250099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6" name="テキスト ボックス 505">
          <a:extLst>
            <a:ext uri="{FF2B5EF4-FFF2-40B4-BE49-F238E27FC236}">
              <a16:creationId xmlns="" xmlns:a16="http://schemas.microsoft.com/office/drawing/2014/main" id="{74DD2FAB-9E19-44F1-BD4A-2170A5A58E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7" name="直線コネクタ 506">
          <a:extLst>
            <a:ext uri="{FF2B5EF4-FFF2-40B4-BE49-F238E27FC236}">
              <a16:creationId xmlns="" xmlns:a16="http://schemas.microsoft.com/office/drawing/2014/main" id="{8D7D2636-6994-46C6-9CF1-2735A6CB421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8" name="テキスト ボックス 507">
          <a:extLst>
            <a:ext uri="{FF2B5EF4-FFF2-40B4-BE49-F238E27FC236}">
              <a16:creationId xmlns="" xmlns:a16="http://schemas.microsoft.com/office/drawing/2014/main" id="{06C0A7AA-8DDF-4509-B048-3622360F36B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a:extLst>
            <a:ext uri="{FF2B5EF4-FFF2-40B4-BE49-F238E27FC236}">
              <a16:creationId xmlns="" xmlns:a16="http://schemas.microsoft.com/office/drawing/2014/main" id="{83C84490-096F-4D5B-A9A5-58E9D4AD24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a:extLst>
            <a:ext uri="{FF2B5EF4-FFF2-40B4-BE49-F238E27FC236}">
              <a16:creationId xmlns="" xmlns:a16="http://schemas.microsoft.com/office/drawing/2014/main" id="{EEDE47AF-9837-45E1-B2E0-B0656DD867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1" name="直線コネクタ 510">
          <a:extLst>
            <a:ext uri="{FF2B5EF4-FFF2-40B4-BE49-F238E27FC236}">
              <a16:creationId xmlns="" xmlns:a16="http://schemas.microsoft.com/office/drawing/2014/main" id="{BEA96D15-F052-48FD-8FE3-D236DDE0FB0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2" name="テキスト ボックス 511">
          <a:extLst>
            <a:ext uri="{FF2B5EF4-FFF2-40B4-BE49-F238E27FC236}">
              <a16:creationId xmlns="" xmlns:a16="http://schemas.microsoft.com/office/drawing/2014/main" id="{DC9DD68E-BA21-4A3A-B85F-23E7EA5114E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3" name="直線コネクタ 512">
          <a:extLst>
            <a:ext uri="{FF2B5EF4-FFF2-40B4-BE49-F238E27FC236}">
              <a16:creationId xmlns="" xmlns:a16="http://schemas.microsoft.com/office/drawing/2014/main" id="{31E0D2A4-7E2C-478D-BB6D-FE5F644A647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4" name="テキスト ボックス 513">
          <a:extLst>
            <a:ext uri="{FF2B5EF4-FFF2-40B4-BE49-F238E27FC236}">
              <a16:creationId xmlns="" xmlns:a16="http://schemas.microsoft.com/office/drawing/2014/main" id="{28B53C1B-2B5F-4438-87B2-3920C96959C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 xmlns:a16="http://schemas.microsoft.com/office/drawing/2014/main" id="{786BCDF4-2D97-4EFA-A43B-63524EAD7C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 xmlns:a16="http://schemas.microsoft.com/office/drawing/2014/main" id="{9CD862F2-A32B-4C24-9257-9EC38AE023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a:extLst>
            <a:ext uri="{FF2B5EF4-FFF2-40B4-BE49-F238E27FC236}">
              <a16:creationId xmlns="" xmlns:a16="http://schemas.microsoft.com/office/drawing/2014/main" id="{C858081E-22CC-4D12-ADB1-1BEE0B7596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18" name="直線コネクタ 517">
          <a:extLst>
            <a:ext uri="{FF2B5EF4-FFF2-40B4-BE49-F238E27FC236}">
              <a16:creationId xmlns="" xmlns:a16="http://schemas.microsoft.com/office/drawing/2014/main" id="{283919FA-E991-43AC-825C-7EFF76D6F04B}"/>
            </a:ext>
          </a:extLst>
        </xdr:cNvPr>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19" name="【公民館】&#10;一人当たり面積最小値テキスト">
          <a:extLst>
            <a:ext uri="{FF2B5EF4-FFF2-40B4-BE49-F238E27FC236}">
              <a16:creationId xmlns="" xmlns:a16="http://schemas.microsoft.com/office/drawing/2014/main" id="{FFAF025D-E34B-4D74-B2CB-4EE37ABBC34E}"/>
            </a:ext>
          </a:extLst>
        </xdr:cNvPr>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20" name="直線コネクタ 519">
          <a:extLst>
            <a:ext uri="{FF2B5EF4-FFF2-40B4-BE49-F238E27FC236}">
              <a16:creationId xmlns="" xmlns:a16="http://schemas.microsoft.com/office/drawing/2014/main" id="{76F94FDE-ECC5-4E5D-B8D2-985C5FF06BF0}"/>
            </a:ext>
          </a:extLst>
        </xdr:cNvPr>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21" name="【公民館】&#10;一人当たり面積最大値テキスト">
          <a:extLst>
            <a:ext uri="{FF2B5EF4-FFF2-40B4-BE49-F238E27FC236}">
              <a16:creationId xmlns="" xmlns:a16="http://schemas.microsoft.com/office/drawing/2014/main" id="{2E320BEC-91B7-47A8-BFFE-EFD24E5B50D7}"/>
            </a:ext>
          </a:extLst>
        </xdr:cNvPr>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22" name="直線コネクタ 521">
          <a:extLst>
            <a:ext uri="{FF2B5EF4-FFF2-40B4-BE49-F238E27FC236}">
              <a16:creationId xmlns="" xmlns:a16="http://schemas.microsoft.com/office/drawing/2014/main" id="{DEAFA10D-70E2-4A86-840B-56624D04C240}"/>
            </a:ext>
          </a:extLst>
        </xdr:cNvPr>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23" name="【公民館】&#10;一人当たり面積平均値テキスト">
          <a:extLst>
            <a:ext uri="{FF2B5EF4-FFF2-40B4-BE49-F238E27FC236}">
              <a16:creationId xmlns="" xmlns:a16="http://schemas.microsoft.com/office/drawing/2014/main" id="{06D7374E-042C-4530-8296-A75B9564ED42}"/>
            </a:ext>
          </a:extLst>
        </xdr:cNvPr>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24" name="フローチャート : 判断 523">
          <a:extLst>
            <a:ext uri="{FF2B5EF4-FFF2-40B4-BE49-F238E27FC236}">
              <a16:creationId xmlns="" xmlns:a16="http://schemas.microsoft.com/office/drawing/2014/main" id="{7AC40CD0-DB10-41CC-8D69-BF89CA8EE864}"/>
            </a:ext>
          </a:extLst>
        </xdr:cNvPr>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25" name="フローチャート : 判断 524">
          <a:extLst>
            <a:ext uri="{FF2B5EF4-FFF2-40B4-BE49-F238E27FC236}">
              <a16:creationId xmlns="" xmlns:a16="http://schemas.microsoft.com/office/drawing/2014/main" id="{7294E04F-6FC9-46CC-83F8-9A8F4F4B976E}"/>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a:extLst>
            <a:ext uri="{FF2B5EF4-FFF2-40B4-BE49-F238E27FC236}">
              <a16:creationId xmlns="" xmlns:a16="http://schemas.microsoft.com/office/drawing/2014/main" id="{A933AA6E-F7F3-4E5E-B17A-7B2280D0F0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a:extLst>
            <a:ext uri="{FF2B5EF4-FFF2-40B4-BE49-F238E27FC236}">
              <a16:creationId xmlns="" xmlns:a16="http://schemas.microsoft.com/office/drawing/2014/main" id="{C95D7CA0-18C8-48CD-9CB2-AB4E8C080F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a:extLst>
            <a:ext uri="{FF2B5EF4-FFF2-40B4-BE49-F238E27FC236}">
              <a16:creationId xmlns="" xmlns:a16="http://schemas.microsoft.com/office/drawing/2014/main" id="{D3C9DB14-8D7A-4720-A3C8-E7199B446A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a:extLst>
            <a:ext uri="{FF2B5EF4-FFF2-40B4-BE49-F238E27FC236}">
              <a16:creationId xmlns="" xmlns:a16="http://schemas.microsoft.com/office/drawing/2014/main" id="{F38BF16B-4BB1-4FE5-BFB7-085BBF084B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a:extLst>
            <a:ext uri="{FF2B5EF4-FFF2-40B4-BE49-F238E27FC236}">
              <a16:creationId xmlns="" xmlns:a16="http://schemas.microsoft.com/office/drawing/2014/main" id="{61D5B0DA-2898-4A99-8B24-AAE29204A7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138176</xdr:rowOff>
    </xdr:from>
    <xdr:to>
      <xdr:col>31</xdr:col>
      <xdr:colOff>85725</xdr:colOff>
      <xdr:row>108</xdr:row>
      <xdr:rowOff>68326</xdr:rowOff>
    </xdr:to>
    <xdr:sp macro="" textlink="">
      <xdr:nvSpPr>
        <xdr:cNvPr id="531" name="円/楕円 530">
          <a:extLst>
            <a:ext uri="{FF2B5EF4-FFF2-40B4-BE49-F238E27FC236}">
              <a16:creationId xmlns="" xmlns:a16="http://schemas.microsoft.com/office/drawing/2014/main" id="{375A4511-B32D-4CE2-89F0-C446247F7DD6}"/>
            </a:ext>
          </a:extLst>
        </xdr:cNvPr>
        <xdr:cNvSpPr/>
      </xdr:nvSpPr>
      <xdr:spPr>
        <a:xfrm>
          <a:off x="21272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32" name="n_1aveValue【公民館】&#10;一人当たり面積">
          <a:extLst>
            <a:ext uri="{FF2B5EF4-FFF2-40B4-BE49-F238E27FC236}">
              <a16:creationId xmlns="" xmlns:a16="http://schemas.microsoft.com/office/drawing/2014/main" id="{4ADED7B6-ACAC-4F47-8410-5040CC6B5719}"/>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59453</xdr:rowOff>
    </xdr:from>
    <xdr:ext cx="469744" cy="259045"/>
    <xdr:sp macro="" textlink="">
      <xdr:nvSpPr>
        <xdr:cNvPr id="533" name="n_1mainValue【公民館】&#10;一人当たり面積">
          <a:extLst>
            <a:ext uri="{FF2B5EF4-FFF2-40B4-BE49-F238E27FC236}">
              <a16:creationId xmlns="" xmlns:a16="http://schemas.microsoft.com/office/drawing/2014/main" id="{53D4E490-EF25-4EB4-A285-347A2B386320}"/>
            </a:ext>
          </a:extLst>
        </xdr:cNvPr>
        <xdr:cNvSpPr txBox="1"/>
      </xdr:nvSpPr>
      <xdr:spPr>
        <a:xfrm>
          <a:off x="210757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 xmlns:a16="http://schemas.microsoft.com/office/drawing/2014/main" id="{501F84D3-3272-4460-9C1E-F76ED662C3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 xmlns:a16="http://schemas.microsoft.com/office/drawing/2014/main" id="{D5CEFF5B-B240-4569-BDB0-927737DDF5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 xmlns:a16="http://schemas.microsoft.com/office/drawing/2014/main" id="{679BC0CF-1C91-4876-BB54-F95D111D3F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各資産の一人当たり面積については、類似団体と比較し、過剰に整備した施設分類は無いように思われる。</a:t>
          </a:r>
        </a:p>
        <a:p>
          <a:r>
            <a:rPr kumimoji="1" lang="ja-JP" altLang="en-US" sz="1300">
              <a:latin typeface="ＭＳ Ｐゴシック"/>
            </a:rPr>
            <a:t>類似団体と比較して、有形固定資産減価償却率が高くなっている施設としては、</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となり、反対に低くなっている施設は</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である。</a:t>
          </a:r>
        </a:p>
        <a:p>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については、平成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月から近接目視による</a:t>
          </a:r>
          <a:r>
            <a:rPr kumimoji="1" lang="en-US" altLang="ja-JP" sz="1300">
              <a:latin typeface="ＭＳ Ｐゴシック"/>
            </a:rPr>
            <a:t>5</a:t>
          </a:r>
          <a:r>
            <a:rPr kumimoji="1" lang="ja-JP" altLang="en-US" sz="1300">
              <a:latin typeface="ＭＳ Ｐゴシック"/>
            </a:rPr>
            <a:t>年に</a:t>
          </a:r>
          <a:r>
            <a:rPr kumimoji="1" lang="en-US" altLang="ja-JP" sz="1300">
              <a:latin typeface="ＭＳ Ｐゴシック"/>
            </a:rPr>
            <a:t>1</a:t>
          </a:r>
          <a:r>
            <a:rPr kumimoji="1" lang="ja-JP" altLang="en-US" sz="1300">
              <a:latin typeface="ＭＳ Ｐゴシック"/>
            </a:rPr>
            <a:t>度の点検が義務付けられたこともあり、一層、日常点検に努め、良好状態を保っていく。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E0CC007C-73AD-40F8-A475-BBAB9A6A20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26B2340F-F3FC-4F32-B51C-21924431B8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D22BDC46-7499-46B2-8F68-54E230CAF7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BBF0333D-A3EF-4E6B-A592-54A6C15900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3E14BBB9-E053-4A76-ADD1-8AFF639CF2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349A5241-1AB1-44F5-810A-33021F1C30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5F354DCE-28A2-4554-87EC-F1D2AE6694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49702C72-68D3-451C-AD2B-29A91BFF79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A848AB8-7418-4D1C-88B8-442C9A8103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9E495972-CFE4-4439-BA8F-F2289504D17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B7FFDC52-7EE9-49B8-820D-28EC2A1CB5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3509AF1C-3A1B-4ABB-8ED7-88B53547C7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D39809EA-CDFE-4BF9-9354-EAB4EECF30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A1F1C7CF-5D8D-40BF-8228-60BA95974B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28D02DC4-DB06-4012-BC3F-0A66DF9D5D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DD59ACBB-F42E-4DB4-A13D-B2A84E9616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5A1E6111-A964-4348-A9FE-3AE963E5E6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F26614C5-79F6-4429-ACCF-A157535625F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F3FC1E15-9A9E-447C-BBC0-0C093260F78D}"/>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24F54559-0FDD-4424-9088-6413E6EA60DC}"/>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B464709B-0E77-4C44-B810-63D96950CE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1F02D433-4043-4435-9685-6CB6290D47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C65AF1D0-19AB-4DB1-B296-A64962A75E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648DD35B-DB08-4B87-9C83-4BB184DF48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3914F675-4199-4888-B20D-900ACA390C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46FE511E-7E11-437B-90BB-F075B00272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AA4D0B28-10E2-48D0-B6FD-E26F105E66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5B38A826-82CA-40AB-9D2C-E201026E0BF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AFA1BD94-4BCF-472B-8CCF-7F6B8F681D0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B1715B23-7112-4648-90EF-30537EBB48C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E0390835-B458-4029-BBDA-5CC271B1C18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E3194EB6-7A7A-4DD1-882C-D8875DB365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1FF7BE9F-915B-457F-BA27-62CE6169A1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8CCDAF0-EADB-4094-9086-E5390C999F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D62F1C72-A072-4F23-9D27-FFE072F857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D4EB28EA-5697-4C3D-847E-0B4D746405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2DA991E5-F69E-4661-BFE2-3E8199AD27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49A1A3DD-194A-4030-BD38-88B633C5E6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B3A2175C-0FE8-4CA0-A015-017B6EDEC75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 xmlns:a16="http://schemas.microsoft.com/office/drawing/2014/main" id="{43405BA3-ABF5-4070-B1A5-4B07E48BEE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 xmlns:a16="http://schemas.microsoft.com/office/drawing/2014/main" id="{A5BF7C5E-D2DE-4DCB-A6FB-32A0864750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 xmlns:a16="http://schemas.microsoft.com/office/drawing/2014/main" id="{59D3BDED-93D1-46F8-9962-0FEEB62B5D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 xmlns:a16="http://schemas.microsoft.com/office/drawing/2014/main" id="{7B18770B-5EFD-450E-A775-037926C5C4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 xmlns:a16="http://schemas.microsoft.com/office/drawing/2014/main" id="{D4A1356D-629F-4B90-85F7-7CF74779BC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 xmlns:a16="http://schemas.microsoft.com/office/drawing/2014/main" id="{8A13A3AB-C659-49FC-A310-8A02604413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 xmlns:a16="http://schemas.microsoft.com/office/drawing/2014/main" id="{D4344BF8-E2B9-4AD4-ACA8-BA601712E2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 xmlns:a16="http://schemas.microsoft.com/office/drawing/2014/main" id="{3539D175-0FC1-4530-B3DB-2EC5268D32E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 xmlns:a16="http://schemas.microsoft.com/office/drawing/2014/main" id="{3770550F-E1DE-425A-9737-20AFB9EEFF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 xmlns:a16="http://schemas.microsoft.com/office/drawing/2014/main" id="{6A4639A0-E3FA-4C6D-8077-81C2CBAAFF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 xmlns:a16="http://schemas.microsoft.com/office/drawing/2014/main" id="{4C1C6777-67C3-42D7-A08A-F653131E2B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 xmlns:a16="http://schemas.microsoft.com/office/drawing/2014/main" id="{D2074C3E-2B92-45F1-9A18-B90FE9C703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 xmlns:a16="http://schemas.microsoft.com/office/drawing/2014/main" id="{96FD20E2-BF5F-4624-A69C-BD2BF3C1E5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 xmlns:a16="http://schemas.microsoft.com/office/drawing/2014/main" id="{0670F572-CDBE-4963-A191-A5509BEF44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 xmlns:a16="http://schemas.microsoft.com/office/drawing/2014/main" id="{FDAC0509-7661-4FE9-BC21-485BD56CB8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 xmlns:a16="http://schemas.microsoft.com/office/drawing/2014/main" id="{B04F97FE-9D4E-4EF5-A6FD-63CB0084B0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59873EC2-68A5-4636-81D8-E5D994BB37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 xmlns:a16="http://schemas.microsoft.com/office/drawing/2014/main" id="{A6C10762-EF65-495C-B0CB-904167F25D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 xmlns:a16="http://schemas.microsoft.com/office/drawing/2014/main" id="{42B17E3A-4047-457B-9D87-2AA8EEF1D9E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 xmlns:a16="http://schemas.microsoft.com/office/drawing/2014/main" id="{DD891172-8EDC-47F2-B27E-990B80D1A6D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 xmlns:a16="http://schemas.microsoft.com/office/drawing/2014/main" id="{483D6260-013F-45D7-BB1A-24D112C24D1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 xmlns:a16="http://schemas.microsoft.com/office/drawing/2014/main" id="{66C7C42B-6355-4EF5-9BCE-8AEFD710187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 xmlns:a16="http://schemas.microsoft.com/office/drawing/2014/main" id="{4496E58A-BDFF-4F56-B6FB-0AA95B6C26E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 xmlns:a16="http://schemas.microsoft.com/office/drawing/2014/main" id="{BFAA0427-D9E3-4122-AA01-A49E3B3CFDE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 xmlns:a16="http://schemas.microsoft.com/office/drawing/2014/main" id="{9E2EF664-96B1-467B-A0BD-E924E25407D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 xmlns:a16="http://schemas.microsoft.com/office/drawing/2014/main" id="{AA50F401-7AD6-4658-9742-B75EFB7C98A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 xmlns:a16="http://schemas.microsoft.com/office/drawing/2014/main" id="{CD97589A-6C32-4BA9-AA60-2CB7DF2D29BC}"/>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 xmlns:a16="http://schemas.microsoft.com/office/drawing/2014/main" id="{10F9CA12-1D2B-40FC-8C8B-B1F998FC5C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 xmlns:a16="http://schemas.microsoft.com/office/drawing/2014/main" id="{F7AE1C22-0D2A-4FDF-95B9-95AD3DFF38C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 xmlns:a16="http://schemas.microsoft.com/office/drawing/2014/main" id="{C2C68E27-7F8F-4BF0-9691-A31EC932B6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 xmlns:a16="http://schemas.microsoft.com/office/drawing/2014/main" id="{1EB7AA21-5DF3-43D6-A2D2-4BAB0160DFB2}"/>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 xmlns:a16="http://schemas.microsoft.com/office/drawing/2014/main" id="{C50B8A80-27DE-44B9-8572-AF702C4D1F36}"/>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 xmlns:a16="http://schemas.microsoft.com/office/drawing/2014/main" id="{BB023C47-5ED0-4988-AA08-E7FE55F7FC84}"/>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 xmlns:a16="http://schemas.microsoft.com/office/drawing/2014/main" id="{7CB18C60-43F0-4FE7-B7F6-A6DDA5E3E5B4}"/>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 xmlns:a16="http://schemas.microsoft.com/office/drawing/2014/main" id="{7FD7253D-768F-47A9-9BAF-4EFB1689C17E}"/>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 xmlns:a16="http://schemas.microsoft.com/office/drawing/2014/main" id="{62FB1590-8086-425E-8639-931215FD0C4E}"/>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 xmlns:a16="http://schemas.microsoft.com/office/drawing/2014/main" id="{61537B90-D84A-4018-A564-3245659E6668}"/>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 xmlns:a16="http://schemas.microsoft.com/office/drawing/2014/main" id="{F37E494F-61F6-4058-A656-8AB0941BE9D8}"/>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 xmlns:a16="http://schemas.microsoft.com/office/drawing/2014/main" id="{12517D6B-BB16-4FF0-B9B0-CF5BE4AB825C}"/>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 xmlns:a16="http://schemas.microsoft.com/office/drawing/2014/main" id="{8C149ABE-A748-4A7D-A6F8-32B891DE12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 xmlns:a16="http://schemas.microsoft.com/office/drawing/2014/main" id="{11282DEA-2A51-4BA5-A2DC-8A3B32001A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 xmlns:a16="http://schemas.microsoft.com/office/drawing/2014/main" id="{6C0AAB63-CBA9-45D1-B90F-B3F94CCCFE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87C91F47-B531-4DB3-81D8-770A944CE9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950CEF30-4EA2-4D42-89E0-677A62BE5B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116078</xdr:rowOff>
    </xdr:from>
    <xdr:to>
      <xdr:col>5</xdr:col>
      <xdr:colOff>409575</xdr:colOff>
      <xdr:row>62</xdr:row>
      <xdr:rowOff>46228</xdr:rowOff>
    </xdr:to>
    <xdr:sp macro="" textlink="">
      <xdr:nvSpPr>
        <xdr:cNvPr id="85" name="円/楕円 84">
          <a:extLst>
            <a:ext uri="{FF2B5EF4-FFF2-40B4-BE49-F238E27FC236}">
              <a16:creationId xmlns="" xmlns:a16="http://schemas.microsoft.com/office/drawing/2014/main" id="{84B523B0-AF2D-40AF-8618-A92D9AF9266D}"/>
            </a:ext>
          </a:extLst>
        </xdr:cNvPr>
        <xdr:cNvSpPr/>
      </xdr:nvSpPr>
      <xdr:spPr>
        <a:xfrm>
          <a:off x="3746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37355</xdr:rowOff>
    </xdr:from>
    <xdr:ext cx="405111" cy="259045"/>
    <xdr:sp macro="" textlink="">
      <xdr:nvSpPr>
        <xdr:cNvPr id="86" name="n_1mainValue【体育館・プール】&#10;有形固定資産減価償却率">
          <a:extLst>
            <a:ext uri="{FF2B5EF4-FFF2-40B4-BE49-F238E27FC236}">
              <a16:creationId xmlns="" xmlns:a16="http://schemas.microsoft.com/office/drawing/2014/main" id="{CC74CBB7-477D-410A-9216-C8D1E222B9E3}"/>
            </a:ext>
          </a:extLst>
        </xdr:cNvPr>
        <xdr:cNvSpPr txBox="1"/>
      </xdr:nvSpPr>
      <xdr:spPr>
        <a:xfrm>
          <a:off x="3582043"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 xmlns:a16="http://schemas.microsoft.com/office/drawing/2014/main" id="{EB04AED5-A1F3-4B77-95C9-97393A2B4E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 xmlns:a16="http://schemas.microsoft.com/office/drawing/2014/main" id="{96E46255-8C37-498E-BEFE-9F8DCA8C8D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 xmlns:a16="http://schemas.microsoft.com/office/drawing/2014/main" id="{C23DB505-38F2-415F-9CB3-93BF47723C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 xmlns:a16="http://schemas.microsoft.com/office/drawing/2014/main" id="{F6694A83-FAC6-4645-81DF-4D7F95E9E1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 xmlns:a16="http://schemas.microsoft.com/office/drawing/2014/main" id="{8BFE8B91-5861-405A-8688-5C9EDB6291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 xmlns:a16="http://schemas.microsoft.com/office/drawing/2014/main" id="{1685FAC3-CE6D-4241-8B3B-8FA3C06A6B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 xmlns:a16="http://schemas.microsoft.com/office/drawing/2014/main" id="{A889FE77-7177-4BDA-A3D1-AE4EEECAB8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 xmlns:a16="http://schemas.microsoft.com/office/drawing/2014/main" id="{C54492CF-B03C-4852-8349-95886459E1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 xmlns:a16="http://schemas.microsoft.com/office/drawing/2014/main" id="{893FA3F9-65DB-4C00-8924-A31AB864EB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 xmlns:a16="http://schemas.microsoft.com/office/drawing/2014/main" id="{CCA88981-9BB0-4D98-AD2E-BB77F5A643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 xmlns:a16="http://schemas.microsoft.com/office/drawing/2014/main" id="{42EE14FE-5638-4DAE-96B9-D5A204AD94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 xmlns:a16="http://schemas.microsoft.com/office/drawing/2014/main" id="{A16FE749-CA99-48AA-9F52-6EE76F1DAB8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 xmlns:a16="http://schemas.microsoft.com/office/drawing/2014/main" id="{DA2AACDC-3F8F-4AAB-AD77-06D5342130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 xmlns:a16="http://schemas.microsoft.com/office/drawing/2014/main" id="{6F192000-AE2B-46D6-9DA3-8DE12909393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 xmlns:a16="http://schemas.microsoft.com/office/drawing/2014/main" id="{0F98CBA8-1A3C-45FD-9335-53693CEC50E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 xmlns:a16="http://schemas.microsoft.com/office/drawing/2014/main" id="{E90CBC25-5C94-44DE-AB9E-11B02FC92D8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 xmlns:a16="http://schemas.microsoft.com/office/drawing/2014/main" id="{71FD05C0-E1EB-4C86-90D4-6908D860965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 xmlns:a16="http://schemas.microsoft.com/office/drawing/2014/main" id="{FCCA46D8-FB21-4F52-9DBD-D6455E69AB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 xmlns:a16="http://schemas.microsoft.com/office/drawing/2014/main" id="{F1C697D4-1A8C-4D43-920A-EF0AB22033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 xmlns:a16="http://schemas.microsoft.com/office/drawing/2014/main" id="{37FF500F-7B2A-4E67-A9BB-03916C25C8E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 xmlns:a16="http://schemas.microsoft.com/office/drawing/2014/main" id="{3A3CF646-03D4-472D-9379-F36A70394BC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 xmlns:a16="http://schemas.microsoft.com/office/drawing/2014/main" id="{DC87DEE8-A5CB-4260-AD45-AAF888C0A6D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 xmlns:a16="http://schemas.microsoft.com/office/drawing/2014/main" id="{52214A5F-1B20-445C-8F5F-B227054D16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 xmlns:a16="http://schemas.microsoft.com/office/drawing/2014/main" id="{64F5E797-3529-4A33-937B-5DF4B42D3E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 xmlns:a16="http://schemas.microsoft.com/office/drawing/2014/main" id="{24D7DDE4-8353-4225-B450-EE2F082452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 xmlns:a16="http://schemas.microsoft.com/office/drawing/2014/main" id="{65EC53BB-9DD2-458D-88BC-68D908FC3226}"/>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 xmlns:a16="http://schemas.microsoft.com/office/drawing/2014/main" id="{646109AA-EB8F-4312-886B-20BE053B5666}"/>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 xmlns:a16="http://schemas.microsoft.com/office/drawing/2014/main" id="{CB43EBF4-D741-4A4B-B8F1-72497B403C61}"/>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 xmlns:a16="http://schemas.microsoft.com/office/drawing/2014/main" id="{EECB8C2A-D9AD-4090-987C-552C528BB80C}"/>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 xmlns:a16="http://schemas.microsoft.com/office/drawing/2014/main" id="{7471D8FA-06AF-4C5C-9BD9-F56814FAB167}"/>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 xmlns:a16="http://schemas.microsoft.com/office/drawing/2014/main" id="{9E7A0FC4-89FE-4FB7-AA81-99354179507C}"/>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 xmlns:a16="http://schemas.microsoft.com/office/drawing/2014/main" id="{F9D506B9-5C52-42D2-A152-FD71BEE378F3}"/>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 xmlns:a16="http://schemas.microsoft.com/office/drawing/2014/main" id="{72D9E7B2-0C57-468C-B41C-17A861F7D4FA}"/>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a:extLst>
            <a:ext uri="{FF2B5EF4-FFF2-40B4-BE49-F238E27FC236}">
              <a16:creationId xmlns="" xmlns:a16="http://schemas.microsoft.com/office/drawing/2014/main" id="{EA921ED4-59E0-49F8-BDA4-24157441E788}"/>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 xmlns:a16="http://schemas.microsoft.com/office/drawing/2014/main" id="{9515DECB-E4A2-4DA2-8578-3B46250F1C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 xmlns:a16="http://schemas.microsoft.com/office/drawing/2014/main" id="{E23B83B9-E1BB-4EA5-9948-CA7AD1B9EB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 xmlns:a16="http://schemas.microsoft.com/office/drawing/2014/main" id="{5A96DC7B-79CF-4763-A953-E7BEA7B1B7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 xmlns:a16="http://schemas.microsoft.com/office/drawing/2014/main" id="{AE372A00-2E68-41D5-97E6-D19979E077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 xmlns:a16="http://schemas.microsoft.com/office/drawing/2014/main" id="{82AD7A49-ED1A-42D2-9A6C-5F5FC2BF72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99750</xdr:rowOff>
    </xdr:from>
    <xdr:to>
      <xdr:col>14</xdr:col>
      <xdr:colOff>79375</xdr:colOff>
      <xdr:row>64</xdr:row>
      <xdr:rowOff>29900</xdr:rowOff>
    </xdr:to>
    <xdr:sp macro="" textlink="">
      <xdr:nvSpPr>
        <xdr:cNvPr id="126" name="円/楕円 125">
          <a:extLst>
            <a:ext uri="{FF2B5EF4-FFF2-40B4-BE49-F238E27FC236}">
              <a16:creationId xmlns="" xmlns:a16="http://schemas.microsoft.com/office/drawing/2014/main" id="{FA11207A-732C-4A1E-8BE1-B2C6ACE5D211}"/>
            </a:ext>
          </a:extLst>
        </xdr:cNvPr>
        <xdr:cNvSpPr/>
      </xdr:nvSpPr>
      <xdr:spPr>
        <a:xfrm>
          <a:off x="9588500" y="109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21027</xdr:rowOff>
    </xdr:from>
    <xdr:ext cx="469744" cy="259045"/>
    <xdr:sp macro="" textlink="">
      <xdr:nvSpPr>
        <xdr:cNvPr id="127" name="n_1mainValue【体育館・プール】&#10;一人当たり面積">
          <a:extLst>
            <a:ext uri="{FF2B5EF4-FFF2-40B4-BE49-F238E27FC236}">
              <a16:creationId xmlns="" xmlns:a16="http://schemas.microsoft.com/office/drawing/2014/main" id="{090B974C-2F1C-4BA0-A1FF-1A6F624E85CB}"/>
            </a:ext>
          </a:extLst>
        </xdr:cNvPr>
        <xdr:cNvSpPr txBox="1"/>
      </xdr:nvSpPr>
      <xdr:spPr>
        <a:xfrm>
          <a:off x="9391727" y="1099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 xmlns:a16="http://schemas.microsoft.com/office/drawing/2014/main" id="{4C16CEEC-E303-497D-AA32-61B6793187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 xmlns:a16="http://schemas.microsoft.com/office/drawing/2014/main" id="{8D64E204-662D-477B-B7A5-57A8F8B161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 xmlns:a16="http://schemas.microsoft.com/office/drawing/2014/main" id="{19FB636D-703E-407F-8F33-6FA5CD1C37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 xmlns:a16="http://schemas.microsoft.com/office/drawing/2014/main" id="{7ED03D67-7D1C-4286-90D3-C27AC0C4DD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 xmlns:a16="http://schemas.microsoft.com/office/drawing/2014/main" id="{3658BB1F-19F3-4DFD-8EAB-367EC89B90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 xmlns:a16="http://schemas.microsoft.com/office/drawing/2014/main" id="{F02C9EF8-5370-42B2-B6F4-2FDD2CAB38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 xmlns:a16="http://schemas.microsoft.com/office/drawing/2014/main" id="{EE63806F-19C1-46AE-8200-B24CB89B6A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 xmlns:a16="http://schemas.microsoft.com/office/drawing/2014/main" id="{F6BB5C8F-E47E-4152-B7AB-307E36F8CDD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a:extLst>
            <a:ext uri="{FF2B5EF4-FFF2-40B4-BE49-F238E27FC236}">
              <a16:creationId xmlns="" xmlns:a16="http://schemas.microsoft.com/office/drawing/2014/main" id="{B3C76B8D-E230-405E-BBB4-142A5EE440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a:extLst>
            <a:ext uri="{FF2B5EF4-FFF2-40B4-BE49-F238E27FC236}">
              <a16:creationId xmlns="" xmlns:a16="http://schemas.microsoft.com/office/drawing/2014/main" id="{5E1244C2-DDAB-4D7B-B383-FCC40B41F9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a:extLst>
            <a:ext uri="{FF2B5EF4-FFF2-40B4-BE49-F238E27FC236}">
              <a16:creationId xmlns="" xmlns:a16="http://schemas.microsoft.com/office/drawing/2014/main" id="{ED2BB27B-AE3F-4176-BDE4-6123B19F3C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a:extLst>
            <a:ext uri="{FF2B5EF4-FFF2-40B4-BE49-F238E27FC236}">
              <a16:creationId xmlns="" xmlns:a16="http://schemas.microsoft.com/office/drawing/2014/main" id="{7F0A5E5A-0006-4C23-B81B-33B22DF0C0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a:extLst>
            <a:ext uri="{FF2B5EF4-FFF2-40B4-BE49-F238E27FC236}">
              <a16:creationId xmlns="" xmlns:a16="http://schemas.microsoft.com/office/drawing/2014/main" id="{3920A0B1-4E45-4247-A7D1-BAE128B99B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a:extLst>
            <a:ext uri="{FF2B5EF4-FFF2-40B4-BE49-F238E27FC236}">
              <a16:creationId xmlns="" xmlns:a16="http://schemas.microsoft.com/office/drawing/2014/main" id="{8EBD4869-46F4-42AC-A5B4-CEC8389306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a:extLst>
            <a:ext uri="{FF2B5EF4-FFF2-40B4-BE49-F238E27FC236}">
              <a16:creationId xmlns="" xmlns:a16="http://schemas.microsoft.com/office/drawing/2014/main" id="{CB526F4C-4E6D-44E4-911C-7E3DF86ACF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a:extLst>
            <a:ext uri="{FF2B5EF4-FFF2-40B4-BE49-F238E27FC236}">
              <a16:creationId xmlns="" xmlns:a16="http://schemas.microsoft.com/office/drawing/2014/main" id="{C90E9DFE-AB6E-4562-9C98-01206739132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a:extLst>
            <a:ext uri="{FF2B5EF4-FFF2-40B4-BE49-F238E27FC236}">
              <a16:creationId xmlns="" xmlns:a16="http://schemas.microsoft.com/office/drawing/2014/main" id="{39BA43E0-E71D-49D5-A9AC-954D4EF99A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a:extLst>
            <a:ext uri="{FF2B5EF4-FFF2-40B4-BE49-F238E27FC236}">
              <a16:creationId xmlns="" xmlns:a16="http://schemas.microsoft.com/office/drawing/2014/main" id="{8FDFA214-A68D-43A5-8449-BA1614104A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a:extLst>
            <a:ext uri="{FF2B5EF4-FFF2-40B4-BE49-F238E27FC236}">
              <a16:creationId xmlns="" xmlns:a16="http://schemas.microsoft.com/office/drawing/2014/main" id="{C6C14963-DC4E-4874-A0F9-CA2E7E9C29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a:extLst>
            <a:ext uri="{FF2B5EF4-FFF2-40B4-BE49-F238E27FC236}">
              <a16:creationId xmlns="" xmlns:a16="http://schemas.microsoft.com/office/drawing/2014/main" id="{F5A5E8F3-EB15-46B3-94E1-95B7734E24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a:extLst>
            <a:ext uri="{FF2B5EF4-FFF2-40B4-BE49-F238E27FC236}">
              <a16:creationId xmlns="" xmlns:a16="http://schemas.microsoft.com/office/drawing/2014/main" id="{16966026-4140-435E-A416-1BCA496EF4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a:extLst>
            <a:ext uri="{FF2B5EF4-FFF2-40B4-BE49-F238E27FC236}">
              <a16:creationId xmlns="" xmlns:a16="http://schemas.microsoft.com/office/drawing/2014/main" id="{319D7E46-0746-4173-ABAC-AE3195C1FF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a:extLst>
            <a:ext uri="{FF2B5EF4-FFF2-40B4-BE49-F238E27FC236}">
              <a16:creationId xmlns="" xmlns:a16="http://schemas.microsoft.com/office/drawing/2014/main" id="{15E3482B-9B4D-448D-9ED1-6C8C27B4D0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a:extLst>
            <a:ext uri="{FF2B5EF4-FFF2-40B4-BE49-F238E27FC236}">
              <a16:creationId xmlns="" xmlns:a16="http://schemas.microsoft.com/office/drawing/2014/main" id="{49C4676E-09D3-4323-B476-6D575CA2B1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a:extLst>
            <a:ext uri="{FF2B5EF4-FFF2-40B4-BE49-F238E27FC236}">
              <a16:creationId xmlns="" xmlns:a16="http://schemas.microsoft.com/office/drawing/2014/main" id="{1D55D031-8927-45EF-AADD-B692AB5D70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a:extLst>
            <a:ext uri="{FF2B5EF4-FFF2-40B4-BE49-F238E27FC236}">
              <a16:creationId xmlns="" xmlns:a16="http://schemas.microsoft.com/office/drawing/2014/main" id="{858D35E3-CE17-4A50-B108-44451EEA28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a:extLst>
            <a:ext uri="{FF2B5EF4-FFF2-40B4-BE49-F238E27FC236}">
              <a16:creationId xmlns="" xmlns:a16="http://schemas.microsoft.com/office/drawing/2014/main" id="{01BC1465-1A63-457E-9B6B-A0E4C7D88D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a:extLst>
            <a:ext uri="{FF2B5EF4-FFF2-40B4-BE49-F238E27FC236}">
              <a16:creationId xmlns="" xmlns:a16="http://schemas.microsoft.com/office/drawing/2014/main" id="{6CB1FD1A-B35C-431C-95EC-A0EEBE675E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a:extLst>
            <a:ext uri="{FF2B5EF4-FFF2-40B4-BE49-F238E27FC236}">
              <a16:creationId xmlns="" xmlns:a16="http://schemas.microsoft.com/office/drawing/2014/main" id="{FBADB916-7134-46BA-A30B-DFE2518192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a:extLst>
            <a:ext uri="{FF2B5EF4-FFF2-40B4-BE49-F238E27FC236}">
              <a16:creationId xmlns="" xmlns:a16="http://schemas.microsoft.com/office/drawing/2014/main" id="{59A258EA-D167-4B6E-A1B9-C919A02933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a:extLst>
            <a:ext uri="{FF2B5EF4-FFF2-40B4-BE49-F238E27FC236}">
              <a16:creationId xmlns="" xmlns:a16="http://schemas.microsoft.com/office/drawing/2014/main" id="{0BB386BB-4144-4B3E-A42F-2692FAE5D3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a:extLst>
            <a:ext uri="{FF2B5EF4-FFF2-40B4-BE49-F238E27FC236}">
              <a16:creationId xmlns="" xmlns:a16="http://schemas.microsoft.com/office/drawing/2014/main" id="{F3098558-11F9-46C9-B763-9986A8E5D6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a:extLst>
            <a:ext uri="{FF2B5EF4-FFF2-40B4-BE49-F238E27FC236}">
              <a16:creationId xmlns="" xmlns:a16="http://schemas.microsoft.com/office/drawing/2014/main" id="{731F13BE-DF2A-42DA-AFD2-F8C047655B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a:extLst>
            <a:ext uri="{FF2B5EF4-FFF2-40B4-BE49-F238E27FC236}">
              <a16:creationId xmlns="" xmlns:a16="http://schemas.microsoft.com/office/drawing/2014/main" id="{4FD3E655-EA5D-4410-B291-15E18EF87D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a:extLst>
            <a:ext uri="{FF2B5EF4-FFF2-40B4-BE49-F238E27FC236}">
              <a16:creationId xmlns="" xmlns:a16="http://schemas.microsoft.com/office/drawing/2014/main" id="{EE49978A-CC64-40B1-A45B-93C6D79256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a:extLst>
            <a:ext uri="{FF2B5EF4-FFF2-40B4-BE49-F238E27FC236}">
              <a16:creationId xmlns="" xmlns:a16="http://schemas.microsoft.com/office/drawing/2014/main" id="{4505DD99-04E4-47C8-8B8E-8A7C997A5D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a:extLst>
            <a:ext uri="{FF2B5EF4-FFF2-40B4-BE49-F238E27FC236}">
              <a16:creationId xmlns="" xmlns:a16="http://schemas.microsoft.com/office/drawing/2014/main" id="{B1BCAD04-72F3-48FA-9685-797E92AD5C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a:extLst>
            <a:ext uri="{FF2B5EF4-FFF2-40B4-BE49-F238E27FC236}">
              <a16:creationId xmlns="" xmlns:a16="http://schemas.microsoft.com/office/drawing/2014/main" id="{F4D36171-E7E6-4C1F-A33B-776BBEDA0E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a:extLst>
            <a:ext uri="{FF2B5EF4-FFF2-40B4-BE49-F238E27FC236}">
              <a16:creationId xmlns="" xmlns:a16="http://schemas.microsoft.com/office/drawing/2014/main" id="{27F6CE9C-3983-4A28-8359-64D5501A8F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a:extLst>
            <a:ext uri="{FF2B5EF4-FFF2-40B4-BE49-F238E27FC236}">
              <a16:creationId xmlns="" xmlns:a16="http://schemas.microsoft.com/office/drawing/2014/main" id="{FECDED66-57CE-4EB1-B932-9380726FB9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a:extLst>
            <a:ext uri="{FF2B5EF4-FFF2-40B4-BE49-F238E27FC236}">
              <a16:creationId xmlns="" xmlns:a16="http://schemas.microsoft.com/office/drawing/2014/main" id="{04F594CA-704B-45EF-876B-3E8950A20A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a:extLst>
            <a:ext uri="{FF2B5EF4-FFF2-40B4-BE49-F238E27FC236}">
              <a16:creationId xmlns="" xmlns:a16="http://schemas.microsoft.com/office/drawing/2014/main" id="{95F5B03D-64EF-40B8-B69B-702887E3C7E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a:extLst>
            <a:ext uri="{FF2B5EF4-FFF2-40B4-BE49-F238E27FC236}">
              <a16:creationId xmlns="" xmlns:a16="http://schemas.microsoft.com/office/drawing/2014/main" id="{27CB90CA-7653-4EBE-988A-37092413F63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a:extLst>
            <a:ext uri="{FF2B5EF4-FFF2-40B4-BE49-F238E27FC236}">
              <a16:creationId xmlns="" xmlns:a16="http://schemas.microsoft.com/office/drawing/2014/main" id="{54F21D46-3D4D-489C-AFFA-6D03A63F235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a:extLst>
            <a:ext uri="{FF2B5EF4-FFF2-40B4-BE49-F238E27FC236}">
              <a16:creationId xmlns="" xmlns:a16="http://schemas.microsoft.com/office/drawing/2014/main" id="{86C21567-7C87-4B4B-86BE-46FAB8EB9A7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a:extLst>
            <a:ext uri="{FF2B5EF4-FFF2-40B4-BE49-F238E27FC236}">
              <a16:creationId xmlns="" xmlns:a16="http://schemas.microsoft.com/office/drawing/2014/main" id="{997CF93F-D0FA-44A4-B825-3031A36E003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a:extLst>
            <a:ext uri="{FF2B5EF4-FFF2-40B4-BE49-F238E27FC236}">
              <a16:creationId xmlns="" xmlns:a16="http://schemas.microsoft.com/office/drawing/2014/main" id="{2C4825D4-B453-43B7-9B75-557936DC7D8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a:extLst>
            <a:ext uri="{FF2B5EF4-FFF2-40B4-BE49-F238E27FC236}">
              <a16:creationId xmlns="" xmlns:a16="http://schemas.microsoft.com/office/drawing/2014/main" id="{E3EB8D10-3F85-4A6E-B329-3794375C2D3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a:extLst>
            <a:ext uri="{FF2B5EF4-FFF2-40B4-BE49-F238E27FC236}">
              <a16:creationId xmlns="" xmlns:a16="http://schemas.microsoft.com/office/drawing/2014/main" id="{A758AA24-31C3-4085-B0E6-D34C764A1F8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a:extLst>
            <a:ext uri="{FF2B5EF4-FFF2-40B4-BE49-F238E27FC236}">
              <a16:creationId xmlns="" xmlns:a16="http://schemas.microsoft.com/office/drawing/2014/main" id="{CDD13907-0B06-4DCC-BC95-D7EF6CE0BDE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a:extLst>
            <a:ext uri="{FF2B5EF4-FFF2-40B4-BE49-F238E27FC236}">
              <a16:creationId xmlns="" xmlns:a16="http://schemas.microsoft.com/office/drawing/2014/main" id="{1F5D6B6D-ECF8-4863-8227-CF920602F571}"/>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a:extLst>
            <a:ext uri="{FF2B5EF4-FFF2-40B4-BE49-F238E27FC236}">
              <a16:creationId xmlns="" xmlns:a16="http://schemas.microsoft.com/office/drawing/2014/main" id="{1A67EE05-DC4E-451B-90CF-977B5A6FA4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0" name="テキスト ボックス 179">
          <a:extLst>
            <a:ext uri="{FF2B5EF4-FFF2-40B4-BE49-F238E27FC236}">
              <a16:creationId xmlns="" xmlns:a16="http://schemas.microsoft.com/office/drawing/2014/main" id="{2060C216-3F48-4EB0-B6A8-3A2C99AAC49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a:extLst>
            <a:ext uri="{FF2B5EF4-FFF2-40B4-BE49-F238E27FC236}">
              <a16:creationId xmlns="" xmlns:a16="http://schemas.microsoft.com/office/drawing/2014/main" id="{6C4CD80B-5F39-4D54-9ED0-C2D2C7268A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2" name="直線コネクタ 181">
          <a:extLst>
            <a:ext uri="{FF2B5EF4-FFF2-40B4-BE49-F238E27FC236}">
              <a16:creationId xmlns="" xmlns:a16="http://schemas.microsoft.com/office/drawing/2014/main" id="{F9447E7C-3A67-4C26-82A4-5E79EA197217}"/>
            </a:ext>
          </a:extLst>
        </xdr:cNvPr>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3" name="【一般廃棄物処理施設】&#10;有形固定資産減価償却率最小値テキスト">
          <a:extLst>
            <a:ext uri="{FF2B5EF4-FFF2-40B4-BE49-F238E27FC236}">
              <a16:creationId xmlns="" xmlns:a16="http://schemas.microsoft.com/office/drawing/2014/main" id="{BCB42376-14AD-4AA7-8640-14A98E89ACD9}"/>
            </a:ext>
          </a:extLst>
        </xdr:cNvPr>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4" name="直線コネクタ 183">
          <a:extLst>
            <a:ext uri="{FF2B5EF4-FFF2-40B4-BE49-F238E27FC236}">
              <a16:creationId xmlns="" xmlns:a16="http://schemas.microsoft.com/office/drawing/2014/main" id="{D1AFE6BC-6730-4CE4-99AD-35C334023FC4}"/>
            </a:ext>
          </a:extLst>
        </xdr:cNvPr>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5" name="【一般廃棄物処理施設】&#10;有形固定資産減価償却率最大値テキスト">
          <a:extLst>
            <a:ext uri="{FF2B5EF4-FFF2-40B4-BE49-F238E27FC236}">
              <a16:creationId xmlns="" xmlns:a16="http://schemas.microsoft.com/office/drawing/2014/main" id="{0977FA29-BC5E-4882-8CDE-E75BC6B13CDE}"/>
            </a:ext>
          </a:extLst>
        </xdr:cNvPr>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6" name="直線コネクタ 185">
          <a:extLst>
            <a:ext uri="{FF2B5EF4-FFF2-40B4-BE49-F238E27FC236}">
              <a16:creationId xmlns="" xmlns:a16="http://schemas.microsoft.com/office/drawing/2014/main" id="{F168FE11-E6A5-4495-808B-247437703B64}"/>
            </a:ext>
          </a:extLst>
        </xdr:cNvPr>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7" name="【一般廃棄物処理施設】&#10;有形固定資産減価償却率平均値テキスト">
          <a:extLst>
            <a:ext uri="{FF2B5EF4-FFF2-40B4-BE49-F238E27FC236}">
              <a16:creationId xmlns="" xmlns:a16="http://schemas.microsoft.com/office/drawing/2014/main" id="{4594C0B6-589F-402E-AC33-E36179B05DBF}"/>
            </a:ext>
          </a:extLst>
        </xdr:cNvPr>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8" name="フローチャート : 判断 187">
          <a:extLst>
            <a:ext uri="{FF2B5EF4-FFF2-40B4-BE49-F238E27FC236}">
              <a16:creationId xmlns="" xmlns:a16="http://schemas.microsoft.com/office/drawing/2014/main" id="{7A22B32F-004A-4BC2-9718-0B073FA4141F}"/>
            </a:ext>
          </a:extLst>
        </xdr:cNvPr>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89" name="フローチャート : 判断 188">
          <a:extLst>
            <a:ext uri="{FF2B5EF4-FFF2-40B4-BE49-F238E27FC236}">
              <a16:creationId xmlns="" xmlns:a16="http://schemas.microsoft.com/office/drawing/2014/main" id="{2A385B08-B959-481C-9DBE-EE32FACDEA35}"/>
            </a:ext>
          </a:extLst>
        </xdr:cNvPr>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190" name="n_1aveValue【一般廃棄物処理施設】&#10;有形固定資産減価償却率">
          <a:extLst>
            <a:ext uri="{FF2B5EF4-FFF2-40B4-BE49-F238E27FC236}">
              <a16:creationId xmlns="" xmlns:a16="http://schemas.microsoft.com/office/drawing/2014/main" id="{A373ADF1-3BC7-4EFD-B9A4-43BD8F6DDABD}"/>
            </a:ext>
          </a:extLst>
        </xdr:cNvPr>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a:extLst>
            <a:ext uri="{FF2B5EF4-FFF2-40B4-BE49-F238E27FC236}">
              <a16:creationId xmlns="" xmlns:a16="http://schemas.microsoft.com/office/drawing/2014/main" id="{54B6EF27-D1FC-45D4-A9B4-EBFA1FE5DA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a:extLst>
            <a:ext uri="{FF2B5EF4-FFF2-40B4-BE49-F238E27FC236}">
              <a16:creationId xmlns="" xmlns:a16="http://schemas.microsoft.com/office/drawing/2014/main" id="{44B299BD-FF4D-4E41-8176-DEA96B5490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a:extLst>
            <a:ext uri="{FF2B5EF4-FFF2-40B4-BE49-F238E27FC236}">
              <a16:creationId xmlns="" xmlns:a16="http://schemas.microsoft.com/office/drawing/2014/main" id="{EF31F715-D772-4D35-AE7E-3FB43004A0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a:extLst>
            <a:ext uri="{FF2B5EF4-FFF2-40B4-BE49-F238E27FC236}">
              <a16:creationId xmlns="" xmlns:a16="http://schemas.microsoft.com/office/drawing/2014/main" id="{842DD0E3-B4F5-4030-9921-638C63A19C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a:extLst>
            <a:ext uri="{FF2B5EF4-FFF2-40B4-BE49-F238E27FC236}">
              <a16:creationId xmlns="" xmlns:a16="http://schemas.microsoft.com/office/drawing/2014/main" id="{9FD95769-D475-472B-881B-2EAE300331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61976</xdr:rowOff>
    </xdr:from>
    <xdr:to>
      <xdr:col>22</xdr:col>
      <xdr:colOff>415925</xdr:colOff>
      <xdr:row>36</xdr:row>
      <xdr:rowOff>163576</xdr:rowOff>
    </xdr:to>
    <xdr:sp macro="" textlink="">
      <xdr:nvSpPr>
        <xdr:cNvPr id="196" name="円/楕円 195">
          <a:extLst>
            <a:ext uri="{FF2B5EF4-FFF2-40B4-BE49-F238E27FC236}">
              <a16:creationId xmlns="" xmlns:a16="http://schemas.microsoft.com/office/drawing/2014/main" id="{3AFB77E4-B87C-42C9-864E-930C9B9138C7}"/>
            </a:ext>
          </a:extLst>
        </xdr:cNvPr>
        <xdr:cNvSpPr/>
      </xdr:nvSpPr>
      <xdr:spPr>
        <a:xfrm>
          <a:off x="15430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8653</xdr:rowOff>
    </xdr:from>
    <xdr:ext cx="405111" cy="259045"/>
    <xdr:sp macro="" textlink="">
      <xdr:nvSpPr>
        <xdr:cNvPr id="197" name="n_1mainValue【一般廃棄物処理施設】&#10;有形固定資産減価償却率">
          <a:extLst>
            <a:ext uri="{FF2B5EF4-FFF2-40B4-BE49-F238E27FC236}">
              <a16:creationId xmlns="" xmlns:a16="http://schemas.microsoft.com/office/drawing/2014/main" id="{EA91D338-7EA0-43C5-97D9-0DA392FFAAFB}"/>
            </a:ext>
          </a:extLst>
        </xdr:cNvPr>
        <xdr:cNvSpPr txBox="1"/>
      </xdr:nvSpPr>
      <xdr:spPr>
        <a:xfrm>
          <a:off x="15266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a:extLst>
            <a:ext uri="{FF2B5EF4-FFF2-40B4-BE49-F238E27FC236}">
              <a16:creationId xmlns="" xmlns:a16="http://schemas.microsoft.com/office/drawing/2014/main" id="{DB51B4B9-7974-4936-AE41-5295AD91DD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a:extLst>
            <a:ext uri="{FF2B5EF4-FFF2-40B4-BE49-F238E27FC236}">
              <a16:creationId xmlns="" xmlns:a16="http://schemas.microsoft.com/office/drawing/2014/main" id="{456010DD-0B65-498C-BDBE-D431A8864F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a:extLst>
            <a:ext uri="{FF2B5EF4-FFF2-40B4-BE49-F238E27FC236}">
              <a16:creationId xmlns="" xmlns:a16="http://schemas.microsoft.com/office/drawing/2014/main" id="{B3819A15-2EED-4005-9236-DF99B04C96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a:extLst>
            <a:ext uri="{FF2B5EF4-FFF2-40B4-BE49-F238E27FC236}">
              <a16:creationId xmlns="" xmlns:a16="http://schemas.microsoft.com/office/drawing/2014/main" id="{716AC1AA-C6B1-49BB-9017-4B65B80DBF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a:extLst>
            <a:ext uri="{FF2B5EF4-FFF2-40B4-BE49-F238E27FC236}">
              <a16:creationId xmlns="" xmlns:a16="http://schemas.microsoft.com/office/drawing/2014/main" id="{F7E3EA76-ADB6-409D-8162-BA9B36C3A9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a:extLst>
            <a:ext uri="{FF2B5EF4-FFF2-40B4-BE49-F238E27FC236}">
              <a16:creationId xmlns="" xmlns:a16="http://schemas.microsoft.com/office/drawing/2014/main" id="{21F0F51A-F9C9-4363-BD4F-07FE65F818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a:extLst>
            <a:ext uri="{FF2B5EF4-FFF2-40B4-BE49-F238E27FC236}">
              <a16:creationId xmlns="" xmlns:a16="http://schemas.microsoft.com/office/drawing/2014/main" id="{FE04C1A0-B61F-4DD4-A6A0-5ADD662763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a:extLst>
            <a:ext uri="{FF2B5EF4-FFF2-40B4-BE49-F238E27FC236}">
              <a16:creationId xmlns="" xmlns:a16="http://schemas.microsoft.com/office/drawing/2014/main" id="{F74AC565-FA79-4753-9AA3-AB08291450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a:extLst>
            <a:ext uri="{FF2B5EF4-FFF2-40B4-BE49-F238E27FC236}">
              <a16:creationId xmlns="" xmlns:a16="http://schemas.microsoft.com/office/drawing/2014/main" id="{96729B5A-7F9A-4F18-BE45-8A197F4A14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a:extLst>
            <a:ext uri="{FF2B5EF4-FFF2-40B4-BE49-F238E27FC236}">
              <a16:creationId xmlns="" xmlns:a16="http://schemas.microsoft.com/office/drawing/2014/main" id="{0D21C6B1-95C1-465C-B0DC-D28DC9AA64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a:extLst>
            <a:ext uri="{FF2B5EF4-FFF2-40B4-BE49-F238E27FC236}">
              <a16:creationId xmlns="" xmlns:a16="http://schemas.microsoft.com/office/drawing/2014/main" id="{435618E5-D2D7-404E-840B-27EDF1304A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a:extLst>
            <a:ext uri="{FF2B5EF4-FFF2-40B4-BE49-F238E27FC236}">
              <a16:creationId xmlns="" xmlns:a16="http://schemas.microsoft.com/office/drawing/2014/main" id="{327121FD-9BF6-45E3-AE60-B2356B29602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a:extLst>
            <a:ext uri="{FF2B5EF4-FFF2-40B4-BE49-F238E27FC236}">
              <a16:creationId xmlns="" xmlns:a16="http://schemas.microsoft.com/office/drawing/2014/main" id="{DEFF2563-219D-42C9-88AA-319AF2F361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a:extLst>
            <a:ext uri="{FF2B5EF4-FFF2-40B4-BE49-F238E27FC236}">
              <a16:creationId xmlns="" xmlns:a16="http://schemas.microsoft.com/office/drawing/2014/main" id="{3E9AAF96-7AD5-4507-9ED2-BD79C2E4F38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a:extLst>
            <a:ext uri="{FF2B5EF4-FFF2-40B4-BE49-F238E27FC236}">
              <a16:creationId xmlns="" xmlns:a16="http://schemas.microsoft.com/office/drawing/2014/main" id="{622F5EA3-960C-4018-B8A2-095E918BD1A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a:extLst>
            <a:ext uri="{FF2B5EF4-FFF2-40B4-BE49-F238E27FC236}">
              <a16:creationId xmlns="" xmlns:a16="http://schemas.microsoft.com/office/drawing/2014/main" id="{A853ECB5-44A7-4B1E-A9AE-9C80C0AFD83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a:extLst>
            <a:ext uri="{FF2B5EF4-FFF2-40B4-BE49-F238E27FC236}">
              <a16:creationId xmlns="" xmlns:a16="http://schemas.microsoft.com/office/drawing/2014/main" id="{B28691C9-65A7-42D5-8E46-2224912407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a:extLst>
            <a:ext uri="{FF2B5EF4-FFF2-40B4-BE49-F238E27FC236}">
              <a16:creationId xmlns="" xmlns:a16="http://schemas.microsoft.com/office/drawing/2014/main" id="{800C1FF8-E280-4161-B1CA-2E50D823F28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a:extLst>
            <a:ext uri="{FF2B5EF4-FFF2-40B4-BE49-F238E27FC236}">
              <a16:creationId xmlns="" xmlns:a16="http://schemas.microsoft.com/office/drawing/2014/main" id="{B904A8C9-7972-4063-ABC7-B6DD163FC3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a:extLst>
            <a:ext uri="{FF2B5EF4-FFF2-40B4-BE49-F238E27FC236}">
              <a16:creationId xmlns="" xmlns:a16="http://schemas.microsoft.com/office/drawing/2014/main" id="{CE6B6451-08DE-466F-8D1A-6BCF86DB7E7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a:extLst>
            <a:ext uri="{FF2B5EF4-FFF2-40B4-BE49-F238E27FC236}">
              <a16:creationId xmlns="" xmlns:a16="http://schemas.microsoft.com/office/drawing/2014/main" id="{E07A6B6F-2375-4FA3-85CE-72F8C3A857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19" name="直線コネクタ 218">
          <a:extLst>
            <a:ext uri="{FF2B5EF4-FFF2-40B4-BE49-F238E27FC236}">
              <a16:creationId xmlns="" xmlns:a16="http://schemas.microsoft.com/office/drawing/2014/main" id="{6E7852FB-A37E-481E-BBAD-9EC160FDCB7D}"/>
            </a:ext>
          </a:extLst>
        </xdr:cNvPr>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0" name="【一般廃棄物処理施設】&#10;一人当たり有形固定資産（償却資産）額最小値テキスト">
          <a:extLst>
            <a:ext uri="{FF2B5EF4-FFF2-40B4-BE49-F238E27FC236}">
              <a16:creationId xmlns="" xmlns:a16="http://schemas.microsoft.com/office/drawing/2014/main" id="{47DE3103-54EE-4069-A6F3-610EB8B339B0}"/>
            </a:ext>
          </a:extLst>
        </xdr:cNvPr>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1" name="直線コネクタ 220">
          <a:extLst>
            <a:ext uri="{FF2B5EF4-FFF2-40B4-BE49-F238E27FC236}">
              <a16:creationId xmlns="" xmlns:a16="http://schemas.microsoft.com/office/drawing/2014/main" id="{D512A467-A189-4D0A-8CEA-44110AE355F4}"/>
            </a:ext>
          </a:extLst>
        </xdr:cNvPr>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2" name="【一般廃棄物処理施設】&#10;一人当たり有形固定資産（償却資産）額最大値テキスト">
          <a:extLst>
            <a:ext uri="{FF2B5EF4-FFF2-40B4-BE49-F238E27FC236}">
              <a16:creationId xmlns="" xmlns:a16="http://schemas.microsoft.com/office/drawing/2014/main" id="{AABD4027-D317-4A0E-B0B7-A9F07B440ABB}"/>
            </a:ext>
          </a:extLst>
        </xdr:cNvPr>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3" name="直線コネクタ 222">
          <a:extLst>
            <a:ext uri="{FF2B5EF4-FFF2-40B4-BE49-F238E27FC236}">
              <a16:creationId xmlns="" xmlns:a16="http://schemas.microsoft.com/office/drawing/2014/main" id="{5B3F815A-768D-4433-A12A-C59399E376A5}"/>
            </a:ext>
          </a:extLst>
        </xdr:cNvPr>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4" name="【一般廃棄物処理施設】&#10;一人当たり有形固定資産（償却資産）額平均値テキスト">
          <a:extLst>
            <a:ext uri="{FF2B5EF4-FFF2-40B4-BE49-F238E27FC236}">
              <a16:creationId xmlns="" xmlns:a16="http://schemas.microsoft.com/office/drawing/2014/main" id="{55288042-11C5-46FB-8AA9-3C9E6B1558B4}"/>
            </a:ext>
          </a:extLst>
        </xdr:cNvPr>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5" name="フローチャート : 判断 224">
          <a:extLst>
            <a:ext uri="{FF2B5EF4-FFF2-40B4-BE49-F238E27FC236}">
              <a16:creationId xmlns="" xmlns:a16="http://schemas.microsoft.com/office/drawing/2014/main" id="{B7FE7F82-A432-4A4A-A0FE-399142FD0C4C}"/>
            </a:ext>
          </a:extLst>
        </xdr:cNvPr>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6" name="フローチャート : 判断 225">
          <a:extLst>
            <a:ext uri="{FF2B5EF4-FFF2-40B4-BE49-F238E27FC236}">
              <a16:creationId xmlns="" xmlns:a16="http://schemas.microsoft.com/office/drawing/2014/main" id="{DC6A11D6-FAFA-4723-B4CA-670F9B892668}"/>
            </a:ext>
          </a:extLst>
        </xdr:cNvPr>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27" name="n_1aveValue【一般廃棄物処理施設】&#10;一人当たり有形固定資産（償却資産）額">
          <a:extLst>
            <a:ext uri="{FF2B5EF4-FFF2-40B4-BE49-F238E27FC236}">
              <a16:creationId xmlns="" xmlns:a16="http://schemas.microsoft.com/office/drawing/2014/main" id="{BAC75576-432F-444C-B719-E715F99DDD73}"/>
            </a:ext>
          </a:extLst>
        </xdr:cNvPr>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a:extLst>
            <a:ext uri="{FF2B5EF4-FFF2-40B4-BE49-F238E27FC236}">
              <a16:creationId xmlns="" xmlns:a16="http://schemas.microsoft.com/office/drawing/2014/main" id="{C214E7CD-2295-488B-A7E7-23F473F66E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a:extLst>
            <a:ext uri="{FF2B5EF4-FFF2-40B4-BE49-F238E27FC236}">
              <a16:creationId xmlns="" xmlns:a16="http://schemas.microsoft.com/office/drawing/2014/main" id="{98048399-63A3-47AE-988B-3E5D450B91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a:extLst>
            <a:ext uri="{FF2B5EF4-FFF2-40B4-BE49-F238E27FC236}">
              <a16:creationId xmlns="" xmlns:a16="http://schemas.microsoft.com/office/drawing/2014/main" id="{FBE8C2F7-F2F4-4AA3-B8E5-96C0F77D50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a:extLst>
            <a:ext uri="{FF2B5EF4-FFF2-40B4-BE49-F238E27FC236}">
              <a16:creationId xmlns="" xmlns:a16="http://schemas.microsoft.com/office/drawing/2014/main" id="{5B669B97-B37C-491C-9584-4435AD2868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a:extLst>
            <a:ext uri="{FF2B5EF4-FFF2-40B4-BE49-F238E27FC236}">
              <a16:creationId xmlns="" xmlns:a16="http://schemas.microsoft.com/office/drawing/2014/main" id="{9EB98B64-BC90-4E9C-B86E-BF32FE64D9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30566</xdr:rowOff>
    </xdr:from>
    <xdr:to>
      <xdr:col>31</xdr:col>
      <xdr:colOff>85725</xdr:colOff>
      <xdr:row>41</xdr:row>
      <xdr:rowOff>132166</xdr:rowOff>
    </xdr:to>
    <xdr:sp macro="" textlink="">
      <xdr:nvSpPr>
        <xdr:cNvPr id="233" name="円/楕円 232">
          <a:extLst>
            <a:ext uri="{FF2B5EF4-FFF2-40B4-BE49-F238E27FC236}">
              <a16:creationId xmlns="" xmlns:a16="http://schemas.microsoft.com/office/drawing/2014/main" id="{1ABA7917-FCA6-4CD6-9ADF-A71510CF7748}"/>
            </a:ext>
          </a:extLst>
        </xdr:cNvPr>
        <xdr:cNvSpPr/>
      </xdr:nvSpPr>
      <xdr:spPr>
        <a:xfrm>
          <a:off x="21272500" y="70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123293</xdr:rowOff>
    </xdr:from>
    <xdr:ext cx="534377" cy="259045"/>
    <xdr:sp macro="" textlink="">
      <xdr:nvSpPr>
        <xdr:cNvPr id="234" name="n_1mainValue【一般廃棄物処理施設】&#10;一人当たり有形固定資産（償却資産）額">
          <a:extLst>
            <a:ext uri="{FF2B5EF4-FFF2-40B4-BE49-F238E27FC236}">
              <a16:creationId xmlns="" xmlns:a16="http://schemas.microsoft.com/office/drawing/2014/main" id="{BAD20407-F18C-441A-AB11-6F651D77C4A4}"/>
            </a:ext>
          </a:extLst>
        </xdr:cNvPr>
        <xdr:cNvSpPr txBox="1"/>
      </xdr:nvSpPr>
      <xdr:spPr>
        <a:xfrm>
          <a:off x="21043411" y="715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a:extLst>
            <a:ext uri="{FF2B5EF4-FFF2-40B4-BE49-F238E27FC236}">
              <a16:creationId xmlns="" xmlns:a16="http://schemas.microsoft.com/office/drawing/2014/main" id="{DC0D5CBF-01F1-4FA0-9725-6902D2F7A3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a:extLst>
            <a:ext uri="{FF2B5EF4-FFF2-40B4-BE49-F238E27FC236}">
              <a16:creationId xmlns="" xmlns:a16="http://schemas.microsoft.com/office/drawing/2014/main" id="{50EB1001-5314-449F-A649-494699F064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a:extLst>
            <a:ext uri="{FF2B5EF4-FFF2-40B4-BE49-F238E27FC236}">
              <a16:creationId xmlns="" xmlns:a16="http://schemas.microsoft.com/office/drawing/2014/main" id="{749E1B29-3EAC-4E93-AA69-A64E2E2F3B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a:extLst>
            <a:ext uri="{FF2B5EF4-FFF2-40B4-BE49-F238E27FC236}">
              <a16:creationId xmlns="" xmlns:a16="http://schemas.microsoft.com/office/drawing/2014/main" id="{D4D4C477-B15E-41D4-8880-1C24E4A4A02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a:extLst>
            <a:ext uri="{FF2B5EF4-FFF2-40B4-BE49-F238E27FC236}">
              <a16:creationId xmlns="" xmlns:a16="http://schemas.microsoft.com/office/drawing/2014/main" id="{51390C48-D7EF-4CB6-9A76-21D021502A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a:extLst>
            <a:ext uri="{FF2B5EF4-FFF2-40B4-BE49-F238E27FC236}">
              <a16:creationId xmlns="" xmlns:a16="http://schemas.microsoft.com/office/drawing/2014/main" id="{173A5FCB-EB3D-48B6-89D7-E3FF090AF5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a:extLst>
            <a:ext uri="{FF2B5EF4-FFF2-40B4-BE49-F238E27FC236}">
              <a16:creationId xmlns="" xmlns:a16="http://schemas.microsoft.com/office/drawing/2014/main" id="{69C8C9A3-F5AB-4C34-9315-EF9AE915BB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a:extLst>
            <a:ext uri="{FF2B5EF4-FFF2-40B4-BE49-F238E27FC236}">
              <a16:creationId xmlns="" xmlns:a16="http://schemas.microsoft.com/office/drawing/2014/main" id="{13E83498-6370-4080-B1A3-0991098894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a:extLst>
            <a:ext uri="{FF2B5EF4-FFF2-40B4-BE49-F238E27FC236}">
              <a16:creationId xmlns="" xmlns:a16="http://schemas.microsoft.com/office/drawing/2014/main" id="{68C16587-F22B-47B9-A544-8EB0BB76D7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a:extLst>
            <a:ext uri="{FF2B5EF4-FFF2-40B4-BE49-F238E27FC236}">
              <a16:creationId xmlns="" xmlns:a16="http://schemas.microsoft.com/office/drawing/2014/main" id="{0E523F8A-59E0-44C2-B9FD-A1697620A2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a:extLst>
            <a:ext uri="{FF2B5EF4-FFF2-40B4-BE49-F238E27FC236}">
              <a16:creationId xmlns="" xmlns:a16="http://schemas.microsoft.com/office/drawing/2014/main" id="{EA305EB6-A6B7-42C5-B3F8-45A8538EBFE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6" name="直線コネクタ 245">
          <a:extLst>
            <a:ext uri="{FF2B5EF4-FFF2-40B4-BE49-F238E27FC236}">
              <a16:creationId xmlns="" xmlns:a16="http://schemas.microsoft.com/office/drawing/2014/main" id="{2DE1453F-A24B-4231-AF92-841DBE36F0A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7" name="テキスト ボックス 246">
          <a:extLst>
            <a:ext uri="{FF2B5EF4-FFF2-40B4-BE49-F238E27FC236}">
              <a16:creationId xmlns="" xmlns:a16="http://schemas.microsoft.com/office/drawing/2014/main" id="{21EC836F-219C-4947-BB94-CDF0F699F9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8" name="直線コネクタ 247">
          <a:extLst>
            <a:ext uri="{FF2B5EF4-FFF2-40B4-BE49-F238E27FC236}">
              <a16:creationId xmlns="" xmlns:a16="http://schemas.microsoft.com/office/drawing/2014/main" id="{7DC641FC-5995-4F76-9A10-C87F368D143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9" name="テキスト ボックス 248">
          <a:extLst>
            <a:ext uri="{FF2B5EF4-FFF2-40B4-BE49-F238E27FC236}">
              <a16:creationId xmlns="" xmlns:a16="http://schemas.microsoft.com/office/drawing/2014/main" id="{ECEA71BB-5096-4C53-85E9-67459B0756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0" name="直線コネクタ 249">
          <a:extLst>
            <a:ext uri="{FF2B5EF4-FFF2-40B4-BE49-F238E27FC236}">
              <a16:creationId xmlns="" xmlns:a16="http://schemas.microsoft.com/office/drawing/2014/main" id="{DF35ED24-1718-4DD4-A62F-482A128884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1" name="テキスト ボックス 250">
          <a:extLst>
            <a:ext uri="{FF2B5EF4-FFF2-40B4-BE49-F238E27FC236}">
              <a16:creationId xmlns="" xmlns:a16="http://schemas.microsoft.com/office/drawing/2014/main" id="{C39A7D43-A97C-49CE-A12C-3FE8F4A033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2" name="直線コネクタ 251">
          <a:extLst>
            <a:ext uri="{FF2B5EF4-FFF2-40B4-BE49-F238E27FC236}">
              <a16:creationId xmlns="" xmlns:a16="http://schemas.microsoft.com/office/drawing/2014/main" id="{1D076DD4-CF1F-47B0-98E8-D5BCA0F938F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3" name="テキスト ボックス 252">
          <a:extLst>
            <a:ext uri="{FF2B5EF4-FFF2-40B4-BE49-F238E27FC236}">
              <a16:creationId xmlns="" xmlns:a16="http://schemas.microsoft.com/office/drawing/2014/main" id="{A43B28DF-49D2-418F-815D-664EA50EA3F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4" name="直線コネクタ 253">
          <a:extLst>
            <a:ext uri="{FF2B5EF4-FFF2-40B4-BE49-F238E27FC236}">
              <a16:creationId xmlns="" xmlns:a16="http://schemas.microsoft.com/office/drawing/2014/main" id="{3FB97825-2A33-4A48-BAA3-56BF3C632C4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5" name="テキスト ボックス 254">
          <a:extLst>
            <a:ext uri="{FF2B5EF4-FFF2-40B4-BE49-F238E27FC236}">
              <a16:creationId xmlns="" xmlns:a16="http://schemas.microsoft.com/office/drawing/2014/main" id="{DA04F198-B429-4459-AF5B-38A88F0EA78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a:extLst>
            <a:ext uri="{FF2B5EF4-FFF2-40B4-BE49-F238E27FC236}">
              <a16:creationId xmlns="" xmlns:a16="http://schemas.microsoft.com/office/drawing/2014/main" id="{7D41ABE1-845B-4A0F-BF90-7946216DF5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a:extLst>
            <a:ext uri="{FF2B5EF4-FFF2-40B4-BE49-F238E27FC236}">
              <a16:creationId xmlns="" xmlns:a16="http://schemas.microsoft.com/office/drawing/2014/main" id="{6E33C735-284F-4D4D-BF67-1185DB1D95F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a:extLst>
            <a:ext uri="{FF2B5EF4-FFF2-40B4-BE49-F238E27FC236}">
              <a16:creationId xmlns="" xmlns:a16="http://schemas.microsoft.com/office/drawing/2014/main" id="{A2E87CD5-7C13-4546-8597-B7D6D9F512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59" name="直線コネクタ 258">
          <a:extLst>
            <a:ext uri="{FF2B5EF4-FFF2-40B4-BE49-F238E27FC236}">
              <a16:creationId xmlns="" xmlns:a16="http://schemas.microsoft.com/office/drawing/2014/main" id="{FDA52AF8-613A-42FC-99F2-5AAA3C4107C6}"/>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0" name="【保健センター・保健所】&#10;有形固定資産減価償却率最小値テキスト">
          <a:extLst>
            <a:ext uri="{FF2B5EF4-FFF2-40B4-BE49-F238E27FC236}">
              <a16:creationId xmlns="" xmlns:a16="http://schemas.microsoft.com/office/drawing/2014/main" id="{85B817F8-23F7-44DA-AEEC-1F4BB285CFB6}"/>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1" name="直線コネクタ 260">
          <a:extLst>
            <a:ext uri="{FF2B5EF4-FFF2-40B4-BE49-F238E27FC236}">
              <a16:creationId xmlns="" xmlns:a16="http://schemas.microsoft.com/office/drawing/2014/main" id="{A98EBB38-9B47-4805-BD83-9AC74F8B4D72}"/>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2" name="【保健センター・保健所】&#10;有形固定資産減価償却率最大値テキスト">
          <a:extLst>
            <a:ext uri="{FF2B5EF4-FFF2-40B4-BE49-F238E27FC236}">
              <a16:creationId xmlns="" xmlns:a16="http://schemas.microsoft.com/office/drawing/2014/main" id="{018C3514-1169-434C-9940-7193B0987F77}"/>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3" name="直線コネクタ 262">
          <a:extLst>
            <a:ext uri="{FF2B5EF4-FFF2-40B4-BE49-F238E27FC236}">
              <a16:creationId xmlns="" xmlns:a16="http://schemas.microsoft.com/office/drawing/2014/main" id="{7888F382-B70A-4467-9292-13B5DC6F0F8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4" name="【保健センター・保健所】&#10;有形固定資産減価償却率平均値テキスト">
          <a:extLst>
            <a:ext uri="{FF2B5EF4-FFF2-40B4-BE49-F238E27FC236}">
              <a16:creationId xmlns="" xmlns:a16="http://schemas.microsoft.com/office/drawing/2014/main" id="{5BCF31D1-E1F8-4EA8-AB67-5CA8A1A43BAB}"/>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5" name="フローチャート : 判断 264">
          <a:extLst>
            <a:ext uri="{FF2B5EF4-FFF2-40B4-BE49-F238E27FC236}">
              <a16:creationId xmlns="" xmlns:a16="http://schemas.microsoft.com/office/drawing/2014/main" id="{D9C5D246-E965-4508-A14A-AF94F3DF60D6}"/>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66" name="フローチャート : 判断 265">
          <a:extLst>
            <a:ext uri="{FF2B5EF4-FFF2-40B4-BE49-F238E27FC236}">
              <a16:creationId xmlns="" xmlns:a16="http://schemas.microsoft.com/office/drawing/2014/main" id="{A1D359F5-C112-46D6-AC39-E40A2AA15EBB}"/>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67" name="n_1aveValue【保健センター・保健所】&#10;有形固定資産減価償却率">
          <a:extLst>
            <a:ext uri="{FF2B5EF4-FFF2-40B4-BE49-F238E27FC236}">
              <a16:creationId xmlns="" xmlns:a16="http://schemas.microsoft.com/office/drawing/2014/main" id="{684B43B1-9EF5-43A2-B967-F6C1C71FBCC2}"/>
            </a:ext>
          </a:extLst>
        </xdr:cNvPr>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a:extLst>
            <a:ext uri="{FF2B5EF4-FFF2-40B4-BE49-F238E27FC236}">
              <a16:creationId xmlns="" xmlns:a16="http://schemas.microsoft.com/office/drawing/2014/main" id="{E1598484-F09F-4EC5-BBED-A5B821F605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a:extLst>
            <a:ext uri="{FF2B5EF4-FFF2-40B4-BE49-F238E27FC236}">
              <a16:creationId xmlns="" xmlns:a16="http://schemas.microsoft.com/office/drawing/2014/main" id="{A89B1BA0-9FC2-4034-A1CF-C602F42CB9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a:extLst>
            <a:ext uri="{FF2B5EF4-FFF2-40B4-BE49-F238E27FC236}">
              <a16:creationId xmlns="" xmlns:a16="http://schemas.microsoft.com/office/drawing/2014/main" id="{BB7296B9-F55B-4E9C-AECC-A06FDE359E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a:extLst>
            <a:ext uri="{FF2B5EF4-FFF2-40B4-BE49-F238E27FC236}">
              <a16:creationId xmlns="" xmlns:a16="http://schemas.microsoft.com/office/drawing/2014/main" id="{AF937B7F-3D33-4730-8C43-22695A4152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a:extLst>
            <a:ext uri="{FF2B5EF4-FFF2-40B4-BE49-F238E27FC236}">
              <a16:creationId xmlns="" xmlns:a16="http://schemas.microsoft.com/office/drawing/2014/main" id="{D2E2F272-D8B0-4E39-B0C9-06B7A30812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109220</xdr:rowOff>
    </xdr:from>
    <xdr:to>
      <xdr:col>22</xdr:col>
      <xdr:colOff>415925</xdr:colOff>
      <xdr:row>55</xdr:row>
      <xdr:rowOff>39370</xdr:rowOff>
    </xdr:to>
    <xdr:sp macro="" textlink="">
      <xdr:nvSpPr>
        <xdr:cNvPr id="273" name="円/楕円 272">
          <a:extLst>
            <a:ext uri="{FF2B5EF4-FFF2-40B4-BE49-F238E27FC236}">
              <a16:creationId xmlns="" xmlns:a16="http://schemas.microsoft.com/office/drawing/2014/main" id="{AA33471B-F9F6-4F6C-ACAA-466FA94C1144}"/>
            </a:ext>
          </a:extLst>
        </xdr:cNvPr>
        <xdr:cNvSpPr/>
      </xdr:nvSpPr>
      <xdr:spPr>
        <a:xfrm>
          <a:off x="15430500" y="9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55897</xdr:rowOff>
    </xdr:from>
    <xdr:ext cx="405111" cy="259045"/>
    <xdr:sp macro="" textlink="">
      <xdr:nvSpPr>
        <xdr:cNvPr id="274" name="n_1mainValue【保健センター・保健所】&#10;有形固定資産減価償却率">
          <a:extLst>
            <a:ext uri="{FF2B5EF4-FFF2-40B4-BE49-F238E27FC236}">
              <a16:creationId xmlns="" xmlns:a16="http://schemas.microsoft.com/office/drawing/2014/main" id="{02AFB328-B06A-487A-8EBB-F840D440D9DC}"/>
            </a:ext>
          </a:extLst>
        </xdr:cNvPr>
        <xdr:cNvSpPr txBox="1"/>
      </xdr:nvSpPr>
      <xdr:spPr>
        <a:xfrm>
          <a:off x="15266043"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a:extLst>
            <a:ext uri="{FF2B5EF4-FFF2-40B4-BE49-F238E27FC236}">
              <a16:creationId xmlns="" xmlns:a16="http://schemas.microsoft.com/office/drawing/2014/main" id="{7EC50E5C-3DEB-4A59-BED2-0E5A442366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a:extLst>
            <a:ext uri="{FF2B5EF4-FFF2-40B4-BE49-F238E27FC236}">
              <a16:creationId xmlns="" xmlns:a16="http://schemas.microsoft.com/office/drawing/2014/main" id="{7B344718-0368-49D9-AD2C-46A6544E3E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a:extLst>
            <a:ext uri="{FF2B5EF4-FFF2-40B4-BE49-F238E27FC236}">
              <a16:creationId xmlns="" xmlns:a16="http://schemas.microsoft.com/office/drawing/2014/main" id="{AF2F868F-1DAE-4C8B-AF9A-0737839937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a:extLst>
            <a:ext uri="{FF2B5EF4-FFF2-40B4-BE49-F238E27FC236}">
              <a16:creationId xmlns="" xmlns:a16="http://schemas.microsoft.com/office/drawing/2014/main" id="{6D8FB594-5E24-4C2C-B98D-F0048162FE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a:extLst>
            <a:ext uri="{FF2B5EF4-FFF2-40B4-BE49-F238E27FC236}">
              <a16:creationId xmlns="" xmlns:a16="http://schemas.microsoft.com/office/drawing/2014/main" id="{4B907CDE-ABE6-4311-A012-98FC3967B5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a:extLst>
            <a:ext uri="{FF2B5EF4-FFF2-40B4-BE49-F238E27FC236}">
              <a16:creationId xmlns="" xmlns:a16="http://schemas.microsoft.com/office/drawing/2014/main" id="{39929D59-24BB-4943-9115-4622FD1076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a:extLst>
            <a:ext uri="{FF2B5EF4-FFF2-40B4-BE49-F238E27FC236}">
              <a16:creationId xmlns="" xmlns:a16="http://schemas.microsoft.com/office/drawing/2014/main" id="{18EFC7A1-A518-4D8D-9D1D-ECD96386D8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a:extLst>
            <a:ext uri="{FF2B5EF4-FFF2-40B4-BE49-F238E27FC236}">
              <a16:creationId xmlns="" xmlns:a16="http://schemas.microsoft.com/office/drawing/2014/main" id="{4A776005-1D02-4CD5-8EBE-911599FEF6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a:extLst>
            <a:ext uri="{FF2B5EF4-FFF2-40B4-BE49-F238E27FC236}">
              <a16:creationId xmlns="" xmlns:a16="http://schemas.microsoft.com/office/drawing/2014/main" id="{12AFCB4C-5296-4D32-A038-8621305726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a:extLst>
            <a:ext uri="{FF2B5EF4-FFF2-40B4-BE49-F238E27FC236}">
              <a16:creationId xmlns="" xmlns:a16="http://schemas.microsoft.com/office/drawing/2014/main" id="{F7F4FD58-672F-4224-B650-FD3CB949BC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5" name="テキスト ボックス 284">
          <a:extLst>
            <a:ext uri="{FF2B5EF4-FFF2-40B4-BE49-F238E27FC236}">
              <a16:creationId xmlns="" xmlns:a16="http://schemas.microsoft.com/office/drawing/2014/main" id="{0175391B-46F7-44B3-8A86-7B6F958677B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6" name="直線コネクタ 285">
          <a:extLst>
            <a:ext uri="{FF2B5EF4-FFF2-40B4-BE49-F238E27FC236}">
              <a16:creationId xmlns="" xmlns:a16="http://schemas.microsoft.com/office/drawing/2014/main" id="{618D052E-4DBE-4E93-BCE0-E14A27F7E5A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7" name="テキスト ボックス 286">
          <a:extLst>
            <a:ext uri="{FF2B5EF4-FFF2-40B4-BE49-F238E27FC236}">
              <a16:creationId xmlns="" xmlns:a16="http://schemas.microsoft.com/office/drawing/2014/main" id="{596E579B-C6D5-487A-A892-512914E227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8" name="直線コネクタ 287">
          <a:extLst>
            <a:ext uri="{FF2B5EF4-FFF2-40B4-BE49-F238E27FC236}">
              <a16:creationId xmlns="" xmlns:a16="http://schemas.microsoft.com/office/drawing/2014/main" id="{E0ACB43C-5BE3-499F-8EA5-E51FD5E1293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9" name="テキスト ボックス 288">
          <a:extLst>
            <a:ext uri="{FF2B5EF4-FFF2-40B4-BE49-F238E27FC236}">
              <a16:creationId xmlns="" xmlns:a16="http://schemas.microsoft.com/office/drawing/2014/main" id="{12AB8B0C-3736-4D14-8944-7351237F30F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0" name="直線コネクタ 289">
          <a:extLst>
            <a:ext uri="{FF2B5EF4-FFF2-40B4-BE49-F238E27FC236}">
              <a16:creationId xmlns="" xmlns:a16="http://schemas.microsoft.com/office/drawing/2014/main" id="{02C45EAC-B030-4C62-9A19-5DE3813DDB4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1" name="テキスト ボックス 290">
          <a:extLst>
            <a:ext uri="{FF2B5EF4-FFF2-40B4-BE49-F238E27FC236}">
              <a16:creationId xmlns="" xmlns:a16="http://schemas.microsoft.com/office/drawing/2014/main" id="{0D28DCC9-3912-4B3F-A0C1-007676BCA1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2" name="直線コネクタ 291">
          <a:extLst>
            <a:ext uri="{FF2B5EF4-FFF2-40B4-BE49-F238E27FC236}">
              <a16:creationId xmlns="" xmlns:a16="http://schemas.microsoft.com/office/drawing/2014/main" id="{57042613-D425-4BB2-9E29-8A97D38113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3" name="テキスト ボックス 292">
          <a:extLst>
            <a:ext uri="{FF2B5EF4-FFF2-40B4-BE49-F238E27FC236}">
              <a16:creationId xmlns="" xmlns:a16="http://schemas.microsoft.com/office/drawing/2014/main" id="{A18A5C20-9EE4-4C8D-8C99-C29D556626A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4" name="直線コネクタ 293">
          <a:extLst>
            <a:ext uri="{FF2B5EF4-FFF2-40B4-BE49-F238E27FC236}">
              <a16:creationId xmlns="" xmlns:a16="http://schemas.microsoft.com/office/drawing/2014/main" id="{38F2313F-5BED-46F3-B817-219838D091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5" name="テキスト ボックス 294">
          <a:extLst>
            <a:ext uri="{FF2B5EF4-FFF2-40B4-BE49-F238E27FC236}">
              <a16:creationId xmlns="" xmlns:a16="http://schemas.microsoft.com/office/drawing/2014/main" id="{98577746-BA82-4CF1-BA1C-4914B2C883A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6" name="直線コネクタ 295">
          <a:extLst>
            <a:ext uri="{FF2B5EF4-FFF2-40B4-BE49-F238E27FC236}">
              <a16:creationId xmlns="" xmlns:a16="http://schemas.microsoft.com/office/drawing/2014/main" id="{848F0BCB-7710-4CC6-89DD-CD49CCDB1F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7" name="テキスト ボックス 296">
          <a:extLst>
            <a:ext uri="{FF2B5EF4-FFF2-40B4-BE49-F238E27FC236}">
              <a16:creationId xmlns="" xmlns:a16="http://schemas.microsoft.com/office/drawing/2014/main" id="{9EBDF6EA-58B8-4B9E-B8FE-5285B79D522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8" name="【保健センター・保健所】&#10;一人当たり面積グラフ枠">
          <a:extLst>
            <a:ext uri="{FF2B5EF4-FFF2-40B4-BE49-F238E27FC236}">
              <a16:creationId xmlns="" xmlns:a16="http://schemas.microsoft.com/office/drawing/2014/main" id="{DD204996-A04D-43C9-AC5F-2C1342055A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299" name="直線コネクタ 298">
          <a:extLst>
            <a:ext uri="{FF2B5EF4-FFF2-40B4-BE49-F238E27FC236}">
              <a16:creationId xmlns="" xmlns:a16="http://schemas.microsoft.com/office/drawing/2014/main" id="{F2A06C2F-F46E-4721-B49A-B25004922210}"/>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0" name="【保健センター・保健所】&#10;一人当たり面積最小値テキスト">
          <a:extLst>
            <a:ext uri="{FF2B5EF4-FFF2-40B4-BE49-F238E27FC236}">
              <a16:creationId xmlns="" xmlns:a16="http://schemas.microsoft.com/office/drawing/2014/main" id="{EDBB1662-9926-4FB6-BA19-D4F6BC9FF0A5}"/>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1" name="直線コネクタ 300">
          <a:extLst>
            <a:ext uri="{FF2B5EF4-FFF2-40B4-BE49-F238E27FC236}">
              <a16:creationId xmlns="" xmlns:a16="http://schemas.microsoft.com/office/drawing/2014/main" id="{95FB1F40-688D-4A39-8719-F3236480D9EE}"/>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2" name="【保健センター・保健所】&#10;一人当たり面積最大値テキスト">
          <a:extLst>
            <a:ext uri="{FF2B5EF4-FFF2-40B4-BE49-F238E27FC236}">
              <a16:creationId xmlns="" xmlns:a16="http://schemas.microsoft.com/office/drawing/2014/main" id="{67D2C9A9-D6E3-497F-9431-D3E70D08EB6E}"/>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3" name="直線コネクタ 302">
          <a:extLst>
            <a:ext uri="{FF2B5EF4-FFF2-40B4-BE49-F238E27FC236}">
              <a16:creationId xmlns="" xmlns:a16="http://schemas.microsoft.com/office/drawing/2014/main" id="{43D83C5B-BDA7-43D4-A474-C6122E24B5CD}"/>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4" name="【保健センター・保健所】&#10;一人当たり面積平均値テキスト">
          <a:extLst>
            <a:ext uri="{FF2B5EF4-FFF2-40B4-BE49-F238E27FC236}">
              <a16:creationId xmlns="" xmlns:a16="http://schemas.microsoft.com/office/drawing/2014/main" id="{7DCB4A42-4883-459E-B885-C4E689665088}"/>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5" name="フローチャート : 判断 304">
          <a:extLst>
            <a:ext uri="{FF2B5EF4-FFF2-40B4-BE49-F238E27FC236}">
              <a16:creationId xmlns="" xmlns:a16="http://schemas.microsoft.com/office/drawing/2014/main" id="{0FD78BFA-D31D-49A0-94FB-0732A6E235B9}"/>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06" name="フローチャート : 判断 305">
          <a:extLst>
            <a:ext uri="{FF2B5EF4-FFF2-40B4-BE49-F238E27FC236}">
              <a16:creationId xmlns="" xmlns:a16="http://schemas.microsoft.com/office/drawing/2014/main" id="{38570241-FECA-4414-8967-97BA8622B3C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07" name="n_1aveValue【保健センター・保健所】&#10;一人当たり面積">
          <a:extLst>
            <a:ext uri="{FF2B5EF4-FFF2-40B4-BE49-F238E27FC236}">
              <a16:creationId xmlns="" xmlns:a16="http://schemas.microsoft.com/office/drawing/2014/main" id="{9001F723-8256-41A5-986E-63629770AEF3}"/>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8" name="テキスト ボックス 307">
          <a:extLst>
            <a:ext uri="{FF2B5EF4-FFF2-40B4-BE49-F238E27FC236}">
              <a16:creationId xmlns="" xmlns:a16="http://schemas.microsoft.com/office/drawing/2014/main" id="{F032E03D-2B67-4AA6-A98D-4B1F5D9020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9" name="テキスト ボックス 308">
          <a:extLst>
            <a:ext uri="{FF2B5EF4-FFF2-40B4-BE49-F238E27FC236}">
              <a16:creationId xmlns="" xmlns:a16="http://schemas.microsoft.com/office/drawing/2014/main" id="{88B4688A-EE41-4CA4-99A5-35BF4B076F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0" name="テキスト ボックス 309">
          <a:extLst>
            <a:ext uri="{FF2B5EF4-FFF2-40B4-BE49-F238E27FC236}">
              <a16:creationId xmlns="" xmlns:a16="http://schemas.microsoft.com/office/drawing/2014/main" id="{54820FC1-397A-4FC9-9C50-7C26BF713D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1" name="テキスト ボックス 310">
          <a:extLst>
            <a:ext uri="{FF2B5EF4-FFF2-40B4-BE49-F238E27FC236}">
              <a16:creationId xmlns="" xmlns:a16="http://schemas.microsoft.com/office/drawing/2014/main" id="{6241C0F0-661C-48AA-80C6-58BB5705A8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2" name="テキスト ボックス 311">
          <a:extLst>
            <a:ext uri="{FF2B5EF4-FFF2-40B4-BE49-F238E27FC236}">
              <a16:creationId xmlns="" xmlns:a16="http://schemas.microsoft.com/office/drawing/2014/main" id="{A202794B-669F-49E3-9CF5-0B740700C3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97790</xdr:rowOff>
    </xdr:from>
    <xdr:to>
      <xdr:col>31</xdr:col>
      <xdr:colOff>85725</xdr:colOff>
      <xdr:row>65</xdr:row>
      <xdr:rowOff>27940</xdr:rowOff>
    </xdr:to>
    <xdr:sp macro="" textlink="">
      <xdr:nvSpPr>
        <xdr:cNvPr id="313" name="円/楕円 312">
          <a:extLst>
            <a:ext uri="{FF2B5EF4-FFF2-40B4-BE49-F238E27FC236}">
              <a16:creationId xmlns="" xmlns:a16="http://schemas.microsoft.com/office/drawing/2014/main" id="{AC6657F4-76E2-4A80-98F1-2DA6C5DF40D2}"/>
            </a:ext>
          </a:extLst>
        </xdr:cNvPr>
        <xdr:cNvSpPr/>
      </xdr:nvSpPr>
      <xdr:spPr>
        <a:xfrm>
          <a:off x="21272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65</xdr:row>
      <xdr:rowOff>19067</xdr:rowOff>
    </xdr:from>
    <xdr:ext cx="469744" cy="259045"/>
    <xdr:sp macro="" textlink="">
      <xdr:nvSpPr>
        <xdr:cNvPr id="314" name="n_1mainValue【保健センター・保健所】&#10;一人当たり面積">
          <a:extLst>
            <a:ext uri="{FF2B5EF4-FFF2-40B4-BE49-F238E27FC236}">
              <a16:creationId xmlns="" xmlns:a16="http://schemas.microsoft.com/office/drawing/2014/main" id="{EEFED33C-EA05-475E-9658-D8B93D075304}"/>
            </a:ext>
          </a:extLst>
        </xdr:cNvPr>
        <xdr:cNvSpPr txBox="1"/>
      </xdr:nvSpPr>
      <xdr:spPr>
        <a:xfrm>
          <a:off x="21075727" y="111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a:extLst>
            <a:ext uri="{FF2B5EF4-FFF2-40B4-BE49-F238E27FC236}">
              <a16:creationId xmlns="" xmlns:a16="http://schemas.microsoft.com/office/drawing/2014/main" id="{A087E306-669D-41F2-AF26-5D8239B4E5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a:extLst>
            <a:ext uri="{FF2B5EF4-FFF2-40B4-BE49-F238E27FC236}">
              <a16:creationId xmlns="" xmlns:a16="http://schemas.microsoft.com/office/drawing/2014/main" id="{630039AA-49D7-40B8-89BE-E1F1452C9C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a:extLst>
            <a:ext uri="{FF2B5EF4-FFF2-40B4-BE49-F238E27FC236}">
              <a16:creationId xmlns="" xmlns:a16="http://schemas.microsoft.com/office/drawing/2014/main" id="{E0534277-6E78-4ABD-B8E4-8F042DE24F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a:extLst>
            <a:ext uri="{FF2B5EF4-FFF2-40B4-BE49-F238E27FC236}">
              <a16:creationId xmlns="" xmlns:a16="http://schemas.microsoft.com/office/drawing/2014/main" id="{773FE07F-6524-416B-B367-B28E3340B3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a:extLst>
            <a:ext uri="{FF2B5EF4-FFF2-40B4-BE49-F238E27FC236}">
              <a16:creationId xmlns="" xmlns:a16="http://schemas.microsoft.com/office/drawing/2014/main" id="{D25E95B2-D91D-4343-B519-23B21FCEF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a:extLst>
            <a:ext uri="{FF2B5EF4-FFF2-40B4-BE49-F238E27FC236}">
              <a16:creationId xmlns="" xmlns:a16="http://schemas.microsoft.com/office/drawing/2014/main" id="{DC0B1F88-C4B3-4618-90A3-2A3223775B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a:extLst>
            <a:ext uri="{FF2B5EF4-FFF2-40B4-BE49-F238E27FC236}">
              <a16:creationId xmlns="" xmlns:a16="http://schemas.microsoft.com/office/drawing/2014/main" id="{CA19BC71-9DEF-4245-B8F4-BD25E976C1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a:extLst>
            <a:ext uri="{FF2B5EF4-FFF2-40B4-BE49-F238E27FC236}">
              <a16:creationId xmlns="" xmlns:a16="http://schemas.microsoft.com/office/drawing/2014/main" id="{E288C3B1-22D5-416D-A5DD-12BB9A36A6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a:extLst>
            <a:ext uri="{FF2B5EF4-FFF2-40B4-BE49-F238E27FC236}">
              <a16:creationId xmlns="" xmlns:a16="http://schemas.microsoft.com/office/drawing/2014/main" id="{2255B689-CE78-4408-BF5A-C14CEDD534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a:extLst>
            <a:ext uri="{FF2B5EF4-FFF2-40B4-BE49-F238E27FC236}">
              <a16:creationId xmlns="" xmlns:a16="http://schemas.microsoft.com/office/drawing/2014/main" id="{88FA82A7-E04C-4F13-A2BD-1B46901202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5" name="直線コネクタ 324">
          <a:extLst>
            <a:ext uri="{FF2B5EF4-FFF2-40B4-BE49-F238E27FC236}">
              <a16:creationId xmlns="" xmlns:a16="http://schemas.microsoft.com/office/drawing/2014/main" id="{21AF3098-6505-4A47-BE02-6DDE7E820DE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6" name="テキスト ボックス 325">
          <a:extLst>
            <a:ext uri="{FF2B5EF4-FFF2-40B4-BE49-F238E27FC236}">
              <a16:creationId xmlns="" xmlns:a16="http://schemas.microsoft.com/office/drawing/2014/main" id="{7B24339B-8675-4B49-8544-EEA7CA83CAD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7" name="直線コネクタ 326">
          <a:extLst>
            <a:ext uri="{FF2B5EF4-FFF2-40B4-BE49-F238E27FC236}">
              <a16:creationId xmlns="" xmlns:a16="http://schemas.microsoft.com/office/drawing/2014/main" id="{99FDC9D7-EBB5-49AE-8D21-0098DC69B3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8" name="テキスト ボックス 327">
          <a:extLst>
            <a:ext uri="{FF2B5EF4-FFF2-40B4-BE49-F238E27FC236}">
              <a16:creationId xmlns="" xmlns:a16="http://schemas.microsoft.com/office/drawing/2014/main" id="{63E05E27-653A-414E-9DA7-B95E8468A1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9" name="直線コネクタ 328">
          <a:extLst>
            <a:ext uri="{FF2B5EF4-FFF2-40B4-BE49-F238E27FC236}">
              <a16:creationId xmlns="" xmlns:a16="http://schemas.microsoft.com/office/drawing/2014/main" id="{92E84207-FF36-43F4-AF88-9D36C45E406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0" name="テキスト ボックス 329">
          <a:extLst>
            <a:ext uri="{FF2B5EF4-FFF2-40B4-BE49-F238E27FC236}">
              <a16:creationId xmlns="" xmlns:a16="http://schemas.microsoft.com/office/drawing/2014/main" id="{84F5F703-3A94-42BE-836C-1B93C51C73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1" name="直線コネクタ 330">
          <a:extLst>
            <a:ext uri="{FF2B5EF4-FFF2-40B4-BE49-F238E27FC236}">
              <a16:creationId xmlns="" xmlns:a16="http://schemas.microsoft.com/office/drawing/2014/main" id="{FB08F804-DC67-41E8-A14B-48E2450C5A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2" name="テキスト ボックス 331">
          <a:extLst>
            <a:ext uri="{FF2B5EF4-FFF2-40B4-BE49-F238E27FC236}">
              <a16:creationId xmlns="" xmlns:a16="http://schemas.microsoft.com/office/drawing/2014/main" id="{09F2FDC4-A46F-4C46-9724-3B223A10611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3" name="直線コネクタ 332">
          <a:extLst>
            <a:ext uri="{FF2B5EF4-FFF2-40B4-BE49-F238E27FC236}">
              <a16:creationId xmlns="" xmlns:a16="http://schemas.microsoft.com/office/drawing/2014/main" id="{0611754E-64BC-485F-B94A-2D73CF489D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4" name="テキスト ボックス 333">
          <a:extLst>
            <a:ext uri="{FF2B5EF4-FFF2-40B4-BE49-F238E27FC236}">
              <a16:creationId xmlns="" xmlns:a16="http://schemas.microsoft.com/office/drawing/2014/main" id="{FA87C397-9555-4FEC-AE55-3C8A6290E2E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5" name="直線コネクタ 334">
          <a:extLst>
            <a:ext uri="{FF2B5EF4-FFF2-40B4-BE49-F238E27FC236}">
              <a16:creationId xmlns="" xmlns:a16="http://schemas.microsoft.com/office/drawing/2014/main" id="{121FD130-A6BF-4763-BB01-5056C704E2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6" name="テキスト ボックス 335">
          <a:extLst>
            <a:ext uri="{FF2B5EF4-FFF2-40B4-BE49-F238E27FC236}">
              <a16:creationId xmlns="" xmlns:a16="http://schemas.microsoft.com/office/drawing/2014/main" id="{6719355A-D147-4089-A7A9-E74CDEA8ED7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a:extLst>
            <a:ext uri="{FF2B5EF4-FFF2-40B4-BE49-F238E27FC236}">
              <a16:creationId xmlns="" xmlns:a16="http://schemas.microsoft.com/office/drawing/2014/main" id="{357F8C60-0BB8-4A33-A1CB-04461F121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a:extLst>
            <a:ext uri="{FF2B5EF4-FFF2-40B4-BE49-F238E27FC236}">
              <a16:creationId xmlns="" xmlns:a16="http://schemas.microsoft.com/office/drawing/2014/main" id="{3C7F7834-18F8-4BB8-9BE5-3DBC34A7BBE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a:extLst>
            <a:ext uri="{FF2B5EF4-FFF2-40B4-BE49-F238E27FC236}">
              <a16:creationId xmlns="" xmlns:a16="http://schemas.microsoft.com/office/drawing/2014/main" id="{6A1C5155-9647-4894-993F-2DD3B91260F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0" name="直線コネクタ 339">
          <a:extLst>
            <a:ext uri="{FF2B5EF4-FFF2-40B4-BE49-F238E27FC236}">
              <a16:creationId xmlns="" xmlns:a16="http://schemas.microsoft.com/office/drawing/2014/main" id="{A16A980A-F4E3-4502-9911-8B0D68AE9BBC}"/>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1" name="【消防施設】&#10;有形固定資産減価償却率最小値テキスト">
          <a:extLst>
            <a:ext uri="{FF2B5EF4-FFF2-40B4-BE49-F238E27FC236}">
              <a16:creationId xmlns="" xmlns:a16="http://schemas.microsoft.com/office/drawing/2014/main" id="{3B4FF49F-973B-457A-ADAF-58B64CFFD34A}"/>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2" name="直線コネクタ 341">
          <a:extLst>
            <a:ext uri="{FF2B5EF4-FFF2-40B4-BE49-F238E27FC236}">
              <a16:creationId xmlns="" xmlns:a16="http://schemas.microsoft.com/office/drawing/2014/main" id="{77C8D49E-C35E-452C-B38B-0D43A7987DD8}"/>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3" name="【消防施設】&#10;有形固定資産減価償却率最大値テキスト">
          <a:extLst>
            <a:ext uri="{FF2B5EF4-FFF2-40B4-BE49-F238E27FC236}">
              <a16:creationId xmlns="" xmlns:a16="http://schemas.microsoft.com/office/drawing/2014/main" id="{10C20BD5-5E18-4514-BCAC-702EA86A3F82}"/>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4" name="直線コネクタ 343">
          <a:extLst>
            <a:ext uri="{FF2B5EF4-FFF2-40B4-BE49-F238E27FC236}">
              <a16:creationId xmlns="" xmlns:a16="http://schemas.microsoft.com/office/drawing/2014/main" id="{47F5E23F-E10D-4089-AEA9-2480DCEFAB56}"/>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5" name="【消防施設】&#10;有形固定資産減価償却率平均値テキスト">
          <a:extLst>
            <a:ext uri="{FF2B5EF4-FFF2-40B4-BE49-F238E27FC236}">
              <a16:creationId xmlns="" xmlns:a16="http://schemas.microsoft.com/office/drawing/2014/main" id="{BA44B91E-AC0A-4918-887E-FE527CDFA361}"/>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6" name="フローチャート : 判断 345">
          <a:extLst>
            <a:ext uri="{FF2B5EF4-FFF2-40B4-BE49-F238E27FC236}">
              <a16:creationId xmlns="" xmlns:a16="http://schemas.microsoft.com/office/drawing/2014/main" id="{B779DF5D-52C6-4396-BB1D-DC727AD26489}"/>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47" name="フローチャート : 判断 346">
          <a:extLst>
            <a:ext uri="{FF2B5EF4-FFF2-40B4-BE49-F238E27FC236}">
              <a16:creationId xmlns="" xmlns:a16="http://schemas.microsoft.com/office/drawing/2014/main" id="{B3DB66DB-BA53-48D0-8C7B-835F0EB6D692}"/>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48" name="n_1aveValue【消防施設】&#10;有形固定資産減価償却率">
          <a:extLst>
            <a:ext uri="{FF2B5EF4-FFF2-40B4-BE49-F238E27FC236}">
              <a16:creationId xmlns="" xmlns:a16="http://schemas.microsoft.com/office/drawing/2014/main" id="{B902E319-74D5-4EC7-BEF6-20F33954FFA5}"/>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a:extLst>
            <a:ext uri="{FF2B5EF4-FFF2-40B4-BE49-F238E27FC236}">
              <a16:creationId xmlns="" xmlns:a16="http://schemas.microsoft.com/office/drawing/2014/main" id="{06ACD6DF-09F0-4F29-AC22-ADFE4C1E06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a:extLst>
            <a:ext uri="{FF2B5EF4-FFF2-40B4-BE49-F238E27FC236}">
              <a16:creationId xmlns="" xmlns:a16="http://schemas.microsoft.com/office/drawing/2014/main" id="{FD2F37F8-B9FC-4755-B6EC-1AB94CDD4F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a:extLst>
            <a:ext uri="{FF2B5EF4-FFF2-40B4-BE49-F238E27FC236}">
              <a16:creationId xmlns="" xmlns:a16="http://schemas.microsoft.com/office/drawing/2014/main" id="{F430657B-E7F0-4EF0-9274-79F7C1AF90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20E5AA6C-087C-4DD2-906A-148307A0AC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647CB6DC-E1AD-426E-94AB-FED875B78E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101600</xdr:rowOff>
    </xdr:from>
    <xdr:to>
      <xdr:col>22</xdr:col>
      <xdr:colOff>415925</xdr:colOff>
      <xdr:row>84</xdr:row>
      <xdr:rowOff>31750</xdr:rowOff>
    </xdr:to>
    <xdr:sp macro="" textlink="">
      <xdr:nvSpPr>
        <xdr:cNvPr id="354" name="円/楕円 353">
          <a:extLst>
            <a:ext uri="{FF2B5EF4-FFF2-40B4-BE49-F238E27FC236}">
              <a16:creationId xmlns="" xmlns:a16="http://schemas.microsoft.com/office/drawing/2014/main" id="{5BC256CF-D388-429D-A053-6339693EBDD5}"/>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22877</xdr:rowOff>
    </xdr:from>
    <xdr:ext cx="405111" cy="259045"/>
    <xdr:sp macro="" textlink="">
      <xdr:nvSpPr>
        <xdr:cNvPr id="355" name="n_1mainValue【消防施設】&#10;有形固定資産減価償却率">
          <a:extLst>
            <a:ext uri="{FF2B5EF4-FFF2-40B4-BE49-F238E27FC236}">
              <a16:creationId xmlns="" xmlns:a16="http://schemas.microsoft.com/office/drawing/2014/main" id="{65475752-D067-442E-95AE-3208DCDA3E92}"/>
            </a:ext>
          </a:extLst>
        </xdr:cNvPr>
        <xdr:cNvSpPr txBox="1"/>
      </xdr:nvSpPr>
      <xdr:spPr>
        <a:xfrm>
          <a:off x="15266043"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a:extLst>
            <a:ext uri="{FF2B5EF4-FFF2-40B4-BE49-F238E27FC236}">
              <a16:creationId xmlns="" xmlns:a16="http://schemas.microsoft.com/office/drawing/2014/main" id="{1B5FFE31-86EB-494D-B11A-81FBE891CB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a:extLst>
            <a:ext uri="{FF2B5EF4-FFF2-40B4-BE49-F238E27FC236}">
              <a16:creationId xmlns="" xmlns:a16="http://schemas.microsoft.com/office/drawing/2014/main" id="{704D79E2-1F41-4D19-9AFC-75DD59409B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a:extLst>
            <a:ext uri="{FF2B5EF4-FFF2-40B4-BE49-F238E27FC236}">
              <a16:creationId xmlns="" xmlns:a16="http://schemas.microsoft.com/office/drawing/2014/main" id="{F8B6191C-73C0-4885-B94A-DA15E090BE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a:extLst>
            <a:ext uri="{FF2B5EF4-FFF2-40B4-BE49-F238E27FC236}">
              <a16:creationId xmlns="" xmlns:a16="http://schemas.microsoft.com/office/drawing/2014/main" id="{D1188FBC-04A6-4E33-A07E-F61DC289A3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a:extLst>
            <a:ext uri="{FF2B5EF4-FFF2-40B4-BE49-F238E27FC236}">
              <a16:creationId xmlns="" xmlns:a16="http://schemas.microsoft.com/office/drawing/2014/main" id="{F7BAAB8C-FFED-4AD2-B0F4-0593262DCD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a:extLst>
            <a:ext uri="{FF2B5EF4-FFF2-40B4-BE49-F238E27FC236}">
              <a16:creationId xmlns="" xmlns:a16="http://schemas.microsoft.com/office/drawing/2014/main" id="{93F8F8C0-BD97-4E03-900C-61184093CC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a:extLst>
            <a:ext uri="{FF2B5EF4-FFF2-40B4-BE49-F238E27FC236}">
              <a16:creationId xmlns="" xmlns:a16="http://schemas.microsoft.com/office/drawing/2014/main" id="{308B6496-8E5E-4B75-8DFD-4D30195ECE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a:extLst>
            <a:ext uri="{FF2B5EF4-FFF2-40B4-BE49-F238E27FC236}">
              <a16:creationId xmlns="" xmlns:a16="http://schemas.microsoft.com/office/drawing/2014/main" id="{B380A1FA-B204-48C3-91E7-A673488ABC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a:extLst>
            <a:ext uri="{FF2B5EF4-FFF2-40B4-BE49-F238E27FC236}">
              <a16:creationId xmlns="" xmlns:a16="http://schemas.microsoft.com/office/drawing/2014/main" id="{EAE586F8-54C2-4E19-A11F-3F280BFA41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a:extLst>
            <a:ext uri="{FF2B5EF4-FFF2-40B4-BE49-F238E27FC236}">
              <a16:creationId xmlns="" xmlns:a16="http://schemas.microsoft.com/office/drawing/2014/main" id="{4283F727-5C99-4B09-B760-6A259D6630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6" name="直線コネクタ 365">
          <a:extLst>
            <a:ext uri="{FF2B5EF4-FFF2-40B4-BE49-F238E27FC236}">
              <a16:creationId xmlns="" xmlns:a16="http://schemas.microsoft.com/office/drawing/2014/main" id="{8ADC3EEB-52F0-4376-BEB3-D041FC70934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7" name="テキスト ボックス 366">
          <a:extLst>
            <a:ext uri="{FF2B5EF4-FFF2-40B4-BE49-F238E27FC236}">
              <a16:creationId xmlns="" xmlns:a16="http://schemas.microsoft.com/office/drawing/2014/main" id="{B499EB5F-25B1-4A23-BD29-BEF81DE041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8" name="直線コネクタ 367">
          <a:extLst>
            <a:ext uri="{FF2B5EF4-FFF2-40B4-BE49-F238E27FC236}">
              <a16:creationId xmlns="" xmlns:a16="http://schemas.microsoft.com/office/drawing/2014/main" id="{1098FCF4-3933-44E2-AF26-2ED8286264B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9" name="テキスト ボックス 368">
          <a:extLst>
            <a:ext uri="{FF2B5EF4-FFF2-40B4-BE49-F238E27FC236}">
              <a16:creationId xmlns="" xmlns:a16="http://schemas.microsoft.com/office/drawing/2014/main" id="{5A9D2628-D4C2-43FA-AA5B-D9F534AD60E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0" name="直線コネクタ 369">
          <a:extLst>
            <a:ext uri="{FF2B5EF4-FFF2-40B4-BE49-F238E27FC236}">
              <a16:creationId xmlns="" xmlns:a16="http://schemas.microsoft.com/office/drawing/2014/main" id="{2696A4E0-9DEF-413B-B46B-4B1EA8DA296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1" name="テキスト ボックス 370">
          <a:extLst>
            <a:ext uri="{FF2B5EF4-FFF2-40B4-BE49-F238E27FC236}">
              <a16:creationId xmlns="" xmlns:a16="http://schemas.microsoft.com/office/drawing/2014/main" id="{DDDDB155-D4FE-44E2-9F7B-689A781748A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2" name="直線コネクタ 371">
          <a:extLst>
            <a:ext uri="{FF2B5EF4-FFF2-40B4-BE49-F238E27FC236}">
              <a16:creationId xmlns="" xmlns:a16="http://schemas.microsoft.com/office/drawing/2014/main" id="{3961DCDF-1CE8-46BC-86FB-E9F066D513C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3" name="テキスト ボックス 372">
          <a:extLst>
            <a:ext uri="{FF2B5EF4-FFF2-40B4-BE49-F238E27FC236}">
              <a16:creationId xmlns="" xmlns:a16="http://schemas.microsoft.com/office/drawing/2014/main" id="{F8BF56E1-9ED4-4B1E-A27A-4ADDD4FAA8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4" name="直線コネクタ 373">
          <a:extLst>
            <a:ext uri="{FF2B5EF4-FFF2-40B4-BE49-F238E27FC236}">
              <a16:creationId xmlns="" xmlns:a16="http://schemas.microsoft.com/office/drawing/2014/main" id="{A3C91D6B-736C-47A6-87EE-C4F9CDA8874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5" name="テキスト ボックス 374">
          <a:extLst>
            <a:ext uri="{FF2B5EF4-FFF2-40B4-BE49-F238E27FC236}">
              <a16:creationId xmlns="" xmlns:a16="http://schemas.microsoft.com/office/drawing/2014/main" id="{FA65427E-D45F-4C3D-B312-1B30D4CD28C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a:extLst>
            <a:ext uri="{FF2B5EF4-FFF2-40B4-BE49-F238E27FC236}">
              <a16:creationId xmlns="" xmlns:a16="http://schemas.microsoft.com/office/drawing/2014/main" id="{12741CCC-7DB2-48F7-8F38-2D52226E8F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a:extLst>
            <a:ext uri="{FF2B5EF4-FFF2-40B4-BE49-F238E27FC236}">
              <a16:creationId xmlns="" xmlns:a16="http://schemas.microsoft.com/office/drawing/2014/main" id="{734807C8-B766-4FFA-B120-483BB2146DF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a:extLst>
            <a:ext uri="{FF2B5EF4-FFF2-40B4-BE49-F238E27FC236}">
              <a16:creationId xmlns="" xmlns:a16="http://schemas.microsoft.com/office/drawing/2014/main" id="{1D6F0B8D-7CC4-45DA-99E9-76AB4560D6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79" name="直線コネクタ 378">
          <a:extLst>
            <a:ext uri="{FF2B5EF4-FFF2-40B4-BE49-F238E27FC236}">
              <a16:creationId xmlns="" xmlns:a16="http://schemas.microsoft.com/office/drawing/2014/main" id="{825B789F-13FF-43DA-A3C4-85AA53E4A58B}"/>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0" name="【消防施設】&#10;一人当たり面積最小値テキスト">
          <a:extLst>
            <a:ext uri="{FF2B5EF4-FFF2-40B4-BE49-F238E27FC236}">
              <a16:creationId xmlns="" xmlns:a16="http://schemas.microsoft.com/office/drawing/2014/main" id="{243E9209-92E4-425D-AE6C-03BE780F6889}"/>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1" name="直線コネクタ 380">
          <a:extLst>
            <a:ext uri="{FF2B5EF4-FFF2-40B4-BE49-F238E27FC236}">
              <a16:creationId xmlns="" xmlns:a16="http://schemas.microsoft.com/office/drawing/2014/main" id="{1461AC23-C3A2-42B0-9334-E2E7306652E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2" name="【消防施設】&#10;一人当たり面積最大値テキスト">
          <a:extLst>
            <a:ext uri="{FF2B5EF4-FFF2-40B4-BE49-F238E27FC236}">
              <a16:creationId xmlns="" xmlns:a16="http://schemas.microsoft.com/office/drawing/2014/main" id="{EA2457E5-3089-4403-AE74-44C952766382}"/>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3" name="直線コネクタ 382">
          <a:extLst>
            <a:ext uri="{FF2B5EF4-FFF2-40B4-BE49-F238E27FC236}">
              <a16:creationId xmlns="" xmlns:a16="http://schemas.microsoft.com/office/drawing/2014/main" id="{ECC189F9-6EB9-468B-8039-199316E898A6}"/>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4" name="【消防施設】&#10;一人当たり面積平均値テキスト">
          <a:extLst>
            <a:ext uri="{FF2B5EF4-FFF2-40B4-BE49-F238E27FC236}">
              <a16:creationId xmlns="" xmlns:a16="http://schemas.microsoft.com/office/drawing/2014/main" id="{C6D0373F-0E72-4706-83EC-31550FBAB15F}"/>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5" name="フローチャート : 判断 384">
          <a:extLst>
            <a:ext uri="{FF2B5EF4-FFF2-40B4-BE49-F238E27FC236}">
              <a16:creationId xmlns="" xmlns:a16="http://schemas.microsoft.com/office/drawing/2014/main" id="{2082D5AA-18B4-438D-A60F-484C2F873FE3}"/>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86" name="フローチャート : 判断 385">
          <a:extLst>
            <a:ext uri="{FF2B5EF4-FFF2-40B4-BE49-F238E27FC236}">
              <a16:creationId xmlns="" xmlns:a16="http://schemas.microsoft.com/office/drawing/2014/main" id="{A71DB739-B19C-4B88-BED1-11237ECDE605}"/>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87" name="n_1aveValue【消防施設】&#10;一人当たり面積">
          <a:extLst>
            <a:ext uri="{FF2B5EF4-FFF2-40B4-BE49-F238E27FC236}">
              <a16:creationId xmlns="" xmlns:a16="http://schemas.microsoft.com/office/drawing/2014/main" id="{4071EA6D-4714-4E00-B2DD-12BCC7F63531}"/>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a:extLst>
            <a:ext uri="{FF2B5EF4-FFF2-40B4-BE49-F238E27FC236}">
              <a16:creationId xmlns="" xmlns:a16="http://schemas.microsoft.com/office/drawing/2014/main" id="{5B35FB58-1EB7-410A-A2AB-9A6C7B270D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a:extLst>
            <a:ext uri="{FF2B5EF4-FFF2-40B4-BE49-F238E27FC236}">
              <a16:creationId xmlns="" xmlns:a16="http://schemas.microsoft.com/office/drawing/2014/main" id="{0F17D256-18F4-4EEF-B394-2211B7AFB0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a:extLst>
            <a:ext uri="{FF2B5EF4-FFF2-40B4-BE49-F238E27FC236}">
              <a16:creationId xmlns="" xmlns:a16="http://schemas.microsoft.com/office/drawing/2014/main" id="{58D18733-F16A-4237-8B18-7161C14722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a:extLst>
            <a:ext uri="{FF2B5EF4-FFF2-40B4-BE49-F238E27FC236}">
              <a16:creationId xmlns="" xmlns:a16="http://schemas.microsoft.com/office/drawing/2014/main" id="{DE9D4B01-CEE1-4AFC-8DC7-31A45D72D1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a:extLst>
            <a:ext uri="{FF2B5EF4-FFF2-40B4-BE49-F238E27FC236}">
              <a16:creationId xmlns="" xmlns:a16="http://schemas.microsoft.com/office/drawing/2014/main" id="{0FE638E7-A5B4-4F9E-AB3B-685B2FC39D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132080</xdr:rowOff>
    </xdr:from>
    <xdr:to>
      <xdr:col>31</xdr:col>
      <xdr:colOff>85725</xdr:colOff>
      <xdr:row>83</xdr:row>
      <xdr:rowOff>62230</xdr:rowOff>
    </xdr:to>
    <xdr:sp macro="" textlink="">
      <xdr:nvSpPr>
        <xdr:cNvPr id="393" name="円/楕円 392">
          <a:extLst>
            <a:ext uri="{FF2B5EF4-FFF2-40B4-BE49-F238E27FC236}">
              <a16:creationId xmlns="" xmlns:a16="http://schemas.microsoft.com/office/drawing/2014/main" id="{3FBF9538-5946-47F9-94E3-8B4447B6FAE6}"/>
            </a:ext>
          </a:extLst>
        </xdr:cNvPr>
        <xdr:cNvSpPr/>
      </xdr:nvSpPr>
      <xdr:spPr>
        <a:xfrm>
          <a:off x="21272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53357</xdr:rowOff>
    </xdr:from>
    <xdr:ext cx="469744" cy="259045"/>
    <xdr:sp macro="" textlink="">
      <xdr:nvSpPr>
        <xdr:cNvPr id="394" name="n_1mainValue【消防施設】&#10;一人当たり面積">
          <a:extLst>
            <a:ext uri="{FF2B5EF4-FFF2-40B4-BE49-F238E27FC236}">
              <a16:creationId xmlns="" xmlns:a16="http://schemas.microsoft.com/office/drawing/2014/main" id="{824AC56D-B68C-42AB-958D-6E1BB32D6706}"/>
            </a:ext>
          </a:extLst>
        </xdr:cNvPr>
        <xdr:cNvSpPr txBox="1"/>
      </xdr:nvSpPr>
      <xdr:spPr>
        <a:xfrm>
          <a:off x="210757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a:extLst>
            <a:ext uri="{FF2B5EF4-FFF2-40B4-BE49-F238E27FC236}">
              <a16:creationId xmlns="" xmlns:a16="http://schemas.microsoft.com/office/drawing/2014/main" id="{15E90B92-48D3-4774-8DAE-8B062DB316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a:extLst>
            <a:ext uri="{FF2B5EF4-FFF2-40B4-BE49-F238E27FC236}">
              <a16:creationId xmlns="" xmlns:a16="http://schemas.microsoft.com/office/drawing/2014/main" id="{E5784B07-8C3D-4AFB-A63A-9839352591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a:extLst>
            <a:ext uri="{FF2B5EF4-FFF2-40B4-BE49-F238E27FC236}">
              <a16:creationId xmlns="" xmlns:a16="http://schemas.microsoft.com/office/drawing/2014/main" id="{D11A52F4-553F-4A86-8C09-1C62A6050C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a:extLst>
            <a:ext uri="{FF2B5EF4-FFF2-40B4-BE49-F238E27FC236}">
              <a16:creationId xmlns="" xmlns:a16="http://schemas.microsoft.com/office/drawing/2014/main" id="{BB4375DC-4E77-485D-A70B-C4DCD24586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a:extLst>
            <a:ext uri="{FF2B5EF4-FFF2-40B4-BE49-F238E27FC236}">
              <a16:creationId xmlns="" xmlns:a16="http://schemas.microsoft.com/office/drawing/2014/main" id="{4359CFBC-3510-4D61-B229-16ACC703D0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a:extLst>
            <a:ext uri="{FF2B5EF4-FFF2-40B4-BE49-F238E27FC236}">
              <a16:creationId xmlns="" xmlns:a16="http://schemas.microsoft.com/office/drawing/2014/main" id="{98776C6F-881F-4315-B314-351EA63933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a:extLst>
            <a:ext uri="{FF2B5EF4-FFF2-40B4-BE49-F238E27FC236}">
              <a16:creationId xmlns="" xmlns:a16="http://schemas.microsoft.com/office/drawing/2014/main" id="{81B9782E-900D-4774-B623-A571AEB6F6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a:extLst>
            <a:ext uri="{FF2B5EF4-FFF2-40B4-BE49-F238E27FC236}">
              <a16:creationId xmlns="" xmlns:a16="http://schemas.microsoft.com/office/drawing/2014/main" id="{E0FCDD2B-B6D4-4B68-843B-4B4AA5B6DF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a:extLst>
            <a:ext uri="{FF2B5EF4-FFF2-40B4-BE49-F238E27FC236}">
              <a16:creationId xmlns="" xmlns:a16="http://schemas.microsoft.com/office/drawing/2014/main" id="{AF6C3160-B605-4C46-ABA8-E4C0701457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a:extLst>
            <a:ext uri="{FF2B5EF4-FFF2-40B4-BE49-F238E27FC236}">
              <a16:creationId xmlns="" xmlns:a16="http://schemas.microsoft.com/office/drawing/2014/main" id="{37AED8A7-3F34-48BF-86C2-79623CE9F9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5" name="テキスト ボックス 404">
          <a:extLst>
            <a:ext uri="{FF2B5EF4-FFF2-40B4-BE49-F238E27FC236}">
              <a16:creationId xmlns="" xmlns:a16="http://schemas.microsoft.com/office/drawing/2014/main" id="{CB99F153-988E-41AD-84BC-32439CDCE912}"/>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a:extLst>
            <a:ext uri="{FF2B5EF4-FFF2-40B4-BE49-F238E27FC236}">
              <a16:creationId xmlns="" xmlns:a16="http://schemas.microsoft.com/office/drawing/2014/main" id="{5933A90B-2CB4-4FB9-B8BD-E5ACB5E8128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a:extLst>
            <a:ext uri="{FF2B5EF4-FFF2-40B4-BE49-F238E27FC236}">
              <a16:creationId xmlns="" xmlns:a16="http://schemas.microsoft.com/office/drawing/2014/main" id="{F166495D-05A6-4B8F-9E02-71510A7A259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a:extLst>
            <a:ext uri="{FF2B5EF4-FFF2-40B4-BE49-F238E27FC236}">
              <a16:creationId xmlns="" xmlns:a16="http://schemas.microsoft.com/office/drawing/2014/main" id="{1DC044D6-8BAB-44FD-8048-41AE03EBCE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a:extLst>
            <a:ext uri="{FF2B5EF4-FFF2-40B4-BE49-F238E27FC236}">
              <a16:creationId xmlns="" xmlns:a16="http://schemas.microsoft.com/office/drawing/2014/main" id="{F202DE36-D190-465E-BCEB-83B0B511E3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a:extLst>
            <a:ext uri="{FF2B5EF4-FFF2-40B4-BE49-F238E27FC236}">
              <a16:creationId xmlns="" xmlns:a16="http://schemas.microsoft.com/office/drawing/2014/main" id="{587A6778-2E5E-4212-9EBE-1496A0931D9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a:extLst>
            <a:ext uri="{FF2B5EF4-FFF2-40B4-BE49-F238E27FC236}">
              <a16:creationId xmlns="" xmlns:a16="http://schemas.microsoft.com/office/drawing/2014/main" id="{579C526E-C335-48E1-B947-99CE3B27E40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a:extLst>
            <a:ext uri="{FF2B5EF4-FFF2-40B4-BE49-F238E27FC236}">
              <a16:creationId xmlns="" xmlns:a16="http://schemas.microsoft.com/office/drawing/2014/main" id="{D2038EDA-ACB6-43EE-80FF-F0294CA47A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a:extLst>
            <a:ext uri="{FF2B5EF4-FFF2-40B4-BE49-F238E27FC236}">
              <a16:creationId xmlns="" xmlns:a16="http://schemas.microsoft.com/office/drawing/2014/main" id="{24A6D62B-9699-45F7-AEFD-FF782589422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a:extLst>
            <a:ext uri="{FF2B5EF4-FFF2-40B4-BE49-F238E27FC236}">
              <a16:creationId xmlns="" xmlns:a16="http://schemas.microsoft.com/office/drawing/2014/main" id="{AD628FCB-EAB7-4E43-88ED-40CBA4D7DF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5" name="テキスト ボックス 414">
          <a:extLst>
            <a:ext uri="{FF2B5EF4-FFF2-40B4-BE49-F238E27FC236}">
              <a16:creationId xmlns="" xmlns:a16="http://schemas.microsoft.com/office/drawing/2014/main" id="{B49E6AE9-6831-486C-82E9-175F89AB4A9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a:extLst>
            <a:ext uri="{FF2B5EF4-FFF2-40B4-BE49-F238E27FC236}">
              <a16:creationId xmlns="" xmlns:a16="http://schemas.microsoft.com/office/drawing/2014/main" id="{FDD4F263-88D4-4EA8-B8AA-F6D9AE9CF7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a:extLst>
            <a:ext uri="{FF2B5EF4-FFF2-40B4-BE49-F238E27FC236}">
              <a16:creationId xmlns="" xmlns:a16="http://schemas.microsoft.com/office/drawing/2014/main" id="{8E1F0E6D-4F5B-4CB8-9BA8-A61261916D6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a:extLst>
            <a:ext uri="{FF2B5EF4-FFF2-40B4-BE49-F238E27FC236}">
              <a16:creationId xmlns="" xmlns:a16="http://schemas.microsoft.com/office/drawing/2014/main" id="{BF0E99DE-302A-4168-B182-698D4FBB5F9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19" name="直線コネクタ 418">
          <a:extLst>
            <a:ext uri="{FF2B5EF4-FFF2-40B4-BE49-F238E27FC236}">
              <a16:creationId xmlns="" xmlns:a16="http://schemas.microsoft.com/office/drawing/2014/main" id="{EBD3E8A5-2B8E-41C1-9CAD-FF9F2C0A491C}"/>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0" name="【庁舎】&#10;有形固定資産減価償却率最小値テキスト">
          <a:extLst>
            <a:ext uri="{FF2B5EF4-FFF2-40B4-BE49-F238E27FC236}">
              <a16:creationId xmlns="" xmlns:a16="http://schemas.microsoft.com/office/drawing/2014/main" id="{D7EA6668-66A4-44E1-92E9-7E3698F18655}"/>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1" name="直線コネクタ 420">
          <a:extLst>
            <a:ext uri="{FF2B5EF4-FFF2-40B4-BE49-F238E27FC236}">
              <a16:creationId xmlns="" xmlns:a16="http://schemas.microsoft.com/office/drawing/2014/main" id="{EC788CBF-416C-4B66-ABAA-5407AF17CBB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2" name="【庁舎】&#10;有形固定資産減価償却率最大値テキスト">
          <a:extLst>
            <a:ext uri="{FF2B5EF4-FFF2-40B4-BE49-F238E27FC236}">
              <a16:creationId xmlns="" xmlns:a16="http://schemas.microsoft.com/office/drawing/2014/main" id="{68B2C9A9-4AB3-451C-A0EF-C87D7E28D6EB}"/>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3" name="直線コネクタ 422">
          <a:extLst>
            <a:ext uri="{FF2B5EF4-FFF2-40B4-BE49-F238E27FC236}">
              <a16:creationId xmlns="" xmlns:a16="http://schemas.microsoft.com/office/drawing/2014/main" id="{9E185F05-A3F5-4EC7-972E-275DBA2EB34D}"/>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4" name="【庁舎】&#10;有形固定資産減価償却率平均値テキスト">
          <a:extLst>
            <a:ext uri="{FF2B5EF4-FFF2-40B4-BE49-F238E27FC236}">
              <a16:creationId xmlns="" xmlns:a16="http://schemas.microsoft.com/office/drawing/2014/main" id="{0EE0BAE4-F4DB-4333-B632-B8EDA9015248}"/>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5" name="フローチャート : 判断 424">
          <a:extLst>
            <a:ext uri="{FF2B5EF4-FFF2-40B4-BE49-F238E27FC236}">
              <a16:creationId xmlns="" xmlns:a16="http://schemas.microsoft.com/office/drawing/2014/main" id="{F9AFC5B2-0F3F-4DB6-A84D-200903810754}"/>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6" name="フローチャート : 判断 425">
          <a:extLst>
            <a:ext uri="{FF2B5EF4-FFF2-40B4-BE49-F238E27FC236}">
              <a16:creationId xmlns="" xmlns:a16="http://schemas.microsoft.com/office/drawing/2014/main" id="{EBD28BC5-1848-42FB-B305-8F78196E1745}"/>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7" name="n_1aveValue【庁舎】&#10;有形固定資産減価償却率">
          <a:extLst>
            <a:ext uri="{FF2B5EF4-FFF2-40B4-BE49-F238E27FC236}">
              <a16:creationId xmlns="" xmlns:a16="http://schemas.microsoft.com/office/drawing/2014/main" id="{37381AB8-03A0-4118-8EDA-7FC21AC04863}"/>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a:extLst>
            <a:ext uri="{FF2B5EF4-FFF2-40B4-BE49-F238E27FC236}">
              <a16:creationId xmlns="" xmlns:a16="http://schemas.microsoft.com/office/drawing/2014/main" id="{0C85B97B-32F2-4EBD-9CDF-31CD99EFE0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a:extLst>
            <a:ext uri="{FF2B5EF4-FFF2-40B4-BE49-F238E27FC236}">
              <a16:creationId xmlns="" xmlns:a16="http://schemas.microsoft.com/office/drawing/2014/main" id="{DA47B258-FD06-4F7D-B23E-DDEDB3F21B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a:extLst>
            <a:ext uri="{FF2B5EF4-FFF2-40B4-BE49-F238E27FC236}">
              <a16:creationId xmlns="" xmlns:a16="http://schemas.microsoft.com/office/drawing/2014/main" id="{860EDC72-81B4-4C21-9869-FD8E7E93DF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a:extLst>
            <a:ext uri="{FF2B5EF4-FFF2-40B4-BE49-F238E27FC236}">
              <a16:creationId xmlns="" xmlns:a16="http://schemas.microsoft.com/office/drawing/2014/main" id="{BA634FC9-178C-4402-A882-9670CA9793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a:extLst>
            <a:ext uri="{FF2B5EF4-FFF2-40B4-BE49-F238E27FC236}">
              <a16:creationId xmlns="" xmlns:a16="http://schemas.microsoft.com/office/drawing/2014/main" id="{77B62EA7-DA27-496A-AAE8-B091673B5C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88264</xdr:rowOff>
    </xdr:from>
    <xdr:to>
      <xdr:col>22</xdr:col>
      <xdr:colOff>415925</xdr:colOff>
      <xdr:row>101</xdr:row>
      <xdr:rowOff>18414</xdr:rowOff>
    </xdr:to>
    <xdr:sp macro="" textlink="">
      <xdr:nvSpPr>
        <xdr:cNvPr id="433" name="円/楕円 432">
          <a:extLst>
            <a:ext uri="{FF2B5EF4-FFF2-40B4-BE49-F238E27FC236}">
              <a16:creationId xmlns="" xmlns:a16="http://schemas.microsoft.com/office/drawing/2014/main" id="{FA55967F-4D4E-423F-A46D-C134190C50B6}"/>
            </a:ext>
          </a:extLst>
        </xdr:cNvPr>
        <xdr:cNvSpPr/>
      </xdr:nvSpPr>
      <xdr:spPr>
        <a:xfrm>
          <a:off x="15430500" y="17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34941</xdr:rowOff>
    </xdr:from>
    <xdr:ext cx="405111" cy="259045"/>
    <xdr:sp macro="" textlink="">
      <xdr:nvSpPr>
        <xdr:cNvPr id="434" name="n_1mainValue【庁舎】&#10;有形固定資産減価償却率">
          <a:extLst>
            <a:ext uri="{FF2B5EF4-FFF2-40B4-BE49-F238E27FC236}">
              <a16:creationId xmlns="" xmlns:a16="http://schemas.microsoft.com/office/drawing/2014/main" id="{C6C300B7-B5C6-47B2-9D6B-55477C137B68}"/>
            </a:ext>
          </a:extLst>
        </xdr:cNvPr>
        <xdr:cNvSpPr txBox="1"/>
      </xdr:nvSpPr>
      <xdr:spPr>
        <a:xfrm>
          <a:off x="15266043" y="1700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a:extLst>
            <a:ext uri="{FF2B5EF4-FFF2-40B4-BE49-F238E27FC236}">
              <a16:creationId xmlns="" xmlns:a16="http://schemas.microsoft.com/office/drawing/2014/main" id="{70B82C35-C563-47DE-A415-47D0A0CD4B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a:extLst>
            <a:ext uri="{FF2B5EF4-FFF2-40B4-BE49-F238E27FC236}">
              <a16:creationId xmlns="" xmlns:a16="http://schemas.microsoft.com/office/drawing/2014/main" id="{8F0A97E0-F39B-49D9-B829-596807E5CD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a:extLst>
            <a:ext uri="{FF2B5EF4-FFF2-40B4-BE49-F238E27FC236}">
              <a16:creationId xmlns="" xmlns:a16="http://schemas.microsoft.com/office/drawing/2014/main" id="{29B4C034-0E5F-4F18-863A-0A49618BD2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a:extLst>
            <a:ext uri="{FF2B5EF4-FFF2-40B4-BE49-F238E27FC236}">
              <a16:creationId xmlns="" xmlns:a16="http://schemas.microsoft.com/office/drawing/2014/main" id="{2AD71E98-4190-4729-A6A9-00C38A19C7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a:extLst>
            <a:ext uri="{FF2B5EF4-FFF2-40B4-BE49-F238E27FC236}">
              <a16:creationId xmlns="" xmlns:a16="http://schemas.microsoft.com/office/drawing/2014/main" id="{AC18ADF6-1E65-4CD8-ADC4-C62F1CF6E0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a:extLst>
            <a:ext uri="{FF2B5EF4-FFF2-40B4-BE49-F238E27FC236}">
              <a16:creationId xmlns="" xmlns:a16="http://schemas.microsoft.com/office/drawing/2014/main" id="{5E3FB0CA-2FC3-423A-95AB-B705AB6218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a:extLst>
            <a:ext uri="{FF2B5EF4-FFF2-40B4-BE49-F238E27FC236}">
              <a16:creationId xmlns="" xmlns:a16="http://schemas.microsoft.com/office/drawing/2014/main" id="{467C7661-D863-452E-8564-99E66F8225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a:extLst>
            <a:ext uri="{FF2B5EF4-FFF2-40B4-BE49-F238E27FC236}">
              <a16:creationId xmlns="" xmlns:a16="http://schemas.microsoft.com/office/drawing/2014/main" id="{2B36D29A-537C-4652-8A50-5110868637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a:extLst>
            <a:ext uri="{FF2B5EF4-FFF2-40B4-BE49-F238E27FC236}">
              <a16:creationId xmlns="" xmlns:a16="http://schemas.microsoft.com/office/drawing/2014/main" id="{A341812D-C950-4B9A-82BC-F4A8EF6031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a:extLst>
            <a:ext uri="{FF2B5EF4-FFF2-40B4-BE49-F238E27FC236}">
              <a16:creationId xmlns="" xmlns:a16="http://schemas.microsoft.com/office/drawing/2014/main" id="{6BFB02B9-C1CB-4F50-A1DD-3DE283479D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a:extLst>
            <a:ext uri="{FF2B5EF4-FFF2-40B4-BE49-F238E27FC236}">
              <a16:creationId xmlns="" xmlns:a16="http://schemas.microsoft.com/office/drawing/2014/main" id="{18D21C74-FA01-4912-8F84-14B3FC009D8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a:extLst>
            <a:ext uri="{FF2B5EF4-FFF2-40B4-BE49-F238E27FC236}">
              <a16:creationId xmlns="" xmlns:a16="http://schemas.microsoft.com/office/drawing/2014/main" id="{46DFDAD5-2B45-4287-BEB8-3EBB7F15A39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a:extLst>
            <a:ext uri="{FF2B5EF4-FFF2-40B4-BE49-F238E27FC236}">
              <a16:creationId xmlns="" xmlns:a16="http://schemas.microsoft.com/office/drawing/2014/main" id="{BB76A4E4-B008-4D8C-8E89-FCB07C9CB97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a:extLst>
            <a:ext uri="{FF2B5EF4-FFF2-40B4-BE49-F238E27FC236}">
              <a16:creationId xmlns="" xmlns:a16="http://schemas.microsoft.com/office/drawing/2014/main" id="{D32ACAFF-B65D-40D9-BD2B-BDBAC2620BB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a:extLst>
            <a:ext uri="{FF2B5EF4-FFF2-40B4-BE49-F238E27FC236}">
              <a16:creationId xmlns="" xmlns:a16="http://schemas.microsoft.com/office/drawing/2014/main" id="{E7750A4A-C4CA-48BE-9803-DE7185378B8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a:extLst>
            <a:ext uri="{FF2B5EF4-FFF2-40B4-BE49-F238E27FC236}">
              <a16:creationId xmlns="" xmlns:a16="http://schemas.microsoft.com/office/drawing/2014/main" id="{28A51105-AB94-4136-8834-EABEBAB696E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a:extLst>
            <a:ext uri="{FF2B5EF4-FFF2-40B4-BE49-F238E27FC236}">
              <a16:creationId xmlns="" xmlns:a16="http://schemas.microsoft.com/office/drawing/2014/main" id="{1D52F8AE-05D7-4741-9F4C-F2C6C6B5C00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a:extLst>
            <a:ext uri="{FF2B5EF4-FFF2-40B4-BE49-F238E27FC236}">
              <a16:creationId xmlns="" xmlns:a16="http://schemas.microsoft.com/office/drawing/2014/main" id="{EC29CE0B-92CC-400B-9DF0-26F5EEC3903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a:extLst>
            <a:ext uri="{FF2B5EF4-FFF2-40B4-BE49-F238E27FC236}">
              <a16:creationId xmlns="" xmlns:a16="http://schemas.microsoft.com/office/drawing/2014/main" id="{551B74AC-419F-49BA-A500-16F8224EA4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a:extLst>
            <a:ext uri="{FF2B5EF4-FFF2-40B4-BE49-F238E27FC236}">
              <a16:creationId xmlns="" xmlns:a16="http://schemas.microsoft.com/office/drawing/2014/main" id="{187EA8F3-5CCE-47DD-AA08-CF931F0B04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a:extLst>
            <a:ext uri="{FF2B5EF4-FFF2-40B4-BE49-F238E27FC236}">
              <a16:creationId xmlns="" xmlns:a16="http://schemas.microsoft.com/office/drawing/2014/main" id="{2A860CEA-1C6F-4A19-9EE6-1CD4BC4B5B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6" name="直線コネクタ 455">
          <a:extLst>
            <a:ext uri="{FF2B5EF4-FFF2-40B4-BE49-F238E27FC236}">
              <a16:creationId xmlns="" xmlns:a16="http://schemas.microsoft.com/office/drawing/2014/main" id="{3BD0A323-A5D2-4497-8695-171DE11E6D68}"/>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7" name="【庁舎】&#10;一人当たり面積最小値テキスト">
          <a:extLst>
            <a:ext uri="{FF2B5EF4-FFF2-40B4-BE49-F238E27FC236}">
              <a16:creationId xmlns="" xmlns:a16="http://schemas.microsoft.com/office/drawing/2014/main" id="{8488FBC8-6D06-4F98-BF2B-04390EEAEAB7}"/>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8" name="直線コネクタ 457">
          <a:extLst>
            <a:ext uri="{FF2B5EF4-FFF2-40B4-BE49-F238E27FC236}">
              <a16:creationId xmlns="" xmlns:a16="http://schemas.microsoft.com/office/drawing/2014/main" id="{6B720939-049D-489D-9529-990BA5AEAEF8}"/>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59" name="【庁舎】&#10;一人当たり面積最大値テキスト">
          <a:extLst>
            <a:ext uri="{FF2B5EF4-FFF2-40B4-BE49-F238E27FC236}">
              <a16:creationId xmlns="" xmlns:a16="http://schemas.microsoft.com/office/drawing/2014/main" id="{61CF663B-C035-4B83-ABFA-B2E655AE1268}"/>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0" name="直線コネクタ 459">
          <a:extLst>
            <a:ext uri="{FF2B5EF4-FFF2-40B4-BE49-F238E27FC236}">
              <a16:creationId xmlns="" xmlns:a16="http://schemas.microsoft.com/office/drawing/2014/main" id="{849F489F-D9FB-44EE-9E8E-5A53C747787D}"/>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1" name="【庁舎】&#10;一人当たり面積平均値テキスト">
          <a:extLst>
            <a:ext uri="{FF2B5EF4-FFF2-40B4-BE49-F238E27FC236}">
              <a16:creationId xmlns="" xmlns:a16="http://schemas.microsoft.com/office/drawing/2014/main" id="{A69CF568-69E1-48C7-9088-02BD6F441829}"/>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2" name="フローチャート : 判断 461">
          <a:extLst>
            <a:ext uri="{FF2B5EF4-FFF2-40B4-BE49-F238E27FC236}">
              <a16:creationId xmlns="" xmlns:a16="http://schemas.microsoft.com/office/drawing/2014/main" id="{DA574247-68C5-49DD-A4CD-0FF461A0E0BE}"/>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3" name="フローチャート : 判断 462">
          <a:extLst>
            <a:ext uri="{FF2B5EF4-FFF2-40B4-BE49-F238E27FC236}">
              <a16:creationId xmlns="" xmlns:a16="http://schemas.microsoft.com/office/drawing/2014/main" id="{B6154807-E2DE-4CD8-9B4E-7AFD752B09AA}"/>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4" name="n_1aveValue【庁舎】&#10;一人当たり面積">
          <a:extLst>
            <a:ext uri="{FF2B5EF4-FFF2-40B4-BE49-F238E27FC236}">
              <a16:creationId xmlns="" xmlns:a16="http://schemas.microsoft.com/office/drawing/2014/main" id="{C0F63FF6-5B43-4C2A-B1D1-CFA738A22A4E}"/>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a:extLst>
            <a:ext uri="{FF2B5EF4-FFF2-40B4-BE49-F238E27FC236}">
              <a16:creationId xmlns="" xmlns:a16="http://schemas.microsoft.com/office/drawing/2014/main" id="{BC31CF75-7159-4C97-8ADC-F0CA217732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a:extLst>
            <a:ext uri="{FF2B5EF4-FFF2-40B4-BE49-F238E27FC236}">
              <a16:creationId xmlns="" xmlns:a16="http://schemas.microsoft.com/office/drawing/2014/main" id="{1EEA0E51-E81E-40F0-A8BD-2DE1E1060A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021F292D-5CD3-4341-9117-87524BE077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E900A33F-E6B8-4368-8BFD-2AFEB0835F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CD07B94E-2F18-4A9F-9FCA-E21C8544B7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79350</xdr:rowOff>
    </xdr:from>
    <xdr:to>
      <xdr:col>31</xdr:col>
      <xdr:colOff>85725</xdr:colOff>
      <xdr:row>107</xdr:row>
      <xdr:rowOff>9500</xdr:rowOff>
    </xdr:to>
    <xdr:sp macro="" textlink="">
      <xdr:nvSpPr>
        <xdr:cNvPr id="470" name="円/楕円 469">
          <a:extLst>
            <a:ext uri="{FF2B5EF4-FFF2-40B4-BE49-F238E27FC236}">
              <a16:creationId xmlns="" xmlns:a16="http://schemas.microsoft.com/office/drawing/2014/main" id="{B2C78F00-4522-4783-B89E-E5AA6E4BC07D}"/>
            </a:ext>
          </a:extLst>
        </xdr:cNvPr>
        <xdr:cNvSpPr/>
      </xdr:nvSpPr>
      <xdr:spPr>
        <a:xfrm>
          <a:off x="21272500" y="182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627</xdr:rowOff>
    </xdr:from>
    <xdr:ext cx="469744" cy="259045"/>
    <xdr:sp macro="" textlink="">
      <xdr:nvSpPr>
        <xdr:cNvPr id="471" name="n_1mainValue【庁舎】&#10;一人当たり面積">
          <a:extLst>
            <a:ext uri="{FF2B5EF4-FFF2-40B4-BE49-F238E27FC236}">
              <a16:creationId xmlns="" xmlns:a16="http://schemas.microsoft.com/office/drawing/2014/main" id="{0EF54D54-B440-4A15-B5BB-9DE6D7B542D2}"/>
            </a:ext>
          </a:extLst>
        </xdr:cNvPr>
        <xdr:cNvSpPr txBox="1"/>
      </xdr:nvSpPr>
      <xdr:spPr>
        <a:xfrm>
          <a:off x="21075727" y="183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a:extLst>
            <a:ext uri="{FF2B5EF4-FFF2-40B4-BE49-F238E27FC236}">
              <a16:creationId xmlns="" xmlns:a16="http://schemas.microsoft.com/office/drawing/2014/main" id="{317E9064-6D7D-428F-ABAC-FA15FD2B26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a:extLst>
            <a:ext uri="{FF2B5EF4-FFF2-40B4-BE49-F238E27FC236}">
              <a16:creationId xmlns="" xmlns:a16="http://schemas.microsoft.com/office/drawing/2014/main" id="{0834B85C-78BC-4423-B14C-A646F87FB9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a:extLst>
            <a:ext uri="{FF2B5EF4-FFF2-40B4-BE49-F238E27FC236}">
              <a16:creationId xmlns="" xmlns:a16="http://schemas.microsoft.com/office/drawing/2014/main" id="{C87E9713-2993-4CFB-B479-FADEC893E3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各資産の一人当たり面積については、類似団体と比較し、過剰に整備した施設分類は無いように思われる。</a:t>
          </a:r>
        </a:p>
        <a:p>
          <a:r>
            <a:rPr kumimoji="1" lang="ja-JP" altLang="en-US" sz="1300">
              <a:latin typeface="ＭＳ Ｐゴシック"/>
            </a:rPr>
            <a:t>類似団体と比較して、有形固定資産減価償却率が高くなっている施設としては、</a:t>
          </a:r>
          <a:r>
            <a:rPr kumimoji="1" lang="en-US" altLang="ja-JP" sz="1300">
              <a:latin typeface="ＭＳ Ｐゴシック"/>
            </a:rPr>
            <a:t>【</a:t>
          </a:r>
          <a:r>
            <a:rPr kumimoji="1" lang="ja-JP" altLang="en-US" sz="1300">
              <a:latin typeface="ＭＳ Ｐゴシック"/>
            </a:rPr>
            <a:t>一般廃棄物処理施設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となり、反対に低くなっている施設は、</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となっている。</a:t>
          </a:r>
        </a:p>
        <a:p>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現在建替えを予定しており、地域住民の利便性・効率化の向上とともに、防災拠点施設として効果的な施設確保等を進める。加えて、地域拠点施設として適正規模・適正配置を行う。公共施設等総合管理計画や、今年度策定予定の個別施設計画に則り、建設・維持管理コストを抑え、利用者に利便性の高い公共サービスの実施に努めていく。その他の施設についても、日常点検を怠らず、安全に活用できるように管理体制を強化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人口減少や基盤産業である</a:t>
          </a:r>
          <a:r>
            <a:rPr kumimoji="1" lang="ja-JP" altLang="ja-JP" sz="1100">
              <a:solidFill>
                <a:schemeClr val="dk1"/>
              </a:solidFill>
              <a:effectLst/>
              <a:latin typeface="+mn-lt"/>
              <a:ea typeface="+mn-ea"/>
              <a:cs typeface="+mn-cs"/>
            </a:rPr>
            <a:t>農業所得などの減少から</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と類似団体平均を下回っている。緊急に必要な事業を峻別するなど、歳出の徹底的な見直しに努める。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a:extLst>
            <a:ext uri="{FF2B5EF4-FFF2-40B4-BE49-F238E27FC236}">
              <a16:creationId xmlns="" xmlns:a16="http://schemas.microsoft.com/office/drawing/2014/main" id="{00000000-0008-0000-0300-000054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普通交付税の減少に伴い増加したが、類似団体平均は下回っている。</a:t>
          </a:r>
          <a:endParaRPr kumimoji="1" lang="en-US" altLang="ja-JP" sz="1300">
            <a:latin typeface="ＭＳ Ｐゴシック"/>
          </a:endParaRPr>
        </a:p>
        <a:p>
          <a:r>
            <a:rPr kumimoji="1" lang="ja-JP" altLang="en-US" sz="1300">
              <a:latin typeface="ＭＳ Ｐゴシック"/>
            </a:rPr>
            <a:t>　しかし交付税が収入の多くを占める本村では、経常収支比率が交付税に大きく左右される。平成</a:t>
          </a:r>
          <a:r>
            <a:rPr kumimoji="1" lang="en-US" altLang="ja-JP" sz="1300">
              <a:latin typeface="ＭＳ Ｐゴシック"/>
            </a:rPr>
            <a:t>29</a:t>
          </a:r>
          <a:r>
            <a:rPr kumimoji="1" lang="ja-JP" altLang="en-US" sz="1300">
              <a:latin typeface="ＭＳ Ｐゴシック"/>
            </a:rPr>
            <a:t>年度以降は国勢調査人口反映による交付税の減少、それに伴う経常収支比率の悪化が見込まれる。事務事業の見直しを進め、経常経費の削減に努める。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103051</xdr:rowOff>
    </xdr:from>
    <xdr:to>
      <xdr:col>7</xdr:col>
      <xdr:colOff>152400</xdr:colOff>
      <xdr:row>62</xdr:row>
      <xdr:rowOff>109946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7329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64</xdr:row>
      <xdr:rowOff>11793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732951"/>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64</xdr:row>
      <xdr:rowOff>11793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86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24674</xdr:rowOff>
    </xdr:from>
    <xdr:to>
      <xdr:col>3</xdr:col>
      <xdr:colOff>279400</xdr:colOff>
      <xdr:row>63</xdr:row>
      <xdr:rowOff>62593</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8260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75673</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164028</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132443</xdr:rowOff>
    </xdr:from>
    <xdr:to>
      <xdr:col>4</xdr:col>
      <xdr:colOff>533400</xdr:colOff>
      <xdr:row>64</xdr:row>
      <xdr:rowOff>62593</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72770</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123570</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145324</xdr:rowOff>
    </xdr:from>
    <xdr:to>
      <xdr:col>2</xdr:col>
      <xdr:colOff>127000</xdr:colOff>
      <xdr:row>63</xdr:row>
      <xdr:rowOff>75474</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85651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比較して、人件費・物件費等の適性度が低くなっている。民間でも実施可能な部分については、指定管理者制度などの導入により委託化を進め、コストの低減を更に図っていく方針で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46444</xdr:rowOff>
    </xdr:from>
    <xdr:to>
      <xdr:col>7</xdr:col>
      <xdr:colOff>152400</xdr:colOff>
      <xdr:row>82</xdr:row>
      <xdr:rowOff>52211</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114800" y="14105344"/>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42507</xdr:rowOff>
    </xdr:from>
    <xdr:to>
      <xdr:col>6</xdr:col>
      <xdr:colOff>0</xdr:colOff>
      <xdr:row>82</xdr:row>
      <xdr:rowOff>52211</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101407"/>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132331</xdr:rowOff>
    </xdr:from>
    <xdr:to>
      <xdr:col>4</xdr:col>
      <xdr:colOff>482600</xdr:colOff>
      <xdr:row>82</xdr:row>
      <xdr:rowOff>42507</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019781"/>
          <a:ext cx="889000" cy="8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120793</xdr:rowOff>
    </xdr:from>
    <xdr:to>
      <xdr:col>3</xdr:col>
      <xdr:colOff>279400</xdr:colOff>
      <xdr:row>81</xdr:row>
      <xdr:rowOff>132331</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008243"/>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167094</xdr:rowOff>
    </xdr:from>
    <xdr:to>
      <xdr:col>7</xdr:col>
      <xdr:colOff>203200</xdr:colOff>
      <xdr:row>82</xdr:row>
      <xdr:rowOff>97244</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4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12171</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8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315,156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1411</xdr:rowOff>
    </xdr:from>
    <xdr:to>
      <xdr:col>6</xdr:col>
      <xdr:colOff>50800</xdr:colOff>
      <xdr:row>82</xdr:row>
      <xdr:rowOff>103011</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40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113188</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82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320,175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163157</xdr:rowOff>
    </xdr:from>
    <xdr:to>
      <xdr:col>4</xdr:col>
      <xdr:colOff>533400</xdr:colOff>
      <xdr:row>82</xdr:row>
      <xdr:rowOff>93307</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40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103484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8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311,731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81531</xdr:rowOff>
    </xdr:from>
    <xdr:to>
      <xdr:col>3</xdr:col>
      <xdr:colOff>330200</xdr:colOff>
      <xdr:row>82</xdr:row>
      <xdr:rowOff>11681</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39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21858</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73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69993</xdr:rowOff>
    </xdr:from>
    <xdr:to>
      <xdr:col>2</xdr:col>
      <xdr:colOff>127000</xdr:colOff>
      <xdr:row>82</xdr:row>
      <xdr:rowOff>143</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3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10320</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7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2.9</a:t>
          </a:r>
          <a:r>
            <a:rPr kumimoji="1" lang="ja-JP" altLang="en-US" sz="1300">
              <a:latin typeface="ＭＳ Ｐゴシック"/>
            </a:rPr>
            <a:t>上回り、全国的にも高い水準にあるため、給与の適正化に努めていく。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34037</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6179800" y="14754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145035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5290800" y="14778737"/>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86</xdr:row>
      <xdr:rowOff>145035</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4401800" y="1478356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110998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3512800" y="14783563"/>
          <a:ext cx="889000" cy="4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102633</xdr:rowOff>
    </xdr:from>
    <xdr:ext cx="762000" cy="259045"/>
    <xdr:sp macro="" textlink="">
      <xdr:nvSpPr>
        <xdr:cNvPr id="274" name="給与水準   （国との比較）該当値テキスト">
          <a:extLst>
            <a:ext uri="{FF2B5EF4-FFF2-40B4-BE49-F238E27FC236}">
              <a16:creationId xmlns="" xmlns:a16="http://schemas.microsoft.com/office/drawing/2014/main" id="{00000000-0008-0000-0300-000012010000}"/>
            </a:ext>
          </a:extLst>
        </xdr:cNvPr>
        <xdr:cNvSpPr txBox="1"/>
      </xdr:nvSpPr>
      <xdr:spPr>
        <a:xfrm>
          <a:off x="17106900" y="1467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94235</xdr:rowOff>
    </xdr:from>
    <xdr:to>
      <xdr:col>22</xdr:col>
      <xdr:colOff>254000</xdr:colOff>
      <xdr:row>87</xdr:row>
      <xdr:rowOff>24385</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5240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9162</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909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159513</xdr:rowOff>
    </xdr:from>
    <xdr:to>
      <xdr:col>21</xdr:col>
      <xdr:colOff>50800</xdr:colOff>
      <xdr:row>86</xdr:row>
      <xdr:rowOff>89663</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4351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74440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020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60198</xdr:rowOff>
    </xdr:from>
    <xdr:to>
      <xdr:col>19</xdr:col>
      <xdr:colOff>533400</xdr:colOff>
      <xdr:row>88</xdr:row>
      <xdr:rowOff>161798</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146575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佐那河内村行政改革大綱（第６次・平成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31</a:t>
          </a:r>
          <a:r>
            <a:rPr kumimoji="1" lang="ja-JP" altLang="en-US" sz="1300">
              <a:latin typeface="ＭＳ Ｐゴシック"/>
            </a:rPr>
            <a:t>年度）において、定員管理を押し進め、</a:t>
          </a:r>
          <a:r>
            <a:rPr kumimoji="1" lang="en-US" altLang="ja-JP" sz="1300">
              <a:latin typeface="ＭＳ Ｐゴシック"/>
            </a:rPr>
            <a:t>19.11</a:t>
          </a:r>
          <a:r>
            <a:rPr kumimoji="1" lang="ja-JP" altLang="en-US" sz="1300">
              <a:latin typeface="ＭＳ Ｐゴシック"/>
            </a:rPr>
            <a:t>人と類似団体の平均値を下回っている。計画に基づいた定員適正化を進める。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47231</xdr:rowOff>
    </xdr:from>
    <xdr:to>
      <xdr:col>24</xdr:col>
      <xdr:colOff>558800</xdr:colOff>
      <xdr:row>61</xdr:row>
      <xdr:rowOff>73775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179800" y="10505681"/>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35890</xdr:rowOff>
    </xdr:from>
    <xdr:to>
      <xdr:col>23</xdr:col>
      <xdr:colOff>406400</xdr:colOff>
      <xdr:row>61</xdr:row>
      <xdr:rowOff>47231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5290800" y="10494340"/>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6934</xdr:rowOff>
    </xdr:from>
    <xdr:to>
      <xdr:col>22</xdr:col>
      <xdr:colOff>203200</xdr:colOff>
      <xdr:row>61</xdr:row>
      <xdr:rowOff>35890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4401800" y="104653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163906</xdr:rowOff>
    </xdr:from>
    <xdr:to>
      <xdr:col>21</xdr:col>
      <xdr:colOff>0</xdr:colOff>
      <xdr:row>61</xdr:row>
      <xdr:rowOff>6934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3512800" y="10450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22975</xdr:rowOff>
    </xdr:from>
    <xdr:to>
      <xdr:col>24</xdr:col>
      <xdr:colOff>609600</xdr:colOff>
      <xdr:row>61</xdr:row>
      <xdr:rowOff>124575</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39502</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32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167881</xdr:rowOff>
    </xdr:from>
    <xdr:to>
      <xdr:col>23</xdr:col>
      <xdr:colOff>457200</xdr:colOff>
      <xdr:row>61</xdr:row>
      <xdr:rowOff>98031</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108208</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223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156540</xdr:rowOff>
    </xdr:from>
    <xdr:to>
      <xdr:col>22</xdr:col>
      <xdr:colOff>254000</xdr:colOff>
      <xdr:row>61</xdr:row>
      <xdr:rowOff>86690</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96867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127584</xdr:rowOff>
    </xdr:from>
    <xdr:to>
      <xdr:col>21</xdr:col>
      <xdr:colOff>50800</xdr:colOff>
      <xdr:row>61</xdr:row>
      <xdr:rowOff>57734</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67911</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113106</xdr:rowOff>
    </xdr:from>
    <xdr:to>
      <xdr:col>19</xdr:col>
      <xdr:colOff>533400</xdr:colOff>
      <xdr:row>61</xdr:row>
      <xdr:rowOff>43256</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53433</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42418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695604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42</xdr:row>
      <xdr:rowOff>20574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707186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117094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722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43</xdr:row>
      <xdr:rowOff>22860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3179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将来負担比率は０であるが、後世への負担を少しでも軽減するよう、新規事業の実施等について総点検を図り、財政の健全化を図る。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0.8</a:t>
          </a:r>
          <a:r>
            <a:rPr kumimoji="1" lang="ja-JP" altLang="en-US" sz="1300">
              <a:latin typeface="ＭＳ Ｐゴシック"/>
            </a:rPr>
            <a:t>％上回っている。定員管理などの取り組みを通じて人件費の削減に努める。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24130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51562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51562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37</xdr:row>
      <xdr:rowOff>5842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物件費については、需用費・役務費などの削減に努めてきており、類似団体平均を下回っている。しかし、</a:t>
          </a:r>
          <a:r>
            <a:rPr kumimoji="1" lang="en-US" altLang="ja-JP" sz="1300">
              <a:latin typeface="ＭＳ Ｐゴシック"/>
            </a:rPr>
            <a:t>OA</a:t>
          </a:r>
          <a:r>
            <a:rPr kumimoji="1" lang="ja-JP" altLang="en-US" sz="1300">
              <a:latin typeface="ＭＳ Ｐゴシック"/>
            </a:rPr>
            <a:t>化の進展などに伴い全体では増加傾向にあることから、引き続き節約・節減に努め、適正な水準を堅持していく。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73660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771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27940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71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138430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123190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61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0.1</a:t>
          </a:r>
          <a:r>
            <a:rPr kumimoji="1" lang="ja-JP" altLang="en-US" sz="1300">
              <a:latin typeface="ＭＳ Ｐゴシック"/>
            </a:rPr>
            <a:t>％下回っているものの、急速に高齢化や人口減少が進む中、財政が逼迫することのないよう、適正化に努める。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37193</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37193</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業集落排水事業特別会計など、公営企業会計への赤字補填的な繰出金が減少傾向にあるものの依然として高い水準である。独立採算の原則に立ち返った料金の値上げ、施設の適正管理などに努め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108712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6961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57</xdr:row>
      <xdr:rowOff>19558</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709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57</xdr:row>
      <xdr:rowOff>19558</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691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56</xdr:row>
      <xdr:rowOff>90424</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16273</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144289</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126001</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107713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補助費等については、補助金・負担金・分担金について厳しく抑制することを基本としてきた。今後も、必要性や効果などについて精査し、実効性の無いものについては廃止していく。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145288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59380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35</xdr:row>
      <xdr:rowOff>14986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5938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19558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19558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公債費の償還ピークは過ぎ、類似団体の平均値も下回った。</a:t>
          </a:r>
          <a:endParaRPr kumimoji="1" lang="en-US" altLang="ja-JP" sz="1300">
            <a:latin typeface="ＭＳ Ｐゴシック"/>
          </a:endParaRPr>
        </a:p>
        <a:p>
          <a:r>
            <a:rPr kumimoji="1" lang="ja-JP" altLang="en-US" sz="1300">
              <a:latin typeface="ＭＳ Ｐゴシック"/>
            </a:rPr>
            <a:t>　しかし庁舎建設等の大規模事業が控えているため、引き続き厳しい財政運営が予測される。佐那河内村第６次行政改革大綱に沿って、地方債の新規発行をともなう事業については、効果や優先順を付けながら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115570</xdr:rowOff>
    </xdr:from>
    <xdr:to>
      <xdr:col>7</xdr:col>
      <xdr:colOff>15875</xdr:colOff>
      <xdr:row>77</xdr:row>
      <xdr:rowOff>1270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145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130811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202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77</xdr:row>
      <xdr:rowOff>130811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78</xdr:row>
      <xdr:rowOff>46989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324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64770</xdr:rowOff>
    </xdr:from>
    <xdr:to>
      <xdr:col>7</xdr:col>
      <xdr:colOff>66675</xdr:colOff>
      <xdr:row>76</xdr:row>
      <xdr:rowOff>166370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81297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費用対効果、コスト意識の徹底を引き続き図る。決算状況を把握し、削減目標を達成できるよう努めていく。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86178</xdr:rowOff>
    </xdr:from>
    <xdr:to>
      <xdr:col>24</xdr:col>
      <xdr:colOff>31750</xdr:colOff>
      <xdr:row>75</xdr:row>
      <xdr:rowOff>141696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294492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86178</xdr:rowOff>
    </xdr:from>
    <xdr:to>
      <xdr:col>22</xdr:col>
      <xdr:colOff>565150</xdr:colOff>
      <xdr:row>76</xdr:row>
      <xdr:rowOff>42092</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2944928"/>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105773</xdr:rowOff>
    </xdr:from>
    <xdr:to>
      <xdr:col>21</xdr:col>
      <xdr:colOff>361950</xdr:colOff>
      <xdr:row>76</xdr:row>
      <xdr:rowOff>42092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29645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159657</xdr:rowOff>
    </xdr:from>
    <xdr:to>
      <xdr:col>20</xdr:col>
      <xdr:colOff>158750</xdr:colOff>
      <xdr:row>75</xdr:row>
      <xdr:rowOff>105773</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28469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90896</xdr:rowOff>
    </xdr:from>
    <xdr:to>
      <xdr:col>24</xdr:col>
      <xdr:colOff>82550</xdr:colOff>
      <xdr:row>76</xdr:row>
      <xdr:rowOff>21047</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107423</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79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35378</xdr:rowOff>
    </xdr:from>
    <xdr:to>
      <xdr:col>22</xdr:col>
      <xdr:colOff>615950</xdr:colOff>
      <xdr:row>75</xdr:row>
      <xdr:rowOff>136978</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147155</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162742</xdr:rowOff>
    </xdr:from>
    <xdr:to>
      <xdr:col>21</xdr:col>
      <xdr:colOff>412750</xdr:colOff>
      <xdr:row>76</xdr:row>
      <xdr:rowOff>92892</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103068</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54973</xdr:rowOff>
    </xdr:from>
    <xdr:to>
      <xdr:col>20</xdr:col>
      <xdr:colOff>209550</xdr:colOff>
      <xdr:row>75</xdr:row>
      <xdr:rowOff>156573</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166750</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108857</xdr:rowOff>
    </xdr:from>
    <xdr:to>
      <xdr:col>19</xdr:col>
      <xdr:colOff>6350</xdr:colOff>
      <xdr:row>75</xdr:row>
      <xdr:rowOff>39007</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49184</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徳島県佐那河内村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82773</xdr:rowOff>
    </xdr:from>
    <xdr:to>
      <xdr:col>4</xdr:col>
      <xdr:colOff>1117600</xdr:colOff>
      <xdr:row>17</xdr:row>
      <xdr:rowOff>90740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003800" y="3045048"/>
          <a:ext cx="647700" cy="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82773</xdr:rowOff>
    </xdr:from>
    <xdr:to>
      <xdr:col>4</xdr:col>
      <xdr:colOff>469900</xdr:colOff>
      <xdr:row>17</xdr:row>
      <xdr:rowOff>106550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3045048"/>
          <a:ext cx="698500" cy="2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106550</xdr:rowOff>
    </xdr:from>
    <xdr:to>
      <xdr:col>3</xdr:col>
      <xdr:colOff>904875</xdr:colOff>
      <xdr:row>17</xdr:row>
      <xdr:rowOff>140385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068825"/>
          <a:ext cx="698500" cy="3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140385</xdr:rowOff>
    </xdr:from>
    <xdr:to>
      <xdr:col>3</xdr:col>
      <xdr:colOff>206375</xdr:colOff>
      <xdr:row>17</xdr:row>
      <xdr:rowOff>155132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102660"/>
          <a:ext cx="698500" cy="1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39940</xdr:rowOff>
    </xdr:from>
    <xdr:to>
      <xdr:col>5</xdr:col>
      <xdr:colOff>34925</xdr:colOff>
      <xdr:row>17</xdr:row>
      <xdr:rowOff>141540</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300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12017</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97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186,695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31973</xdr:rowOff>
    </xdr:from>
    <xdr:to>
      <xdr:col>4</xdr:col>
      <xdr:colOff>520700</xdr:colOff>
      <xdr:row>17</xdr:row>
      <xdr:rowOff>133573</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299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118350</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08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55750</xdr:rowOff>
    </xdr:from>
    <xdr:to>
      <xdr:col>3</xdr:col>
      <xdr:colOff>955675</xdr:colOff>
      <xdr:row>17</xdr:row>
      <xdr:rowOff>157350</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30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142127</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10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89585</xdr:rowOff>
    </xdr:from>
    <xdr:to>
      <xdr:col>3</xdr:col>
      <xdr:colOff>257175</xdr:colOff>
      <xdr:row>18</xdr:row>
      <xdr:rowOff>19735</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305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4512</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1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104332</xdr:rowOff>
    </xdr:from>
    <xdr:to>
      <xdr:col>2</xdr:col>
      <xdr:colOff>692150</xdr:colOff>
      <xdr:row>18</xdr:row>
      <xdr:rowOff>34482</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306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19259</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1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335968</xdr:rowOff>
    </xdr:from>
    <xdr:to>
      <xdr:col>4</xdr:col>
      <xdr:colOff>1117600</xdr:colOff>
      <xdr:row>36</xdr:row>
      <xdr:rowOff>18411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003800" y="6946318"/>
          <a:ext cx="647700" cy="2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252067</xdr:rowOff>
    </xdr:from>
    <xdr:to>
      <xdr:col>4</xdr:col>
      <xdr:colOff>469900</xdr:colOff>
      <xdr:row>35</xdr:row>
      <xdr:rowOff>335968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4305300" y="6862417"/>
          <a:ext cx="698500" cy="8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213909</xdr:rowOff>
    </xdr:from>
    <xdr:to>
      <xdr:col>3</xdr:col>
      <xdr:colOff>904875</xdr:colOff>
      <xdr:row>35</xdr:row>
      <xdr:rowOff>252067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3606800" y="6824259"/>
          <a:ext cx="698500" cy="3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156856</xdr:rowOff>
    </xdr:from>
    <xdr:to>
      <xdr:col>3</xdr:col>
      <xdr:colOff>206375</xdr:colOff>
      <xdr:row>35</xdr:row>
      <xdr:rowOff>213909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2908300" y="6767206"/>
          <a:ext cx="698500" cy="5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310511</xdr:rowOff>
    </xdr:from>
    <xdr:to>
      <xdr:col>5</xdr:col>
      <xdr:colOff>34925</xdr:colOff>
      <xdr:row>36</xdr:row>
      <xdr:rowOff>69211</xdr:rowOff>
    </xdr:to>
    <xdr:sp macro="" textlink="">
      <xdr:nvSpPr>
        <xdr:cNvPr id="125" name="円/楕円 124">
          <a:extLst>
            <a:ext uri="{FF2B5EF4-FFF2-40B4-BE49-F238E27FC236}">
              <a16:creationId xmlns="" xmlns:a16="http://schemas.microsoft.com/office/drawing/2014/main" id="{00000000-0008-0000-0500-00007D000000}"/>
            </a:ext>
          </a:extLst>
        </xdr:cNvPr>
        <xdr:cNvSpPr/>
      </xdr:nvSpPr>
      <xdr:spPr bwMode="auto">
        <a:xfrm>
          <a:off x="5600700" y="692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282588</xdr:rowOff>
    </xdr:from>
    <xdr:ext cx="762000" cy="259045"/>
    <xdr:sp macro="" textlink="">
      <xdr:nvSpPr>
        <xdr:cNvPr id="126" name="人口1人当たり決算額の推移該当値テキスト445">
          <a:extLst>
            <a:ext uri="{FF2B5EF4-FFF2-40B4-BE49-F238E27FC236}">
              <a16:creationId xmlns="" xmlns:a16="http://schemas.microsoft.com/office/drawing/2014/main" id="{00000000-0008-0000-0500-00007E000000}"/>
            </a:ext>
          </a:extLst>
        </xdr:cNvPr>
        <xdr:cNvSpPr txBox="1"/>
      </xdr:nvSpPr>
      <xdr:spPr>
        <a:xfrm>
          <a:off x="5740400" y="689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285168</xdr:rowOff>
    </xdr:from>
    <xdr:to>
      <xdr:col>4</xdr:col>
      <xdr:colOff>520700</xdr:colOff>
      <xdr:row>36</xdr:row>
      <xdr:rowOff>43868</xdr:rowOff>
    </xdr:to>
    <xdr:sp macro="" textlink="">
      <xdr:nvSpPr>
        <xdr:cNvPr id="127" name="円/楕円 126">
          <a:extLst>
            <a:ext uri="{FF2B5EF4-FFF2-40B4-BE49-F238E27FC236}">
              <a16:creationId xmlns="" xmlns:a16="http://schemas.microsoft.com/office/drawing/2014/main" id="{00000000-0008-0000-0500-00007F000000}"/>
            </a:ext>
          </a:extLst>
        </xdr:cNvPr>
        <xdr:cNvSpPr/>
      </xdr:nvSpPr>
      <xdr:spPr bwMode="auto">
        <a:xfrm>
          <a:off x="4953000" y="689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28645</xdr:rowOff>
    </xdr:from>
    <xdr:ext cx="7366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622800" y="698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201267</xdr:rowOff>
    </xdr:from>
    <xdr:to>
      <xdr:col>3</xdr:col>
      <xdr:colOff>955675</xdr:colOff>
      <xdr:row>35</xdr:row>
      <xdr:rowOff>302867</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4254500" y="681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287644</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924300" y="689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163109</xdr:rowOff>
    </xdr:from>
    <xdr:to>
      <xdr:col>3</xdr:col>
      <xdr:colOff>257175</xdr:colOff>
      <xdr:row>35</xdr:row>
      <xdr:rowOff>264709</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3556000" y="677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249486</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225800" y="685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106056</xdr:rowOff>
    </xdr:from>
    <xdr:to>
      <xdr:col>2</xdr:col>
      <xdr:colOff>692150</xdr:colOff>
      <xdr:row>35</xdr:row>
      <xdr:rowOff>207656</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2857500" y="67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217833</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2527300" y="64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31190</xdr:rowOff>
    </xdr:from>
    <xdr:to>
      <xdr:col>6</xdr:col>
      <xdr:colOff>511175</xdr:colOff>
      <xdr:row>38</xdr:row>
      <xdr:rowOff>54977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546290"/>
          <a:ext cx="8382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31190</xdr:rowOff>
    </xdr:from>
    <xdr:to>
      <xdr:col>5</xdr:col>
      <xdr:colOff>358775</xdr:colOff>
      <xdr:row>38</xdr:row>
      <xdr:rowOff>56872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46290"/>
          <a:ext cx="889000" cy="2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56872</xdr:rowOff>
    </xdr:from>
    <xdr:to>
      <xdr:col>4</xdr:col>
      <xdr:colOff>155575</xdr:colOff>
      <xdr:row>38</xdr:row>
      <xdr:rowOff>100619</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571972"/>
          <a:ext cx="8890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100619</xdr:rowOff>
    </xdr:from>
    <xdr:to>
      <xdr:col>2</xdr:col>
      <xdr:colOff>638175</xdr:colOff>
      <xdr:row>38</xdr:row>
      <xdr:rowOff>122114</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615719"/>
          <a:ext cx="889000" cy="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4177</xdr:rowOff>
    </xdr:from>
    <xdr:to>
      <xdr:col>6</xdr:col>
      <xdr:colOff>561975</xdr:colOff>
      <xdr:row>38</xdr:row>
      <xdr:rowOff>105777</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154054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49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151840</xdr:rowOff>
    </xdr:from>
    <xdr:to>
      <xdr:col>5</xdr:col>
      <xdr:colOff>409575</xdr:colOff>
      <xdr:row>38</xdr:row>
      <xdr:rowOff>81990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73117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58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173,227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6072</xdr:rowOff>
    </xdr:from>
    <xdr:to>
      <xdr:col>4</xdr:col>
      <xdr:colOff>206375</xdr:colOff>
      <xdr:row>38</xdr:row>
      <xdr:rowOff>107672</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5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98799</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61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165,363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49819</xdr:rowOff>
    </xdr:from>
    <xdr:to>
      <xdr:col>3</xdr:col>
      <xdr:colOff>3175</xdr:colOff>
      <xdr:row>38</xdr:row>
      <xdr:rowOff>151419</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5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142546</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65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71314</xdr:rowOff>
    </xdr:from>
    <xdr:to>
      <xdr:col>1</xdr:col>
      <xdr:colOff>485775</xdr:colOff>
      <xdr:row>39</xdr:row>
      <xdr:rowOff>1464</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5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164041</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67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16893</xdr:rowOff>
    </xdr:from>
    <xdr:to>
      <xdr:col>6</xdr:col>
      <xdr:colOff>511175</xdr:colOff>
      <xdr:row>58</xdr:row>
      <xdr:rowOff>22120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9960993"/>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16893</xdr:rowOff>
    </xdr:from>
    <xdr:to>
      <xdr:col>5</xdr:col>
      <xdr:colOff>358775</xdr:colOff>
      <xdr:row>58</xdr:row>
      <xdr:rowOff>30956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60993"/>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30956</xdr:rowOff>
    </xdr:from>
    <xdr:to>
      <xdr:col>4</xdr:col>
      <xdr:colOff>155575</xdr:colOff>
      <xdr:row>58</xdr:row>
      <xdr:rowOff>118766</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75056"/>
          <a:ext cx="889000" cy="8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118766</xdr:rowOff>
    </xdr:from>
    <xdr:to>
      <xdr:col>2</xdr:col>
      <xdr:colOff>638175</xdr:colOff>
      <xdr:row>58</xdr:row>
      <xdr:rowOff>123937</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1006286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142770</xdr:rowOff>
    </xdr:from>
    <xdr:to>
      <xdr:col>6</xdr:col>
      <xdr:colOff>561975</xdr:colOff>
      <xdr:row>58</xdr:row>
      <xdr:rowOff>72920</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9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57697</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83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137543</xdr:rowOff>
    </xdr:from>
    <xdr:to>
      <xdr:col>5</xdr:col>
      <xdr:colOff>409575</xdr:colOff>
      <xdr:row>58</xdr:row>
      <xdr:rowOff>67693</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58820</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1000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151606</xdr:rowOff>
    </xdr:from>
    <xdr:to>
      <xdr:col>4</xdr:col>
      <xdr:colOff>206375</xdr:colOff>
      <xdr:row>58</xdr:row>
      <xdr:rowOff>81756</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9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72883</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1001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67966</xdr:rowOff>
    </xdr:from>
    <xdr:to>
      <xdr:col>3</xdr:col>
      <xdr:colOff>3175</xdr:colOff>
      <xdr:row>58</xdr:row>
      <xdr:rowOff>169566</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10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160693</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52111" y="10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73137</xdr:rowOff>
    </xdr:from>
    <xdr:to>
      <xdr:col>1</xdr:col>
      <xdr:colOff>485775</xdr:colOff>
      <xdr:row>59</xdr:row>
      <xdr:rowOff>3287</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100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165864</xdr:rowOff>
    </xdr:from>
    <xdr:ext cx="534377"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63111" y="101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84493</xdr:rowOff>
    </xdr:from>
    <xdr:to>
      <xdr:col>6</xdr:col>
      <xdr:colOff>511175</xdr:colOff>
      <xdr:row>78</xdr:row>
      <xdr:rowOff>99149</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457593"/>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50839</xdr:rowOff>
    </xdr:from>
    <xdr:to>
      <xdr:col>5</xdr:col>
      <xdr:colOff>358775</xdr:colOff>
      <xdr:row>78</xdr:row>
      <xdr:rowOff>99149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908300" y="13423939"/>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50839</xdr:rowOff>
    </xdr:from>
    <xdr:to>
      <xdr:col>4</xdr:col>
      <xdr:colOff>155575</xdr:colOff>
      <xdr:row>78</xdr:row>
      <xdr:rowOff>111086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423939"/>
          <a:ext cx="889000" cy="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111086</xdr:rowOff>
    </xdr:from>
    <xdr:to>
      <xdr:col>2</xdr:col>
      <xdr:colOff>638175</xdr:colOff>
      <xdr:row>78</xdr:row>
      <xdr:rowOff>113157</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4841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33693</xdr:rowOff>
    </xdr:from>
    <xdr:to>
      <xdr:col>6</xdr:col>
      <xdr:colOff>561975</xdr:colOff>
      <xdr:row>78</xdr:row>
      <xdr:rowOff>135293</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12120</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48349</xdr:rowOff>
    </xdr:from>
    <xdr:to>
      <xdr:col>5</xdr:col>
      <xdr:colOff>409575</xdr:colOff>
      <xdr:row>78</xdr:row>
      <xdr:rowOff>149949</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141076</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7" y="1351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xdr:rowOff>
    </xdr:from>
    <xdr:to>
      <xdr:col>4</xdr:col>
      <xdr:colOff>206375</xdr:colOff>
      <xdr:row>78</xdr:row>
      <xdr:rowOff>101639</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92766</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4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60286</xdr:rowOff>
    </xdr:from>
    <xdr:to>
      <xdr:col>3</xdr:col>
      <xdr:colOff>3175</xdr:colOff>
      <xdr:row>78</xdr:row>
      <xdr:rowOff>161886</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153013</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62357</xdr:rowOff>
    </xdr:from>
    <xdr:to>
      <xdr:col>1</xdr:col>
      <xdr:colOff>485775</xdr:colOff>
      <xdr:row>78</xdr:row>
      <xdr:rowOff>163957</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155084</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2561</xdr:rowOff>
    </xdr:from>
    <xdr:to>
      <xdr:col>6</xdr:col>
      <xdr:colOff>511175</xdr:colOff>
      <xdr:row>98</xdr:row>
      <xdr:rowOff>36971</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3797300" y="16804661"/>
          <a:ext cx="8382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36308</xdr:rowOff>
    </xdr:from>
    <xdr:to>
      <xdr:col>5</xdr:col>
      <xdr:colOff>358775</xdr:colOff>
      <xdr:row>98</xdr:row>
      <xdr:rowOff>36971</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908300" y="1683840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36308</xdr:rowOff>
    </xdr:from>
    <xdr:to>
      <xdr:col>4</xdr:col>
      <xdr:colOff>155575</xdr:colOff>
      <xdr:row>98</xdr:row>
      <xdr:rowOff>115926</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838408"/>
          <a:ext cx="8890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115926</xdr:rowOff>
    </xdr:from>
    <xdr:to>
      <xdr:col>2</xdr:col>
      <xdr:colOff>638175</xdr:colOff>
      <xdr:row>98</xdr:row>
      <xdr:rowOff>139548</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flipV="1">
          <a:off x="1130300" y="1691802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123211</xdr:rowOff>
    </xdr:from>
    <xdr:to>
      <xdr:col>6</xdr:col>
      <xdr:colOff>561975</xdr:colOff>
      <xdr:row>98</xdr:row>
      <xdr:rowOff>53361</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4584700" y="167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101638</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7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157621</xdr:rowOff>
    </xdr:from>
    <xdr:to>
      <xdr:col>5</xdr:col>
      <xdr:colOff>409575</xdr:colOff>
      <xdr:row>98</xdr:row>
      <xdr:rowOff>87771</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3746500" y="167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78898</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68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156958</xdr:rowOff>
    </xdr:from>
    <xdr:to>
      <xdr:col>4</xdr:col>
      <xdr:colOff>206375</xdr:colOff>
      <xdr:row>98</xdr:row>
      <xdr:rowOff>87108</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2857500" y="167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78235</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68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65126</xdr:rowOff>
    </xdr:from>
    <xdr:to>
      <xdr:col>3</xdr:col>
      <xdr:colOff>3175</xdr:colOff>
      <xdr:row>98</xdr:row>
      <xdr:rowOff>166726</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968500" y="168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157853</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9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88748</xdr:rowOff>
    </xdr:from>
    <xdr:to>
      <xdr:col>1</xdr:col>
      <xdr:colOff>485775</xdr:colOff>
      <xdr:row>99</xdr:row>
      <xdr:rowOff>18898</xdr:rowOff>
    </xdr:to>
    <xdr:sp macro="" textlink="">
      <xdr:nvSpPr>
        <xdr:cNvPr id="266" name="円/楕円 265">
          <a:extLst>
            <a:ext uri="{FF2B5EF4-FFF2-40B4-BE49-F238E27FC236}">
              <a16:creationId xmlns="" xmlns:a16="http://schemas.microsoft.com/office/drawing/2014/main" id="{00000000-0008-0000-0600-00000A010000}"/>
            </a:ext>
          </a:extLst>
        </xdr:cNvPr>
        <xdr:cNvSpPr/>
      </xdr:nvSpPr>
      <xdr:spPr>
        <a:xfrm>
          <a:off x="1079500" y="168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10025</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9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39877</xdr:rowOff>
    </xdr:from>
    <xdr:to>
      <xdr:col>15</xdr:col>
      <xdr:colOff>180975</xdr:colOff>
      <xdr:row>38</xdr:row>
      <xdr:rowOff>61669</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9639300" y="6554977"/>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32526</xdr:rowOff>
    </xdr:from>
    <xdr:to>
      <xdr:col>14</xdr:col>
      <xdr:colOff>28575</xdr:colOff>
      <xdr:row>38</xdr:row>
      <xdr:rowOff>61669</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8750300" y="6547626"/>
          <a:ext cx="8890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32526</xdr:rowOff>
    </xdr:from>
    <xdr:to>
      <xdr:col>12</xdr:col>
      <xdr:colOff>511175</xdr:colOff>
      <xdr:row>38</xdr:row>
      <xdr:rowOff>65826</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7861300" y="6547626"/>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65826</xdr:rowOff>
    </xdr:from>
    <xdr:to>
      <xdr:col>11</xdr:col>
      <xdr:colOff>307975</xdr:colOff>
      <xdr:row>38</xdr:row>
      <xdr:rowOff>70082</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flipV="1">
          <a:off x="6972300" y="658092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160527</xdr:rowOff>
    </xdr:from>
    <xdr:to>
      <xdr:col>15</xdr:col>
      <xdr:colOff>231775</xdr:colOff>
      <xdr:row>38</xdr:row>
      <xdr:rowOff>90677</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10426700" y="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75454</xdr:rowOff>
    </xdr:from>
    <xdr:ext cx="534377"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64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10869</xdr:rowOff>
    </xdr:from>
    <xdr:to>
      <xdr:col>14</xdr:col>
      <xdr:colOff>79375</xdr:colOff>
      <xdr:row>38</xdr:row>
      <xdr:rowOff>112469</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9588500" y="65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103596</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72111" y="66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153176</xdr:rowOff>
    </xdr:from>
    <xdr:to>
      <xdr:col>12</xdr:col>
      <xdr:colOff>561975</xdr:colOff>
      <xdr:row>38</xdr:row>
      <xdr:rowOff>83326</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8699500" y="64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74453</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83111" y="6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15026</xdr:rowOff>
    </xdr:from>
    <xdr:to>
      <xdr:col>11</xdr:col>
      <xdr:colOff>358775</xdr:colOff>
      <xdr:row>38</xdr:row>
      <xdr:rowOff>116626</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7810500" y="65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107753</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94111" y="66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19282</xdr:rowOff>
    </xdr:from>
    <xdr:to>
      <xdr:col>10</xdr:col>
      <xdr:colOff>155575</xdr:colOff>
      <xdr:row>38</xdr:row>
      <xdr:rowOff>120882</xdr:rowOff>
    </xdr:to>
    <xdr:sp macro="" textlink="">
      <xdr:nvSpPr>
        <xdr:cNvPr id="325" name="円/楕円 324">
          <a:extLst>
            <a:ext uri="{FF2B5EF4-FFF2-40B4-BE49-F238E27FC236}">
              <a16:creationId xmlns="" xmlns:a16="http://schemas.microsoft.com/office/drawing/2014/main" id="{00000000-0008-0000-0600-000045010000}"/>
            </a:ext>
          </a:extLst>
        </xdr:cNvPr>
        <xdr:cNvSpPr/>
      </xdr:nvSpPr>
      <xdr:spPr>
        <a:xfrm>
          <a:off x="6921500" y="65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112009</xdr:rowOff>
    </xdr:from>
    <xdr:ext cx="534377"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705111" y="66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6774</xdr:rowOff>
    </xdr:from>
    <xdr:to>
      <xdr:col>15</xdr:col>
      <xdr:colOff>180975</xdr:colOff>
      <xdr:row>59</xdr:row>
      <xdr:rowOff>18911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9639300" y="10122324"/>
          <a:ext cx="8382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158721</xdr:rowOff>
    </xdr:from>
    <xdr:to>
      <xdr:col>14</xdr:col>
      <xdr:colOff>28575</xdr:colOff>
      <xdr:row>59</xdr:row>
      <xdr:rowOff>6774</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8750300" y="10102821"/>
          <a:ext cx="889000" cy="1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158721</xdr:rowOff>
    </xdr:from>
    <xdr:to>
      <xdr:col>12</xdr:col>
      <xdr:colOff>511175</xdr:colOff>
      <xdr:row>59</xdr:row>
      <xdr:rowOff>5163</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7861300" y="10102821"/>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5163</xdr:rowOff>
    </xdr:from>
    <xdr:to>
      <xdr:col>11</xdr:col>
      <xdr:colOff>307975</xdr:colOff>
      <xdr:row>59</xdr:row>
      <xdr:rowOff>23013</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6972300" y="10120713"/>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139561</xdr:rowOff>
    </xdr:from>
    <xdr:to>
      <xdr:col>15</xdr:col>
      <xdr:colOff>231775</xdr:colOff>
      <xdr:row>59</xdr:row>
      <xdr:rowOff>69711</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0426700" y="100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54488</xdr:rowOff>
    </xdr:from>
    <xdr:ext cx="534377"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9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127424</xdr:rowOff>
    </xdr:from>
    <xdr:to>
      <xdr:col>14</xdr:col>
      <xdr:colOff>79375</xdr:colOff>
      <xdr:row>59</xdr:row>
      <xdr:rowOff>57574</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9588500" y="100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48701</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72111" y="1016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107921</xdr:rowOff>
    </xdr:from>
    <xdr:to>
      <xdr:col>12</xdr:col>
      <xdr:colOff>561975</xdr:colOff>
      <xdr:row>59</xdr:row>
      <xdr:rowOff>38071</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8699500" y="100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29198</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50794" y="101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125813</xdr:rowOff>
    </xdr:from>
    <xdr:to>
      <xdr:col>11</xdr:col>
      <xdr:colOff>358775</xdr:colOff>
      <xdr:row>59</xdr:row>
      <xdr:rowOff>55963</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7810500" y="100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47090</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61794" y="101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143663</xdr:rowOff>
    </xdr:from>
    <xdr:to>
      <xdr:col>10</xdr:col>
      <xdr:colOff>155575</xdr:colOff>
      <xdr:row>59</xdr:row>
      <xdr:rowOff>73813</xdr:rowOff>
    </xdr:to>
    <xdr:sp macro="" textlink="">
      <xdr:nvSpPr>
        <xdr:cNvPr id="382" name="円/楕円 381">
          <a:extLst>
            <a:ext uri="{FF2B5EF4-FFF2-40B4-BE49-F238E27FC236}">
              <a16:creationId xmlns="" xmlns:a16="http://schemas.microsoft.com/office/drawing/2014/main" id="{00000000-0008-0000-0600-00007E010000}"/>
            </a:ext>
          </a:extLst>
        </xdr:cNvPr>
        <xdr:cNvSpPr/>
      </xdr:nvSpPr>
      <xdr:spPr>
        <a:xfrm>
          <a:off x="6921500" y="10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64940</xdr:rowOff>
    </xdr:from>
    <xdr:ext cx="534377"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101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170864</xdr:rowOff>
    </xdr:from>
    <xdr:to>
      <xdr:col>15</xdr:col>
      <xdr:colOff>180975</xdr:colOff>
      <xdr:row>79</xdr:row>
      <xdr:rowOff>23333</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3543964"/>
          <a:ext cx="8382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122220</xdr:rowOff>
    </xdr:from>
    <xdr:to>
      <xdr:col>14</xdr:col>
      <xdr:colOff>28575</xdr:colOff>
      <xdr:row>78</xdr:row>
      <xdr:rowOff>170864</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3495320"/>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143983</xdr:rowOff>
    </xdr:from>
    <xdr:to>
      <xdr:col>15</xdr:col>
      <xdr:colOff>231775</xdr:colOff>
      <xdr:row>79</xdr:row>
      <xdr:rowOff>74133</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10426700" y="135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58910</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4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120064</xdr:rowOff>
    </xdr:from>
    <xdr:to>
      <xdr:col>14</xdr:col>
      <xdr:colOff>79375</xdr:colOff>
      <xdr:row>79</xdr:row>
      <xdr:rowOff>50214</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9588500" y="134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41341</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35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71420</xdr:rowOff>
    </xdr:from>
    <xdr:to>
      <xdr:col>12</xdr:col>
      <xdr:colOff>561975</xdr:colOff>
      <xdr:row>79</xdr:row>
      <xdr:rowOff>1570</xdr:rowOff>
    </xdr:to>
    <xdr:sp macro="" textlink="">
      <xdr:nvSpPr>
        <xdr:cNvPr id="429" name="円/楕円 428">
          <a:extLst>
            <a:ext uri="{FF2B5EF4-FFF2-40B4-BE49-F238E27FC236}">
              <a16:creationId xmlns="" xmlns:a16="http://schemas.microsoft.com/office/drawing/2014/main" id="{00000000-0008-0000-0600-0000AD010000}"/>
            </a:ext>
          </a:extLst>
        </xdr:cNvPr>
        <xdr:cNvSpPr/>
      </xdr:nvSpPr>
      <xdr:spPr>
        <a:xfrm>
          <a:off x="8699500" y="134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164147</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83111" y="135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22135</xdr:rowOff>
    </xdr:from>
    <xdr:to>
      <xdr:col>15</xdr:col>
      <xdr:colOff>180975</xdr:colOff>
      <xdr:row>99</xdr:row>
      <xdr:rowOff>27130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995685"/>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19239</xdr:rowOff>
    </xdr:from>
    <xdr:to>
      <xdr:col>14</xdr:col>
      <xdr:colOff>28575</xdr:colOff>
      <xdr:row>99</xdr:row>
      <xdr:rowOff>22135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699278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147780</xdr:rowOff>
    </xdr:from>
    <xdr:to>
      <xdr:col>15</xdr:col>
      <xdr:colOff>231775</xdr:colOff>
      <xdr:row>99</xdr:row>
      <xdr:rowOff>77930</xdr:rowOff>
    </xdr:to>
    <xdr:sp macro="" textlink="">
      <xdr:nvSpPr>
        <xdr:cNvPr id="472" name="円/楕円 471">
          <a:extLst>
            <a:ext uri="{FF2B5EF4-FFF2-40B4-BE49-F238E27FC236}">
              <a16:creationId xmlns="" xmlns:a16="http://schemas.microsoft.com/office/drawing/2014/main" id="{00000000-0008-0000-0600-0000D8010000}"/>
            </a:ext>
          </a:extLst>
        </xdr:cNvPr>
        <xdr:cNvSpPr/>
      </xdr:nvSpPr>
      <xdr:spPr>
        <a:xfrm>
          <a:off x="10426700" y="16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142785</xdr:rowOff>
    </xdr:from>
    <xdr:to>
      <xdr:col>14</xdr:col>
      <xdr:colOff>79375</xdr:colOff>
      <xdr:row>99</xdr:row>
      <xdr:rowOff>72935</xdr:rowOff>
    </xdr:to>
    <xdr:sp macro="" textlink="">
      <xdr:nvSpPr>
        <xdr:cNvPr id="474" name="円/楕円 473">
          <a:extLst>
            <a:ext uri="{FF2B5EF4-FFF2-40B4-BE49-F238E27FC236}">
              <a16:creationId xmlns="" xmlns:a16="http://schemas.microsoft.com/office/drawing/2014/main" id="{00000000-0008-0000-0600-0000DA010000}"/>
            </a:ext>
          </a:extLst>
        </xdr:cNvPr>
        <xdr:cNvSpPr/>
      </xdr:nvSpPr>
      <xdr:spPr>
        <a:xfrm>
          <a:off x="9588500" y="169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64062</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70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139889</xdr:rowOff>
    </xdr:from>
    <xdr:to>
      <xdr:col>12</xdr:col>
      <xdr:colOff>561975</xdr:colOff>
      <xdr:row>99</xdr:row>
      <xdr:rowOff>70039</xdr:rowOff>
    </xdr:to>
    <xdr:sp macro="" textlink="">
      <xdr:nvSpPr>
        <xdr:cNvPr id="476" name="円/楕円 475">
          <a:extLst>
            <a:ext uri="{FF2B5EF4-FFF2-40B4-BE49-F238E27FC236}">
              <a16:creationId xmlns="" xmlns:a16="http://schemas.microsoft.com/office/drawing/2014/main" id="{00000000-0008-0000-0600-0000DC010000}"/>
            </a:ext>
          </a:extLst>
        </xdr:cNvPr>
        <xdr:cNvSpPr/>
      </xdr:nvSpPr>
      <xdr:spPr>
        <a:xfrm>
          <a:off x="8699500" y="169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61166</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70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99740</xdr:rowOff>
    </xdr:from>
    <xdr:to>
      <xdr:col>23</xdr:col>
      <xdr:colOff>517525</xdr:colOff>
      <xdr:row>38</xdr:row>
      <xdr:rowOff>133097</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flipV="1">
          <a:off x="15481300" y="6614840"/>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133097</xdr:rowOff>
    </xdr:from>
    <xdr:to>
      <xdr:col>22</xdr:col>
      <xdr:colOff>365125</xdr:colOff>
      <xdr:row>38</xdr:row>
      <xdr:rowOff>135494</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4592300" y="664819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135494</xdr:rowOff>
    </xdr:from>
    <xdr:to>
      <xdr:col>21</xdr:col>
      <xdr:colOff>161925</xdr:colOff>
      <xdr:row>39</xdr:row>
      <xdr:rowOff>29675</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3703300" y="6650594"/>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123039</xdr:rowOff>
    </xdr:from>
    <xdr:to>
      <xdr:col>19</xdr:col>
      <xdr:colOff>644525</xdr:colOff>
      <xdr:row>39</xdr:row>
      <xdr:rowOff>29675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814300" y="6638139"/>
          <a:ext cx="8890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48940</xdr:rowOff>
    </xdr:from>
    <xdr:to>
      <xdr:col>23</xdr:col>
      <xdr:colOff>568325</xdr:colOff>
      <xdr:row>38</xdr:row>
      <xdr:rowOff>150540</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62687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8318</xdr:rowOff>
    </xdr:from>
    <xdr:ext cx="534377"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3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82297</xdr:rowOff>
    </xdr:from>
    <xdr:to>
      <xdr:col>22</xdr:col>
      <xdr:colOff>415925</xdr:colOff>
      <xdr:row>39</xdr:row>
      <xdr:rowOff>12447</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5430500" y="65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28974</xdr:rowOff>
    </xdr:from>
    <xdr:ext cx="534377"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14111" y="63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84694</xdr:rowOff>
    </xdr:from>
    <xdr:to>
      <xdr:col>21</xdr:col>
      <xdr:colOff>212725</xdr:colOff>
      <xdr:row>39</xdr:row>
      <xdr:rowOff>14844</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4541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31371</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25111" y="63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150325</xdr:rowOff>
    </xdr:from>
    <xdr:to>
      <xdr:col>20</xdr:col>
      <xdr:colOff>9525</xdr:colOff>
      <xdr:row>39</xdr:row>
      <xdr:rowOff>80475</xdr:rowOff>
    </xdr:to>
    <xdr:sp macro="" textlink="">
      <xdr:nvSpPr>
        <xdr:cNvPr id="531" name="円/楕円 530">
          <a:extLst>
            <a:ext uri="{FF2B5EF4-FFF2-40B4-BE49-F238E27FC236}">
              <a16:creationId xmlns="" xmlns:a16="http://schemas.microsoft.com/office/drawing/2014/main" id="{00000000-0008-0000-0600-000013020000}"/>
            </a:ext>
          </a:extLst>
        </xdr:cNvPr>
        <xdr:cNvSpPr/>
      </xdr:nvSpPr>
      <xdr:spPr>
        <a:xfrm>
          <a:off x="13652500" y="66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71602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7" y="675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72239</xdr:rowOff>
    </xdr:from>
    <xdr:to>
      <xdr:col>18</xdr:col>
      <xdr:colOff>492125</xdr:colOff>
      <xdr:row>39</xdr:row>
      <xdr:rowOff>2389</xdr:rowOff>
    </xdr:to>
    <xdr:sp macro="" textlink="">
      <xdr:nvSpPr>
        <xdr:cNvPr id="533" name="円/楕円 532">
          <a:extLst>
            <a:ext uri="{FF2B5EF4-FFF2-40B4-BE49-F238E27FC236}">
              <a16:creationId xmlns="" xmlns:a16="http://schemas.microsoft.com/office/drawing/2014/main" id="{00000000-0008-0000-0600-000015020000}"/>
            </a:ext>
          </a:extLst>
        </xdr:cNvPr>
        <xdr:cNvSpPr/>
      </xdr:nvSpPr>
      <xdr:spPr>
        <a:xfrm>
          <a:off x="12763500" y="65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18916</xdr:rowOff>
    </xdr:from>
    <xdr:ext cx="534377"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47111" y="63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14708</xdr:rowOff>
    </xdr:from>
    <xdr:to>
      <xdr:col>23</xdr:col>
      <xdr:colOff>517525</xdr:colOff>
      <xdr:row>78</xdr:row>
      <xdr:rowOff>33693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5481300" y="13387808"/>
          <a:ext cx="8382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159331</xdr:rowOff>
    </xdr:from>
    <xdr:to>
      <xdr:col>22</xdr:col>
      <xdr:colOff>365125</xdr:colOff>
      <xdr:row>78</xdr:row>
      <xdr:rowOff>14708</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4592300" y="13360981"/>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159331</xdr:rowOff>
    </xdr:from>
    <xdr:to>
      <xdr:col>21</xdr:col>
      <xdr:colOff>161925</xdr:colOff>
      <xdr:row>77</xdr:row>
      <xdr:rowOff>170455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360981"/>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168622</xdr:rowOff>
    </xdr:from>
    <xdr:to>
      <xdr:col>19</xdr:col>
      <xdr:colOff>644525</xdr:colOff>
      <xdr:row>77</xdr:row>
      <xdr:rowOff>170455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370272"/>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154343</xdr:rowOff>
    </xdr:from>
    <xdr:to>
      <xdr:col>23</xdr:col>
      <xdr:colOff>568325</xdr:colOff>
      <xdr:row>78</xdr:row>
      <xdr:rowOff>84493</xdr:rowOff>
    </xdr:to>
    <xdr:sp macro="" textlink="">
      <xdr:nvSpPr>
        <xdr:cNvPr id="637" name="円/楕円 636">
          <a:extLst>
            <a:ext uri="{FF2B5EF4-FFF2-40B4-BE49-F238E27FC236}">
              <a16:creationId xmlns="" xmlns:a16="http://schemas.microsoft.com/office/drawing/2014/main" id="{00000000-0008-0000-0600-00007D020000}"/>
            </a:ext>
          </a:extLst>
        </xdr:cNvPr>
        <xdr:cNvSpPr/>
      </xdr:nvSpPr>
      <xdr:spPr>
        <a:xfrm>
          <a:off x="16268700" y="133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132770</xdr:rowOff>
    </xdr:from>
    <xdr:ext cx="599010"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33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135358</xdr:rowOff>
    </xdr:from>
    <xdr:to>
      <xdr:col>22</xdr:col>
      <xdr:colOff>415925</xdr:colOff>
      <xdr:row>78</xdr:row>
      <xdr:rowOff>65508</xdr:rowOff>
    </xdr:to>
    <xdr:sp macro="" textlink="">
      <xdr:nvSpPr>
        <xdr:cNvPr id="639" name="円/楕円 638">
          <a:extLst>
            <a:ext uri="{FF2B5EF4-FFF2-40B4-BE49-F238E27FC236}">
              <a16:creationId xmlns="" xmlns:a16="http://schemas.microsoft.com/office/drawing/2014/main" id="{00000000-0008-0000-0600-00007F020000}"/>
            </a:ext>
          </a:extLst>
        </xdr:cNvPr>
        <xdr:cNvSpPr/>
      </xdr:nvSpPr>
      <xdr:spPr>
        <a:xfrm>
          <a:off x="15430500" y="13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82035</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181794" y="1311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108531</xdr:rowOff>
    </xdr:from>
    <xdr:to>
      <xdr:col>21</xdr:col>
      <xdr:colOff>212725</xdr:colOff>
      <xdr:row>78</xdr:row>
      <xdr:rowOff>38681</xdr:rowOff>
    </xdr:to>
    <xdr:sp macro="" textlink="">
      <xdr:nvSpPr>
        <xdr:cNvPr id="641" name="円/楕円 640">
          <a:extLst>
            <a:ext uri="{FF2B5EF4-FFF2-40B4-BE49-F238E27FC236}">
              <a16:creationId xmlns="" xmlns:a16="http://schemas.microsoft.com/office/drawing/2014/main" id="{00000000-0008-0000-0600-000081020000}"/>
            </a:ext>
          </a:extLst>
        </xdr:cNvPr>
        <xdr:cNvSpPr/>
      </xdr:nvSpPr>
      <xdr:spPr>
        <a:xfrm>
          <a:off x="14541500" y="133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55208</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292794" y="1308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119655</xdr:rowOff>
    </xdr:from>
    <xdr:to>
      <xdr:col>20</xdr:col>
      <xdr:colOff>9525</xdr:colOff>
      <xdr:row>78</xdr:row>
      <xdr:rowOff>49805</xdr:rowOff>
    </xdr:to>
    <xdr:sp macro="" textlink="">
      <xdr:nvSpPr>
        <xdr:cNvPr id="643" name="円/楕円 642">
          <a:extLst>
            <a:ext uri="{FF2B5EF4-FFF2-40B4-BE49-F238E27FC236}">
              <a16:creationId xmlns="" xmlns:a16="http://schemas.microsoft.com/office/drawing/2014/main" id="{00000000-0008-0000-0600-000083020000}"/>
            </a:ext>
          </a:extLst>
        </xdr:cNvPr>
        <xdr:cNvSpPr/>
      </xdr:nvSpPr>
      <xdr:spPr>
        <a:xfrm>
          <a:off x="13652500" y="133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66332</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03794" y="1309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117822</xdr:rowOff>
    </xdr:from>
    <xdr:to>
      <xdr:col>18</xdr:col>
      <xdr:colOff>492125</xdr:colOff>
      <xdr:row>78</xdr:row>
      <xdr:rowOff>47972</xdr:rowOff>
    </xdr:to>
    <xdr:sp macro="" textlink="">
      <xdr:nvSpPr>
        <xdr:cNvPr id="645" name="円/楕円 644">
          <a:extLst>
            <a:ext uri="{FF2B5EF4-FFF2-40B4-BE49-F238E27FC236}">
              <a16:creationId xmlns="" xmlns:a16="http://schemas.microsoft.com/office/drawing/2014/main" id="{00000000-0008-0000-0600-000085020000}"/>
            </a:ext>
          </a:extLst>
        </xdr:cNvPr>
        <xdr:cNvSpPr/>
      </xdr:nvSpPr>
      <xdr:spPr>
        <a:xfrm>
          <a:off x="12763500" y="133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64499</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14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4601</xdr:rowOff>
    </xdr:from>
    <xdr:to>
      <xdr:col>23</xdr:col>
      <xdr:colOff>517525</xdr:colOff>
      <xdr:row>98</xdr:row>
      <xdr:rowOff>49961</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6806701"/>
          <a:ext cx="8382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49961</xdr:rowOff>
    </xdr:from>
    <xdr:to>
      <xdr:col>22</xdr:col>
      <xdr:colOff>365125</xdr:colOff>
      <xdr:row>98</xdr:row>
      <xdr:rowOff>100465</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6852061"/>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44129</xdr:rowOff>
    </xdr:from>
    <xdr:to>
      <xdr:col>21</xdr:col>
      <xdr:colOff>161925</xdr:colOff>
      <xdr:row>98</xdr:row>
      <xdr:rowOff>100465</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3703300" y="16846229"/>
          <a:ext cx="8890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44129</xdr:rowOff>
    </xdr:from>
    <xdr:to>
      <xdr:col>19</xdr:col>
      <xdr:colOff>644525</xdr:colOff>
      <xdr:row>98</xdr:row>
      <xdr:rowOff>51902</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2814300" y="1684622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125251</xdr:rowOff>
    </xdr:from>
    <xdr:to>
      <xdr:col>23</xdr:col>
      <xdr:colOff>568325</xdr:colOff>
      <xdr:row>98</xdr:row>
      <xdr:rowOff>55401</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6268700" y="167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148128</xdr:rowOff>
    </xdr:from>
    <xdr:ext cx="599010"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60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170611</xdr:rowOff>
    </xdr:from>
    <xdr:to>
      <xdr:col>22</xdr:col>
      <xdr:colOff>415925</xdr:colOff>
      <xdr:row>98</xdr:row>
      <xdr:rowOff>100761</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5430500" y="168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117288</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14111" y="1657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49665</xdr:rowOff>
    </xdr:from>
    <xdr:to>
      <xdr:col>21</xdr:col>
      <xdr:colOff>212725</xdr:colOff>
      <xdr:row>98</xdr:row>
      <xdr:rowOff>151265</xdr:rowOff>
    </xdr:to>
    <xdr:sp macro="" textlink="">
      <xdr:nvSpPr>
        <xdr:cNvPr id="696" name="円/楕円 695">
          <a:extLst>
            <a:ext uri="{FF2B5EF4-FFF2-40B4-BE49-F238E27FC236}">
              <a16:creationId xmlns="" xmlns:a16="http://schemas.microsoft.com/office/drawing/2014/main" id="{00000000-0008-0000-0600-0000B8020000}"/>
            </a:ext>
          </a:extLst>
        </xdr:cNvPr>
        <xdr:cNvSpPr/>
      </xdr:nvSpPr>
      <xdr:spPr>
        <a:xfrm>
          <a:off x="14541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142392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164779</xdr:rowOff>
    </xdr:from>
    <xdr:to>
      <xdr:col>20</xdr:col>
      <xdr:colOff>9525</xdr:colOff>
      <xdr:row>98</xdr:row>
      <xdr:rowOff>94929</xdr:rowOff>
    </xdr:to>
    <xdr:sp macro="" textlink="">
      <xdr:nvSpPr>
        <xdr:cNvPr id="698" name="円/楕円 697">
          <a:extLst>
            <a:ext uri="{FF2B5EF4-FFF2-40B4-BE49-F238E27FC236}">
              <a16:creationId xmlns="" xmlns:a16="http://schemas.microsoft.com/office/drawing/2014/main" id="{00000000-0008-0000-0600-0000BA020000}"/>
            </a:ext>
          </a:extLst>
        </xdr:cNvPr>
        <xdr:cNvSpPr/>
      </xdr:nvSpPr>
      <xdr:spPr>
        <a:xfrm>
          <a:off x="13652500" y="16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111456</xdr:rowOff>
    </xdr:from>
    <xdr:ext cx="59901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03794" y="1657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1102</xdr:rowOff>
    </xdr:from>
    <xdr:to>
      <xdr:col>18</xdr:col>
      <xdr:colOff>492125</xdr:colOff>
      <xdr:row>98</xdr:row>
      <xdr:rowOff>102702</xdr:rowOff>
    </xdr:to>
    <xdr:sp macro="" textlink="">
      <xdr:nvSpPr>
        <xdr:cNvPr id="700" name="円/楕円 699">
          <a:extLst>
            <a:ext uri="{FF2B5EF4-FFF2-40B4-BE49-F238E27FC236}">
              <a16:creationId xmlns="" xmlns:a16="http://schemas.microsoft.com/office/drawing/2014/main" id="{00000000-0008-0000-0600-0000BC020000}"/>
            </a:ext>
          </a:extLst>
        </xdr:cNvPr>
        <xdr:cNvSpPr/>
      </xdr:nvSpPr>
      <xdr:spPr>
        <a:xfrm>
          <a:off x="12763500" y="168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93829</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47111" y="168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61023</xdr:rowOff>
    </xdr:from>
    <xdr:to>
      <xdr:col>32</xdr:col>
      <xdr:colOff>187325</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1323300" y="6576123"/>
          <a:ext cx="8382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10223</xdr:rowOff>
    </xdr:from>
    <xdr:to>
      <xdr:col>32</xdr:col>
      <xdr:colOff>238125</xdr:colOff>
      <xdr:row>38</xdr:row>
      <xdr:rowOff>111823</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21107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33100</xdr:rowOff>
    </xdr:from>
    <xdr:ext cx="469744"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3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a:extLst>
            <a:ext uri="{FF2B5EF4-FFF2-40B4-BE49-F238E27FC236}">
              <a16:creationId xmlns=""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24838</xdr:rowOff>
    </xdr:from>
    <xdr:to>
      <xdr:col>32</xdr:col>
      <xdr:colOff>187325</xdr:colOff>
      <xdr:row>75</xdr:row>
      <xdr:rowOff>77969</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1323300" y="12883588"/>
          <a:ext cx="838200" cy="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24838</xdr:rowOff>
    </xdr:from>
    <xdr:to>
      <xdr:col>31</xdr:col>
      <xdr:colOff>34925</xdr:colOff>
      <xdr:row>75</xdr:row>
      <xdr:rowOff>55388</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2883588"/>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55388</xdr:rowOff>
    </xdr:from>
    <xdr:to>
      <xdr:col>29</xdr:col>
      <xdr:colOff>517525</xdr:colOff>
      <xdr:row>75</xdr:row>
      <xdr:rowOff>83327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2914138"/>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66649</xdr:rowOff>
    </xdr:from>
    <xdr:to>
      <xdr:col>28</xdr:col>
      <xdr:colOff>314325</xdr:colOff>
      <xdr:row>75</xdr:row>
      <xdr:rowOff>83327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2925399"/>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27169</xdr:rowOff>
    </xdr:from>
    <xdr:to>
      <xdr:col>32</xdr:col>
      <xdr:colOff>238125</xdr:colOff>
      <xdr:row>75</xdr:row>
      <xdr:rowOff>128769</xdr:rowOff>
    </xdr:to>
    <xdr:sp macro="" textlink="">
      <xdr:nvSpPr>
        <xdr:cNvPr id="859" name="円/楕円 858">
          <a:extLst>
            <a:ext uri="{FF2B5EF4-FFF2-40B4-BE49-F238E27FC236}">
              <a16:creationId xmlns="" xmlns:a16="http://schemas.microsoft.com/office/drawing/2014/main" id="{00000000-0008-0000-0600-00005B030000}"/>
            </a:ext>
          </a:extLst>
        </xdr:cNvPr>
        <xdr:cNvSpPr/>
      </xdr:nvSpPr>
      <xdr:spPr>
        <a:xfrm>
          <a:off x="22110700" y="128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50046</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73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126,002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145488</xdr:rowOff>
    </xdr:from>
    <xdr:to>
      <xdr:col>31</xdr:col>
      <xdr:colOff>85725</xdr:colOff>
      <xdr:row>75</xdr:row>
      <xdr:rowOff>75638</xdr:rowOff>
    </xdr:to>
    <xdr:sp macro="" textlink="">
      <xdr:nvSpPr>
        <xdr:cNvPr id="861" name="円/楕円 860">
          <a:extLst>
            <a:ext uri="{FF2B5EF4-FFF2-40B4-BE49-F238E27FC236}">
              <a16:creationId xmlns="" xmlns:a16="http://schemas.microsoft.com/office/drawing/2014/main" id="{00000000-0008-0000-0600-00005D030000}"/>
            </a:ext>
          </a:extLst>
        </xdr:cNvPr>
        <xdr:cNvSpPr/>
      </xdr:nvSpPr>
      <xdr:spPr>
        <a:xfrm>
          <a:off x="21272500" y="128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92165</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4" y="126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4588</xdr:rowOff>
    </xdr:from>
    <xdr:to>
      <xdr:col>29</xdr:col>
      <xdr:colOff>568325</xdr:colOff>
      <xdr:row>75</xdr:row>
      <xdr:rowOff>106188</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0383500" y="128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122715</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4" y="126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32527</xdr:rowOff>
    </xdr:from>
    <xdr:to>
      <xdr:col>28</xdr:col>
      <xdr:colOff>365125</xdr:colOff>
      <xdr:row>75</xdr:row>
      <xdr:rowOff>134127</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19494500" y="128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150654</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4" y="126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15849</xdr:rowOff>
    </xdr:from>
    <xdr:to>
      <xdr:col>27</xdr:col>
      <xdr:colOff>161925</xdr:colOff>
      <xdr:row>75</xdr:row>
      <xdr:rowOff>117449</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18605500" y="128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133976</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4" y="126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972,264</a:t>
          </a:r>
          <a:r>
            <a:rPr kumimoji="1" lang="ja-JP" altLang="en-US" sz="1300">
              <a:latin typeface="ＭＳ Ｐゴシック"/>
            </a:rPr>
            <a:t>円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2,460
2,451
42.28
2,499,743
2,391,769
69,641
1,628,248
1,582,277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20219</xdr:rowOff>
    </xdr:from>
    <xdr:to>
      <xdr:col>6</xdr:col>
      <xdr:colOff>511175</xdr:colOff>
      <xdr:row>37</xdr:row>
      <xdr:rowOff>37783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363869"/>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20219</xdr:rowOff>
    </xdr:from>
    <xdr:to>
      <xdr:col>5</xdr:col>
      <xdr:colOff>358775</xdr:colOff>
      <xdr:row>37</xdr:row>
      <xdr:rowOff>41097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363869"/>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41097</xdr:rowOff>
    </xdr:from>
    <xdr:to>
      <xdr:col>4</xdr:col>
      <xdr:colOff>155575</xdr:colOff>
      <xdr:row>37</xdr:row>
      <xdr:rowOff>55099</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384747"/>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46965</xdr:rowOff>
    </xdr:from>
    <xdr:to>
      <xdr:col>2</xdr:col>
      <xdr:colOff>638175</xdr:colOff>
      <xdr:row>37</xdr:row>
      <xdr:rowOff>55099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1130300" y="639061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158433</xdr:rowOff>
    </xdr:from>
    <xdr:to>
      <xdr:col>6</xdr:col>
      <xdr:colOff>561975</xdr:colOff>
      <xdr:row>37</xdr:row>
      <xdr:rowOff>88583</xdr:rowOff>
    </xdr:to>
    <xdr:sp macro="" textlink="">
      <xdr:nvSpPr>
        <xdr:cNvPr id="79" name="円/楕円 78">
          <a:extLst>
            <a:ext uri="{FF2B5EF4-FFF2-40B4-BE49-F238E27FC236}">
              <a16:creationId xmlns="" xmlns:a16="http://schemas.microsoft.com/office/drawing/2014/main" id="{00000000-0008-0000-0700-00004F000000}"/>
            </a:ext>
          </a:extLst>
        </xdr:cNvPr>
        <xdr:cNvSpPr/>
      </xdr:nvSpPr>
      <xdr:spPr>
        <a:xfrm>
          <a:off x="4584700" y="6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9860</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140869</xdr:rowOff>
    </xdr:from>
    <xdr:to>
      <xdr:col>5</xdr:col>
      <xdr:colOff>409575</xdr:colOff>
      <xdr:row>37</xdr:row>
      <xdr:rowOff>71019</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3746500" y="63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87546</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0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161747</xdr:rowOff>
    </xdr:from>
    <xdr:to>
      <xdr:col>4</xdr:col>
      <xdr:colOff>206375</xdr:colOff>
      <xdr:row>37</xdr:row>
      <xdr:rowOff>91897</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2857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83024</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4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4299</xdr:rowOff>
    </xdr:from>
    <xdr:to>
      <xdr:col>3</xdr:col>
      <xdr:colOff>3175</xdr:colOff>
      <xdr:row>37</xdr:row>
      <xdr:rowOff>105899</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1968500" y="63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97026</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4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167615</xdr:rowOff>
    </xdr:from>
    <xdr:to>
      <xdr:col>1</xdr:col>
      <xdr:colOff>485775</xdr:colOff>
      <xdr:row>37</xdr:row>
      <xdr:rowOff>97765</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079500" y="63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88892</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154804</xdr:rowOff>
    </xdr:from>
    <xdr:to>
      <xdr:col>6</xdr:col>
      <xdr:colOff>511175</xdr:colOff>
      <xdr:row>58</xdr:row>
      <xdr:rowOff>11892</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927454"/>
          <a:ext cx="8382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11892</xdr:rowOff>
    </xdr:from>
    <xdr:to>
      <xdr:col>5</xdr:col>
      <xdr:colOff>358775</xdr:colOff>
      <xdr:row>58</xdr:row>
      <xdr:rowOff>69879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9955992"/>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59325</xdr:rowOff>
    </xdr:from>
    <xdr:to>
      <xdr:col>4</xdr:col>
      <xdr:colOff>155575</xdr:colOff>
      <xdr:row>58</xdr:row>
      <xdr:rowOff>69879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019300" y="1000342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59325</xdr:rowOff>
    </xdr:from>
    <xdr:to>
      <xdr:col>2</xdr:col>
      <xdr:colOff>638175</xdr:colOff>
      <xdr:row>58</xdr:row>
      <xdr:rowOff>75102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003425"/>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104004</xdr:rowOff>
    </xdr:from>
    <xdr:to>
      <xdr:col>6</xdr:col>
      <xdr:colOff>561975</xdr:colOff>
      <xdr:row>58</xdr:row>
      <xdr:rowOff>34154</xdr:rowOff>
    </xdr:to>
    <xdr:sp macro="" textlink="">
      <xdr:nvSpPr>
        <xdr:cNvPr id="136" name="円/楕円 135">
          <a:extLst>
            <a:ext uri="{FF2B5EF4-FFF2-40B4-BE49-F238E27FC236}">
              <a16:creationId xmlns="" xmlns:a16="http://schemas.microsoft.com/office/drawing/2014/main" id="{00000000-0008-0000-0700-000088000000}"/>
            </a:ext>
          </a:extLst>
        </xdr:cNvPr>
        <xdr:cNvSpPr/>
      </xdr:nvSpPr>
      <xdr:spPr>
        <a:xfrm>
          <a:off x="4584700" y="98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126881</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72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132542</xdr:rowOff>
    </xdr:from>
    <xdr:to>
      <xdr:col>5</xdr:col>
      <xdr:colOff>409575</xdr:colOff>
      <xdr:row>58</xdr:row>
      <xdr:rowOff>62692</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3746500" y="99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79219</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97794" y="968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19079</xdr:rowOff>
    </xdr:from>
    <xdr:to>
      <xdr:col>4</xdr:col>
      <xdr:colOff>206375</xdr:colOff>
      <xdr:row>58</xdr:row>
      <xdr:rowOff>120679</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2857500" y="99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111806</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4" y="1005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8525</xdr:rowOff>
    </xdr:from>
    <xdr:to>
      <xdr:col>3</xdr:col>
      <xdr:colOff>3175</xdr:colOff>
      <xdr:row>58</xdr:row>
      <xdr:rowOff>110125</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1968500" y="99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101252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4" y="100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24302</xdr:rowOff>
    </xdr:from>
    <xdr:to>
      <xdr:col>1</xdr:col>
      <xdr:colOff>485775</xdr:colOff>
      <xdr:row>58</xdr:row>
      <xdr:rowOff>125902</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079500" y="99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117029</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30794" y="100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100177</xdr:rowOff>
    </xdr:from>
    <xdr:to>
      <xdr:col>6</xdr:col>
      <xdr:colOff>511175</xdr:colOff>
      <xdr:row>76</xdr:row>
      <xdr:rowOff>117320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3797300" y="13130377"/>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100177</xdr:rowOff>
    </xdr:from>
    <xdr:to>
      <xdr:col>5</xdr:col>
      <xdr:colOff>358775</xdr:colOff>
      <xdr:row>76</xdr:row>
      <xdr:rowOff>112702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130377"/>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112702</xdr:rowOff>
    </xdr:from>
    <xdr:to>
      <xdr:col>4</xdr:col>
      <xdr:colOff>155575</xdr:colOff>
      <xdr:row>76</xdr:row>
      <xdr:rowOff>158293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14290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158293</xdr:rowOff>
    </xdr:from>
    <xdr:to>
      <xdr:col>2</xdr:col>
      <xdr:colOff>638175</xdr:colOff>
      <xdr:row>76</xdr:row>
      <xdr:rowOff>170405</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1130300" y="13188493"/>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66520</xdr:rowOff>
    </xdr:from>
    <xdr:to>
      <xdr:col>6</xdr:col>
      <xdr:colOff>561975</xdr:colOff>
      <xdr:row>76</xdr:row>
      <xdr:rowOff>168120</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0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152897</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301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49377</xdr:rowOff>
    </xdr:from>
    <xdr:to>
      <xdr:col>5</xdr:col>
      <xdr:colOff>409575</xdr:colOff>
      <xdr:row>76</xdr:row>
      <xdr:rowOff>150977</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142104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17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61902</xdr:rowOff>
    </xdr:from>
    <xdr:to>
      <xdr:col>4</xdr:col>
      <xdr:colOff>206375</xdr:colOff>
      <xdr:row>76</xdr:row>
      <xdr:rowOff>163502</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0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154629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31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107493</xdr:rowOff>
    </xdr:from>
    <xdr:to>
      <xdr:col>3</xdr:col>
      <xdr:colOff>3175</xdr:colOff>
      <xdr:row>77</xdr:row>
      <xdr:rowOff>37643</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1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28770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23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119605</xdr:rowOff>
    </xdr:from>
    <xdr:to>
      <xdr:col>1</xdr:col>
      <xdr:colOff>485775</xdr:colOff>
      <xdr:row>77</xdr:row>
      <xdr:rowOff>49755</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1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40882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24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141708</xdr:rowOff>
    </xdr:from>
    <xdr:to>
      <xdr:col>6</xdr:col>
      <xdr:colOff>511175</xdr:colOff>
      <xdr:row>97</xdr:row>
      <xdr:rowOff>142105</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3797300" y="16772358"/>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137361</xdr:rowOff>
    </xdr:from>
    <xdr:to>
      <xdr:col>5</xdr:col>
      <xdr:colOff>358775</xdr:colOff>
      <xdr:row>97</xdr:row>
      <xdr:rowOff>141708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2908300" y="16768011"/>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119317</xdr:rowOff>
    </xdr:from>
    <xdr:to>
      <xdr:col>4</xdr:col>
      <xdr:colOff>155575</xdr:colOff>
      <xdr:row>97</xdr:row>
      <xdr:rowOff>137361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019300" y="16749967"/>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109159</xdr:rowOff>
    </xdr:from>
    <xdr:to>
      <xdr:col>2</xdr:col>
      <xdr:colOff>638175</xdr:colOff>
      <xdr:row>97</xdr:row>
      <xdr:rowOff>119317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739809"/>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91305</xdr:rowOff>
    </xdr:from>
    <xdr:to>
      <xdr:col>6</xdr:col>
      <xdr:colOff>561975</xdr:colOff>
      <xdr:row>98</xdr:row>
      <xdr:rowOff>21455</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67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69732</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7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90908</xdr:rowOff>
    </xdr:from>
    <xdr:to>
      <xdr:col>5</xdr:col>
      <xdr:colOff>409575</xdr:colOff>
      <xdr:row>98</xdr:row>
      <xdr:rowOff>21058</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12185</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86561</xdr:rowOff>
    </xdr:from>
    <xdr:to>
      <xdr:col>4</xdr:col>
      <xdr:colOff>206375</xdr:colOff>
      <xdr:row>98</xdr:row>
      <xdr:rowOff>16711</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7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7838</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8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68517</xdr:rowOff>
    </xdr:from>
    <xdr:to>
      <xdr:col>3</xdr:col>
      <xdr:colOff>3175</xdr:colOff>
      <xdr:row>97</xdr:row>
      <xdr:rowOff>170117</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66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161244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7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58359</xdr:rowOff>
    </xdr:from>
    <xdr:to>
      <xdr:col>1</xdr:col>
      <xdr:colOff>485775</xdr:colOff>
      <xdr:row>97</xdr:row>
      <xdr:rowOff>159959</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6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151086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7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22479</xdr:rowOff>
    </xdr:from>
    <xdr:to>
      <xdr:col>14</xdr:col>
      <xdr:colOff>28575</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709029"/>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165532</xdr:rowOff>
    </xdr:from>
    <xdr:to>
      <xdr:col>12</xdr:col>
      <xdr:colOff>511175</xdr:colOff>
      <xdr:row>39</xdr:row>
      <xdr:rowOff>22479</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80632"/>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165532</xdr:rowOff>
    </xdr:from>
    <xdr:to>
      <xdr:col>11</xdr:col>
      <xdr:colOff>307975</xdr:colOff>
      <xdr:row>39</xdr:row>
      <xdr:rowOff>12421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6972300" y="668063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143129</xdr:rowOff>
    </xdr:from>
    <xdr:to>
      <xdr:col>12</xdr:col>
      <xdr:colOff>561975</xdr:colOff>
      <xdr:row>39</xdr:row>
      <xdr:rowOff>73279</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64406</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15427" y="67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114732</xdr:rowOff>
    </xdr:from>
    <xdr:to>
      <xdr:col>11</xdr:col>
      <xdr:colOff>358775</xdr:colOff>
      <xdr:row>39</xdr:row>
      <xdr:rowOff>44882</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36009</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7" y="6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133071</xdr:rowOff>
    </xdr:from>
    <xdr:to>
      <xdr:col>10</xdr:col>
      <xdr:colOff>155575</xdr:colOff>
      <xdr:row>39</xdr:row>
      <xdr:rowOff>63221</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6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54348</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7" y="67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164506</xdr:rowOff>
    </xdr:from>
    <xdr:to>
      <xdr:col>15</xdr:col>
      <xdr:colOff>180975</xdr:colOff>
      <xdr:row>59</xdr:row>
      <xdr:rowOff>4177</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10108606"/>
          <a:ext cx="8382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164506</xdr:rowOff>
    </xdr:from>
    <xdr:to>
      <xdr:col>14</xdr:col>
      <xdr:colOff>28575</xdr:colOff>
      <xdr:row>58</xdr:row>
      <xdr:rowOff>166231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10108606"/>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166231</xdr:rowOff>
    </xdr:from>
    <xdr:to>
      <xdr:col>12</xdr:col>
      <xdr:colOff>511175</xdr:colOff>
      <xdr:row>58</xdr:row>
      <xdr:rowOff>170591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10110331"/>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170591</xdr:rowOff>
    </xdr:from>
    <xdr:to>
      <xdr:col>11</xdr:col>
      <xdr:colOff>307975</xdr:colOff>
      <xdr:row>59</xdr:row>
      <xdr:rowOff>3584</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10114691"/>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124827</xdr:rowOff>
    </xdr:from>
    <xdr:to>
      <xdr:col>15</xdr:col>
      <xdr:colOff>231775</xdr:colOff>
      <xdr:row>59</xdr:row>
      <xdr:rowOff>54977</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100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113706</xdr:rowOff>
    </xdr:from>
    <xdr:to>
      <xdr:col>14</xdr:col>
      <xdr:colOff>79375</xdr:colOff>
      <xdr:row>59</xdr:row>
      <xdr:rowOff>43856</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100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34983</xdr:rowOff>
    </xdr:from>
    <xdr:ext cx="59901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39794" y="1015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115431</xdr:rowOff>
    </xdr:from>
    <xdr:to>
      <xdr:col>12</xdr:col>
      <xdr:colOff>561975</xdr:colOff>
      <xdr:row>59</xdr:row>
      <xdr:rowOff>45581</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100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36708</xdr:rowOff>
    </xdr:from>
    <xdr:ext cx="59901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50794" y="1015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119791</xdr:rowOff>
    </xdr:from>
    <xdr:to>
      <xdr:col>11</xdr:col>
      <xdr:colOff>358775</xdr:colOff>
      <xdr:row>59</xdr:row>
      <xdr:rowOff>49941</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100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41068</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61794" y="101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124234</xdr:rowOff>
    </xdr:from>
    <xdr:to>
      <xdr:col>10</xdr:col>
      <xdr:colOff>155575</xdr:colOff>
      <xdr:row>59</xdr:row>
      <xdr:rowOff>54384</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100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45511</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672794" y="1016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15749</xdr:rowOff>
    </xdr:from>
    <xdr:to>
      <xdr:col>15</xdr:col>
      <xdr:colOff>180975</xdr:colOff>
      <xdr:row>79</xdr:row>
      <xdr:rowOff>17662</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560299"/>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15749</xdr:rowOff>
    </xdr:from>
    <xdr:to>
      <xdr:col>14</xdr:col>
      <xdr:colOff>28575</xdr:colOff>
      <xdr:row>79</xdr:row>
      <xdr:rowOff>28670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8750300" y="13560299"/>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28539</xdr:rowOff>
    </xdr:from>
    <xdr:to>
      <xdr:col>12</xdr:col>
      <xdr:colOff>511175</xdr:colOff>
      <xdr:row>79</xdr:row>
      <xdr:rowOff>28670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357308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23644</xdr:rowOff>
    </xdr:from>
    <xdr:to>
      <xdr:col>11</xdr:col>
      <xdr:colOff>307975</xdr:colOff>
      <xdr:row>79</xdr:row>
      <xdr:rowOff>28539</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6972300" y="13568194"/>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138312</xdr:rowOff>
    </xdr:from>
    <xdr:to>
      <xdr:col>15</xdr:col>
      <xdr:colOff>231775</xdr:colOff>
      <xdr:row>79</xdr:row>
      <xdr:rowOff>68462</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5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53239</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42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136399</xdr:rowOff>
    </xdr:from>
    <xdr:to>
      <xdr:col>14</xdr:col>
      <xdr:colOff>79375</xdr:colOff>
      <xdr:row>79</xdr:row>
      <xdr:rowOff>66549</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5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57676</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04427" y="136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149320</xdr:rowOff>
    </xdr:from>
    <xdr:to>
      <xdr:col>12</xdr:col>
      <xdr:colOff>561975</xdr:colOff>
      <xdr:row>79</xdr:row>
      <xdr:rowOff>79470</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5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70597</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7" y="136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149189</xdr:rowOff>
    </xdr:from>
    <xdr:to>
      <xdr:col>11</xdr:col>
      <xdr:colOff>358775</xdr:colOff>
      <xdr:row>79</xdr:row>
      <xdr:rowOff>79339</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70466</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26427" y="136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144294</xdr:rowOff>
    </xdr:from>
    <xdr:to>
      <xdr:col>10</xdr:col>
      <xdr:colOff>155575</xdr:colOff>
      <xdr:row>79</xdr:row>
      <xdr:rowOff>74444</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5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65571</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7" y="1361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113588</xdr:rowOff>
    </xdr:from>
    <xdr:to>
      <xdr:col>15</xdr:col>
      <xdr:colOff>180975</xdr:colOff>
      <xdr:row>98</xdr:row>
      <xdr:rowOff>114720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9639300" y="16915688"/>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109060</xdr:rowOff>
    </xdr:from>
    <xdr:to>
      <xdr:col>14</xdr:col>
      <xdr:colOff>28575</xdr:colOff>
      <xdr:row>98</xdr:row>
      <xdr:rowOff>113588</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911160"/>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109060</xdr:rowOff>
    </xdr:from>
    <xdr:to>
      <xdr:col>12</xdr:col>
      <xdr:colOff>511175</xdr:colOff>
      <xdr:row>98</xdr:row>
      <xdr:rowOff>115605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911160"/>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115605</xdr:rowOff>
    </xdr:from>
    <xdr:to>
      <xdr:col>11</xdr:col>
      <xdr:colOff>307975</xdr:colOff>
      <xdr:row>98</xdr:row>
      <xdr:rowOff>119080</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91770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63920</xdr:rowOff>
    </xdr:from>
    <xdr:to>
      <xdr:col>15</xdr:col>
      <xdr:colOff>231775</xdr:colOff>
      <xdr:row>98</xdr:row>
      <xdr:rowOff>165520</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10426700" y="168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62788</xdr:rowOff>
    </xdr:from>
    <xdr:to>
      <xdr:col>14</xdr:col>
      <xdr:colOff>79375</xdr:colOff>
      <xdr:row>98</xdr:row>
      <xdr:rowOff>164388</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9588500" y="168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155515</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9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58260</xdr:rowOff>
    </xdr:from>
    <xdr:to>
      <xdr:col>12</xdr:col>
      <xdr:colOff>561975</xdr:colOff>
      <xdr:row>98</xdr:row>
      <xdr:rowOff>159860</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8699500" y="168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150987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95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64805</xdr:rowOff>
    </xdr:from>
    <xdr:to>
      <xdr:col>11</xdr:col>
      <xdr:colOff>358775</xdr:colOff>
      <xdr:row>98</xdr:row>
      <xdr:rowOff>166405</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7810500" y="168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157532</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68280</xdr:rowOff>
    </xdr:from>
    <xdr:to>
      <xdr:col>10</xdr:col>
      <xdr:colOff>155575</xdr:colOff>
      <xdr:row>98</xdr:row>
      <xdr:rowOff>169880</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6921500" y="168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161007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96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153644</xdr:rowOff>
    </xdr:from>
    <xdr:to>
      <xdr:col>23</xdr:col>
      <xdr:colOff>517525</xdr:colOff>
      <xdr:row>38</xdr:row>
      <xdr:rowOff>82268</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5481300" y="6497294"/>
          <a:ext cx="838200" cy="10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56741</xdr:rowOff>
    </xdr:from>
    <xdr:to>
      <xdr:col>22</xdr:col>
      <xdr:colOff>365125</xdr:colOff>
      <xdr:row>38</xdr:row>
      <xdr:rowOff>82268</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4592300" y="6057491"/>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56741</xdr:rowOff>
    </xdr:from>
    <xdr:to>
      <xdr:col>21</xdr:col>
      <xdr:colOff>161925</xdr:colOff>
      <xdr:row>38</xdr:row>
      <xdr:rowOff>94727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3703300" y="6057491"/>
          <a:ext cx="889000" cy="5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94727</xdr:rowOff>
    </xdr:from>
    <xdr:to>
      <xdr:col>19</xdr:col>
      <xdr:colOff>644525</xdr:colOff>
      <xdr:row>38</xdr:row>
      <xdr:rowOff>125778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2814300" y="6609827"/>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102844</xdr:rowOff>
    </xdr:from>
    <xdr:to>
      <xdr:col>23</xdr:col>
      <xdr:colOff>568325</xdr:colOff>
      <xdr:row>38</xdr:row>
      <xdr:rowOff>32995</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6268700" y="6446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81271</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4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31468</xdr:rowOff>
    </xdr:from>
    <xdr:to>
      <xdr:col>22</xdr:col>
      <xdr:colOff>415925</xdr:colOff>
      <xdr:row>38</xdr:row>
      <xdr:rowOff>133068</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5430500" y="65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124195</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6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5941</xdr:rowOff>
    </xdr:from>
    <xdr:to>
      <xdr:col>21</xdr:col>
      <xdr:colOff>212725</xdr:colOff>
      <xdr:row>35</xdr:row>
      <xdr:rowOff>107541</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4541500" y="6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124068</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57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43927</xdr:rowOff>
    </xdr:from>
    <xdr:to>
      <xdr:col>20</xdr:col>
      <xdr:colOff>9525</xdr:colOff>
      <xdr:row>38</xdr:row>
      <xdr:rowOff>145527</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3652500" y="65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136654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6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74978</xdr:rowOff>
    </xdr:from>
    <xdr:to>
      <xdr:col>18</xdr:col>
      <xdr:colOff>492125</xdr:colOff>
      <xdr:row>39</xdr:row>
      <xdr:rowOff>5128</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2763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167705</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6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115739</xdr:rowOff>
    </xdr:from>
    <xdr:to>
      <xdr:col>23</xdr:col>
      <xdr:colOff>517525</xdr:colOff>
      <xdr:row>58</xdr:row>
      <xdr:rowOff>117266</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10059839"/>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117266</xdr:rowOff>
    </xdr:from>
    <xdr:to>
      <xdr:col>22</xdr:col>
      <xdr:colOff>365125</xdr:colOff>
      <xdr:row>58</xdr:row>
      <xdr:rowOff>131457</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4592300" y="10061366"/>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98739</xdr:rowOff>
    </xdr:from>
    <xdr:to>
      <xdr:col>21</xdr:col>
      <xdr:colOff>161925</xdr:colOff>
      <xdr:row>58</xdr:row>
      <xdr:rowOff>131457</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3703300" y="10042839"/>
          <a:ext cx="8890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98739</xdr:rowOff>
    </xdr:from>
    <xdr:to>
      <xdr:col>19</xdr:col>
      <xdr:colOff>644525</xdr:colOff>
      <xdr:row>58</xdr:row>
      <xdr:rowOff>134318</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10042839"/>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64939</xdr:rowOff>
    </xdr:from>
    <xdr:to>
      <xdr:col>23</xdr:col>
      <xdr:colOff>568325</xdr:colOff>
      <xdr:row>58</xdr:row>
      <xdr:rowOff>166539</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10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151316</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9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66466</xdr:rowOff>
    </xdr:from>
    <xdr:to>
      <xdr:col>22</xdr:col>
      <xdr:colOff>415925</xdr:colOff>
      <xdr:row>58</xdr:row>
      <xdr:rowOff>168066</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100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159193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101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80657</xdr:rowOff>
    </xdr:from>
    <xdr:to>
      <xdr:col>21</xdr:col>
      <xdr:colOff>212725</xdr:colOff>
      <xdr:row>59</xdr:row>
      <xdr:rowOff>10807</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10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1934</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101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47939</xdr:rowOff>
    </xdr:from>
    <xdr:to>
      <xdr:col>20</xdr:col>
      <xdr:colOff>9525</xdr:colOff>
      <xdr:row>58</xdr:row>
      <xdr:rowOff>149539</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9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140666</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100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83518</xdr:rowOff>
    </xdr:from>
    <xdr:to>
      <xdr:col>18</xdr:col>
      <xdr:colOff>492125</xdr:colOff>
      <xdr:row>59</xdr:row>
      <xdr:rowOff>13668</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100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4795</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101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99741</xdr:rowOff>
    </xdr:from>
    <xdr:to>
      <xdr:col>23</xdr:col>
      <xdr:colOff>517525</xdr:colOff>
      <xdr:row>78</xdr:row>
      <xdr:rowOff>133097</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5481300" y="13472841"/>
          <a:ext cx="8382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133097</xdr:rowOff>
    </xdr:from>
    <xdr:to>
      <xdr:col>22</xdr:col>
      <xdr:colOff>365125</xdr:colOff>
      <xdr:row>78</xdr:row>
      <xdr:rowOff>135494</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592300" y="1350619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135494</xdr:rowOff>
    </xdr:from>
    <xdr:to>
      <xdr:col>21</xdr:col>
      <xdr:colOff>161925</xdr:colOff>
      <xdr:row>79</xdr:row>
      <xdr:rowOff>29674</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3703300" y="13508594"/>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123039</xdr:rowOff>
    </xdr:from>
    <xdr:to>
      <xdr:col>19</xdr:col>
      <xdr:colOff>644525</xdr:colOff>
      <xdr:row>79</xdr:row>
      <xdr:rowOff>29674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814300" y="13496139"/>
          <a:ext cx="889000" cy="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48941</xdr:rowOff>
    </xdr:from>
    <xdr:to>
      <xdr:col>23</xdr:col>
      <xdr:colOff>568325</xdr:colOff>
      <xdr:row>78</xdr:row>
      <xdr:rowOff>150541</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62687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8318</xdr:rowOff>
    </xdr:from>
    <xdr:ext cx="534377"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2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82297</xdr:rowOff>
    </xdr:from>
    <xdr:to>
      <xdr:col>22</xdr:col>
      <xdr:colOff>415925</xdr:colOff>
      <xdr:row>79</xdr:row>
      <xdr:rowOff>12447</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5430500" y="134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28974</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2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84694</xdr:rowOff>
    </xdr:from>
    <xdr:to>
      <xdr:col>21</xdr:col>
      <xdr:colOff>212725</xdr:colOff>
      <xdr:row>79</xdr:row>
      <xdr:rowOff>14844</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4541500" y="134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31371</xdr:rowOff>
    </xdr:from>
    <xdr:ext cx="534377"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25111" y="132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150324</xdr:rowOff>
    </xdr:from>
    <xdr:to>
      <xdr:col>20</xdr:col>
      <xdr:colOff>9525</xdr:colOff>
      <xdr:row>79</xdr:row>
      <xdr:rowOff>80474</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3652500" y="135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71601</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468427" y="136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72239</xdr:rowOff>
    </xdr:from>
    <xdr:to>
      <xdr:col>18</xdr:col>
      <xdr:colOff>492125</xdr:colOff>
      <xdr:row>79</xdr:row>
      <xdr:rowOff>2389</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2763500" y="134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18916</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47111" y="132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14708</xdr:rowOff>
    </xdr:from>
    <xdr:to>
      <xdr:col>23</xdr:col>
      <xdr:colOff>517525</xdr:colOff>
      <xdr:row>98</xdr:row>
      <xdr:rowOff>33693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5481300" y="16816808"/>
          <a:ext cx="8382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159331</xdr:rowOff>
    </xdr:from>
    <xdr:to>
      <xdr:col>22</xdr:col>
      <xdr:colOff>365125</xdr:colOff>
      <xdr:row>98</xdr:row>
      <xdr:rowOff>14708</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789981"/>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159331</xdr:rowOff>
    </xdr:from>
    <xdr:to>
      <xdr:col>21</xdr:col>
      <xdr:colOff>161925</xdr:colOff>
      <xdr:row>97</xdr:row>
      <xdr:rowOff>170455</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3703300" y="16789981"/>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168622</xdr:rowOff>
    </xdr:from>
    <xdr:to>
      <xdr:col>19</xdr:col>
      <xdr:colOff>644525</xdr:colOff>
      <xdr:row>97</xdr:row>
      <xdr:rowOff>170455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799272"/>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154343</xdr:rowOff>
    </xdr:from>
    <xdr:to>
      <xdr:col>23</xdr:col>
      <xdr:colOff>568325</xdr:colOff>
      <xdr:row>98</xdr:row>
      <xdr:rowOff>84493</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6268700" y="167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132770</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76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135358</xdr:rowOff>
    </xdr:from>
    <xdr:to>
      <xdr:col>22</xdr:col>
      <xdr:colOff>415925</xdr:colOff>
      <xdr:row>98</xdr:row>
      <xdr:rowOff>65508</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5430500" y="167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82035</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4" y="165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108531</xdr:rowOff>
    </xdr:from>
    <xdr:to>
      <xdr:col>21</xdr:col>
      <xdr:colOff>212725</xdr:colOff>
      <xdr:row>98</xdr:row>
      <xdr:rowOff>38681</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4541500" y="167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55208</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4" y="1651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119655</xdr:rowOff>
    </xdr:from>
    <xdr:to>
      <xdr:col>20</xdr:col>
      <xdr:colOff>9525</xdr:colOff>
      <xdr:row>98</xdr:row>
      <xdr:rowOff>49805</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3652500" y="167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66332</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4" y="165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117822</xdr:rowOff>
    </xdr:from>
    <xdr:to>
      <xdr:col>18</xdr:col>
      <xdr:colOff>492125</xdr:colOff>
      <xdr:row>98</xdr:row>
      <xdr:rowOff>47972</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2763500" y="167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64499</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4" y="165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前年度に引き続き類似団体平均値を上回っているが、これは地方創生関連事業の継続的な取り組みによるものである。今後も地方創生の取り組みによる支出が増えることが予想されるが、事業の効果を見極め、無駄のない予算の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財政調整基金、実質収支、実質単年度収支ともに、ほぼ横ばいで推移しているものの、平成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年度以降に庁舎建設などの大規模事業が控えており、歳出の増加が見込まれる。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事務事業の見直しや行政の効率化・合理化、財源確保を推進し、安定的な財政運営に努める。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全ての会計において赤字額はない。連結実質赤字比率は▲</a:t>
          </a:r>
          <a:r>
            <a:rPr kumimoji="1" lang="en-US" altLang="ja-JP" sz="1400">
              <a:latin typeface="ＭＳ ゴシック" pitchFamily="49" charset="-128"/>
              <a:ea typeface="ＭＳ ゴシック" pitchFamily="49" charset="-128"/>
            </a:rPr>
            <a:t>5.86%</a:t>
          </a:r>
          <a:r>
            <a:rPr kumimoji="1" lang="ja-JP" altLang="en-US" sz="1400">
              <a:latin typeface="ＭＳ ゴシック" pitchFamily="49" charset="-128"/>
              <a:ea typeface="ＭＳ ゴシック" pitchFamily="49" charset="-128"/>
            </a:rPr>
            <a:t>であり健全である。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4179;&#25104;29&#24180;&#24230;/29.08.01&#65306;&#31532;&#65297;&#27425;&#25552;&#20986;/&#20304;&#37027;&#27827;&#20869;&#26449;(&#25552;&#20986;)/06&#12288;H28&#27770;&#31639;&#65306;&#36039;&#37329;&#19981;&#36275;&#27604;&#29575;&#12395;&#38306;&#12377;&#12427;&#31639;&#23450;&#27096;&#24335;&#65288;&#31639;&#23450;&#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4179;&#25104;29&#24180;&#24230;/29.08.01&#65306;&#31532;&#65297;&#27425;&#25552;&#20986;/&#20304;&#37027;&#27827;&#20869;&#26449;(&#25552;&#20986;)/04&#12288;H28&#27770;&#31639;&#65306;&#20581;&#20840;&#21270;&#21028;&#26029;&#27604;&#29575;&#12395;&#38306;&#12377;&#12427;&#31639;&#23450;&#27096;&#24335;&#65288;&#31639;&#23450;&#27096;&#24335;&#65289;&#65288;290608_&#19968;&#3709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②③、３②（再掲）、４②③"/>
      <sheetName val="２②A１"/>
      <sheetName val="２②A２"/>
      <sheetName val="算定"/>
      <sheetName val="簡易算定"/>
      <sheetName val="２②B"/>
      <sheetName val="２②C"/>
      <sheetName val="２②D"/>
      <sheetName val="経営計画"/>
      <sheetName val="２③A"/>
      <sheetName val="４②③A"/>
      <sheetName val="４②③B"/>
      <sheetName val="集計用データ更新"/>
      <sheetName val="H280401団体コード"/>
    </sheetNames>
    <sheetDataSet>
      <sheetData sheetId="0">
        <row r="29">
          <cell r="AD29" t="str">
            <v>-</v>
          </cell>
        </row>
        <row r="30">
          <cell r="AD30"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10">
          <cell r="C210" t="str">
            <v>徳島県市町村総合事務組合</v>
          </cell>
        </row>
        <row r="212">
          <cell r="E212" t="str">
            <v>徳島県滞納整理機構特別会計</v>
          </cell>
        </row>
        <row r="230">
          <cell r="C230" t="str">
            <v>徳島県市町村議会議員公務災害補償組合</v>
          </cell>
        </row>
        <row r="250">
          <cell r="C250" t="str">
            <v>徳島県後期高齢者特別会計</v>
          </cell>
        </row>
        <row r="252">
          <cell r="E252" t="str">
            <v>後期高齢者医療特別会計</v>
          </cell>
        </row>
        <row r="270">
          <cell r="C270" t="str">
            <v>小松島市外三町村衛生組合</v>
          </cell>
        </row>
      </sheetData>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2499743</v>
      </c>
      <c r="BO4" s="381"/>
      <c r="BP4" s="381"/>
      <c r="BQ4" s="381"/>
      <c r="BR4" s="381"/>
      <c r="BS4" s="381"/>
      <c r="BT4" s="381"/>
      <c r="BU4" s="382"/>
      <c r="BV4" s="380">
        <v>2520691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2391769</v>
      </c>
      <c r="BO5" s="418"/>
      <c r="BP5" s="418"/>
      <c r="BQ5" s="418"/>
      <c r="BR5" s="418"/>
      <c r="BS5" s="418"/>
      <c r="BT5" s="418"/>
      <c r="BU5" s="419"/>
      <c r="BV5" s="417">
        <v>2418447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73.400000000000006</v>
      </c>
      <c r="CU5" s="415"/>
      <c r="CV5" s="415"/>
      <c r="CW5" s="415"/>
      <c r="CX5" s="415"/>
      <c r="CY5" s="415"/>
      <c r="CZ5" s="415"/>
      <c r="DA5" s="416"/>
      <c r="DB5" s="414">
        <v>73.2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107974</v>
      </c>
      <c r="BO6" s="418"/>
      <c r="BP6" s="418"/>
      <c r="BQ6" s="418"/>
      <c r="BR6" s="418"/>
      <c r="BS6" s="418"/>
      <c r="BT6" s="418"/>
      <c r="BU6" s="419"/>
      <c r="BV6" s="417">
        <v>102244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76.3</v>
      </c>
      <c r="CU6" s="455"/>
      <c r="CV6" s="455"/>
      <c r="CW6" s="455"/>
      <c r="CX6" s="455"/>
      <c r="CY6" s="455"/>
      <c r="CZ6" s="455"/>
      <c r="DA6" s="456"/>
      <c r="DB6" s="454">
        <v>76.900000000000006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38333</v>
      </c>
      <c r="BO7" s="418"/>
      <c r="BP7" s="418"/>
      <c r="BQ7" s="418"/>
      <c r="BR7" s="418"/>
      <c r="BS7" s="418"/>
      <c r="BT7" s="418"/>
      <c r="BU7" s="419"/>
      <c r="BV7" s="417">
        <v>43040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1628248</v>
      </c>
      <c r="CU7" s="418"/>
      <c r="CV7" s="418"/>
      <c r="CW7" s="418"/>
      <c r="CX7" s="418"/>
      <c r="CY7" s="418"/>
      <c r="CZ7" s="418"/>
      <c r="DA7" s="419"/>
      <c r="DB7" s="417">
        <v>1668686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69641</v>
      </c>
      <c r="BO8" s="418"/>
      <c r="BP8" s="418"/>
      <c r="BQ8" s="418"/>
      <c r="BR8" s="418"/>
      <c r="BS8" s="418"/>
      <c r="BT8" s="418"/>
      <c r="BU8" s="419"/>
      <c r="BV8" s="417">
        <v>59204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2289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10437</v>
      </c>
      <c r="BO9" s="418"/>
      <c r="BP9" s="418"/>
      <c r="BQ9" s="418"/>
      <c r="BR9" s="418"/>
      <c r="BS9" s="418"/>
      <c r="BT9" s="418"/>
      <c r="BU9" s="419"/>
      <c r="BV9" s="417">
        <v>9715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17.7</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2588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1362</v>
      </c>
      <c r="BO10" s="418"/>
      <c r="BP10" s="418"/>
      <c r="BQ10" s="418"/>
      <c r="BR10" s="418"/>
      <c r="BS10" s="418"/>
      <c r="BT10" s="418"/>
      <c r="BU10" s="419"/>
      <c r="BV10" s="417">
        <v>1357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82576</v>
      </c>
      <c r="BO11" s="418"/>
      <c r="BP11" s="418"/>
      <c r="BQ11" s="418"/>
      <c r="BR11" s="418"/>
      <c r="BS11" s="418"/>
      <c r="BT11" s="418"/>
      <c r="BU11" s="419"/>
      <c r="BV11" s="417">
        <v>88230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2460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2451</v>
      </c>
      <c r="S13" s="499"/>
      <c r="T13" s="499"/>
      <c r="U13" s="499"/>
      <c r="V13" s="500"/>
      <c r="W13" s="433" t="s">
        <v>125</v>
      </c>
      <c r="X13" s="434"/>
      <c r="Y13" s="434"/>
      <c r="Z13" s="434"/>
      <c r="AA13" s="434"/>
      <c r="AB13" s="424"/>
      <c r="AC13" s="468">
        <v>542</v>
      </c>
      <c r="AD13" s="469"/>
      <c r="AE13" s="469"/>
      <c r="AF13" s="469"/>
      <c r="AG13" s="508"/>
      <c r="AH13" s="468">
        <v>615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94375</v>
      </c>
      <c r="BO13" s="418"/>
      <c r="BP13" s="418"/>
      <c r="BQ13" s="418"/>
      <c r="BR13" s="418"/>
      <c r="BS13" s="418"/>
      <c r="BT13" s="418"/>
      <c r="BU13" s="419"/>
      <c r="BV13" s="417">
        <v>99302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2499</v>
      </c>
      <c r="S14" s="499"/>
      <c r="T14" s="499"/>
      <c r="U14" s="499"/>
      <c r="V14" s="500"/>
      <c r="W14" s="407"/>
      <c r="X14" s="408"/>
      <c r="Y14" s="408"/>
      <c r="Z14" s="408"/>
      <c r="AA14" s="408"/>
      <c r="AB14" s="397"/>
      <c r="AC14" s="501">
        <v>40.4</v>
      </c>
      <c r="AD14" s="502"/>
      <c r="AE14" s="502"/>
      <c r="AF14" s="502"/>
      <c r="AG14" s="503"/>
      <c r="AH14" s="501">
        <v>41.8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2489</v>
      </c>
      <c r="S15" s="499"/>
      <c r="T15" s="499"/>
      <c r="U15" s="499"/>
      <c r="V15" s="500"/>
      <c r="W15" s="433" t="s">
        <v>132</v>
      </c>
      <c r="X15" s="434"/>
      <c r="Y15" s="434"/>
      <c r="Z15" s="434"/>
      <c r="AA15" s="434"/>
      <c r="AB15" s="424"/>
      <c r="AC15" s="468">
        <v>246</v>
      </c>
      <c r="AD15" s="469"/>
      <c r="AE15" s="469"/>
      <c r="AF15" s="469"/>
      <c r="AG15" s="508"/>
      <c r="AH15" s="468">
        <v>284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248608</v>
      </c>
      <c r="BO15" s="381"/>
      <c r="BP15" s="381"/>
      <c r="BQ15" s="381"/>
      <c r="BR15" s="381"/>
      <c r="BS15" s="381"/>
      <c r="BT15" s="381"/>
      <c r="BU15" s="382"/>
      <c r="BV15" s="380">
        <v>235566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18.399999999999999</v>
      </c>
      <c r="AD16" s="502"/>
      <c r="AE16" s="502"/>
      <c r="AF16" s="502"/>
      <c r="AG16" s="503"/>
      <c r="AH16" s="501">
        <v>19.3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1515255</v>
      </c>
      <c r="BO16" s="418"/>
      <c r="BP16" s="418"/>
      <c r="BQ16" s="418"/>
      <c r="BR16" s="418"/>
      <c r="BS16" s="418"/>
      <c r="BT16" s="418"/>
      <c r="BU16" s="419"/>
      <c r="BV16" s="417">
        <v>1537606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552</v>
      </c>
      <c r="AD17" s="469"/>
      <c r="AE17" s="469"/>
      <c r="AF17" s="469"/>
      <c r="AG17" s="508"/>
      <c r="AH17" s="468">
        <v>574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303258</v>
      </c>
      <c r="BO17" s="418"/>
      <c r="BP17" s="418"/>
      <c r="BQ17" s="418"/>
      <c r="BR17" s="418"/>
      <c r="BS17" s="418"/>
      <c r="BT17" s="418"/>
      <c r="BU17" s="419"/>
      <c r="BV17" s="417">
        <v>285270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42.28</v>
      </c>
      <c r="M18" s="530"/>
      <c r="N18" s="530"/>
      <c r="O18" s="530"/>
      <c r="P18" s="530"/>
      <c r="Q18" s="530"/>
      <c r="R18" s="531"/>
      <c r="S18" s="531"/>
      <c r="T18" s="531"/>
      <c r="U18" s="531"/>
      <c r="V18" s="532"/>
      <c r="W18" s="435"/>
      <c r="X18" s="436"/>
      <c r="Y18" s="436"/>
      <c r="Z18" s="436"/>
      <c r="AA18" s="436"/>
      <c r="AB18" s="427"/>
      <c r="AC18" s="533">
        <v>41.2</v>
      </c>
      <c r="AD18" s="534"/>
      <c r="AE18" s="534"/>
      <c r="AF18" s="534"/>
      <c r="AG18" s="535"/>
      <c r="AH18" s="533">
        <v>39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1187799</v>
      </c>
      <c r="BO18" s="418"/>
      <c r="BP18" s="418"/>
      <c r="BQ18" s="418"/>
      <c r="BR18" s="418"/>
      <c r="BS18" s="418"/>
      <c r="BT18" s="418"/>
      <c r="BU18" s="419"/>
      <c r="BV18" s="417">
        <v>1236169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1992307</v>
      </c>
      <c r="BO19" s="418"/>
      <c r="BP19" s="418"/>
      <c r="BQ19" s="418"/>
      <c r="BR19" s="418"/>
      <c r="BS19" s="418"/>
      <c r="BT19" s="418"/>
      <c r="BU19" s="419"/>
      <c r="BV19" s="417">
        <v>2076946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793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1582277</v>
      </c>
      <c r="BO23" s="418"/>
      <c r="BP23" s="418"/>
      <c r="BQ23" s="418"/>
      <c r="BR23" s="418"/>
      <c r="BS23" s="418"/>
      <c r="BT23" s="418"/>
      <c r="BU23" s="419"/>
      <c r="BV23" s="417">
        <v>1748407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7350</v>
      </c>
      <c r="R24" s="469"/>
      <c r="S24" s="469"/>
      <c r="T24" s="469"/>
      <c r="U24" s="469"/>
      <c r="V24" s="508"/>
      <c r="W24" s="563"/>
      <c r="X24" s="551"/>
      <c r="Y24" s="552"/>
      <c r="Z24" s="467" t="s">
        <v>156</v>
      </c>
      <c r="AA24" s="447"/>
      <c r="AB24" s="447"/>
      <c r="AC24" s="447"/>
      <c r="AD24" s="447"/>
      <c r="AE24" s="447"/>
      <c r="AF24" s="447"/>
      <c r="AG24" s="448"/>
      <c r="AH24" s="468">
        <v>47</v>
      </c>
      <c r="AI24" s="469"/>
      <c r="AJ24" s="469"/>
      <c r="AK24" s="469"/>
      <c r="AL24" s="508"/>
      <c r="AM24" s="468">
        <v>145465</v>
      </c>
      <c r="AN24" s="469"/>
      <c r="AO24" s="469"/>
      <c r="AP24" s="469"/>
      <c r="AQ24" s="469"/>
      <c r="AR24" s="508"/>
      <c r="AS24" s="468">
        <v>3095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1276908</v>
      </c>
      <c r="BO24" s="418"/>
      <c r="BP24" s="418"/>
      <c r="BQ24" s="418"/>
      <c r="BR24" s="418"/>
      <c r="BS24" s="418"/>
      <c r="BT24" s="418"/>
      <c r="BU24" s="419"/>
      <c r="BV24" s="417">
        <v>1421152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5930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1577</v>
      </c>
      <c r="BO25" s="381"/>
      <c r="BP25" s="381"/>
      <c r="BQ25" s="381"/>
      <c r="BR25" s="381"/>
      <c r="BS25" s="381"/>
      <c r="BT25" s="381"/>
      <c r="BU25" s="382"/>
      <c r="BV25" s="380">
        <v>4637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5490</v>
      </c>
      <c r="R26" s="469"/>
      <c r="S26" s="469"/>
      <c r="T26" s="469"/>
      <c r="U26" s="469"/>
      <c r="V26" s="508"/>
      <c r="W26" s="563"/>
      <c r="X26" s="551"/>
      <c r="Y26" s="552"/>
      <c r="Z26" s="467" t="s">
        <v>162</v>
      </c>
      <c r="AA26" s="573"/>
      <c r="AB26" s="573"/>
      <c r="AC26" s="573"/>
      <c r="AD26" s="573"/>
      <c r="AE26" s="573"/>
      <c r="AF26" s="573"/>
      <c r="AG26" s="574"/>
      <c r="AH26" s="468">
        <v>2</v>
      </c>
      <c r="AI26" s="469"/>
      <c r="AJ26" s="469"/>
      <c r="AK26" s="469"/>
      <c r="AL26" s="508"/>
      <c r="AM26" s="468" t="s">
        <v>163</v>
      </c>
      <c r="AN26" s="469"/>
      <c r="AO26" s="469"/>
      <c r="AP26" s="469"/>
      <c r="AQ26" s="469"/>
      <c r="AR26" s="508"/>
      <c r="AS26" s="468" t="s">
        <v>163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2600</v>
      </c>
      <c r="R27" s="469"/>
      <c r="S27" s="469"/>
      <c r="T27" s="469"/>
      <c r="U27" s="469"/>
      <c r="V27" s="508"/>
      <c r="W27" s="563"/>
      <c r="X27" s="551"/>
      <c r="Y27" s="552"/>
      <c r="Z27" s="467" t="s">
        <v>166</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112323</v>
      </c>
      <c r="BO27" s="587"/>
      <c r="BP27" s="587"/>
      <c r="BQ27" s="587"/>
      <c r="BR27" s="587"/>
      <c r="BS27" s="587"/>
      <c r="BT27" s="587"/>
      <c r="BU27" s="588"/>
      <c r="BV27" s="586">
        <v>112254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2200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1398977</v>
      </c>
      <c r="BO28" s="381"/>
      <c r="BP28" s="381"/>
      <c r="BQ28" s="381"/>
      <c r="BR28" s="381"/>
      <c r="BS28" s="381"/>
      <c r="BT28" s="381"/>
      <c r="BU28" s="382"/>
      <c r="BV28" s="380">
        <v>1397615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6</v>
      </c>
      <c r="M29" s="469"/>
      <c r="N29" s="469"/>
      <c r="O29" s="469"/>
      <c r="P29" s="508"/>
      <c r="Q29" s="468">
        <v>1860</v>
      </c>
      <c r="R29" s="469"/>
      <c r="S29" s="469"/>
      <c r="T29" s="469"/>
      <c r="U29" s="469"/>
      <c r="V29" s="508"/>
      <c r="W29" s="564"/>
      <c r="X29" s="565"/>
      <c r="Y29" s="566"/>
      <c r="Z29" s="467" t="s">
        <v>173</v>
      </c>
      <c r="AA29" s="447"/>
      <c r="AB29" s="447"/>
      <c r="AC29" s="447"/>
      <c r="AD29" s="447"/>
      <c r="AE29" s="447"/>
      <c r="AF29" s="447"/>
      <c r="AG29" s="448"/>
      <c r="AH29" s="468">
        <v>47</v>
      </c>
      <c r="AI29" s="469"/>
      <c r="AJ29" s="469"/>
      <c r="AK29" s="469"/>
      <c r="AL29" s="508"/>
      <c r="AM29" s="468">
        <v>145465</v>
      </c>
      <c r="AN29" s="469"/>
      <c r="AO29" s="469"/>
      <c r="AP29" s="469"/>
      <c r="AQ29" s="469"/>
      <c r="AR29" s="508"/>
      <c r="AS29" s="468">
        <v>3095</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867859</v>
      </c>
      <c r="BO29" s="418"/>
      <c r="BP29" s="418"/>
      <c r="BQ29" s="418"/>
      <c r="BR29" s="418"/>
      <c r="BS29" s="418"/>
      <c r="BT29" s="418"/>
      <c r="BU29" s="419"/>
      <c r="BV29" s="417">
        <v>640024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1397979</v>
      </c>
      <c r="BO30" s="587"/>
      <c r="BP30" s="587"/>
      <c r="BQ30" s="587"/>
      <c r="BR30" s="587"/>
      <c r="BS30" s="587"/>
      <c r="BT30" s="587"/>
      <c r="BU30" s="588"/>
      <c r="BV30" s="586">
        <v>1382269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佐那河内村国民健康保険事業特別会計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佐那河内村簡易水道特別会計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徳島県市町村議会議員公務災害補償組合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一般財団法人さなごうち</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佐那河内村介護保険事業特別会計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佐那河内村農業集落排水事業特別会計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徳島県市町村総合事務組合(一般会計)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佐那河内村後期高齢者医療特別会計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徳島県市町村総合事務組合(滞納整理機構特別会計)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小松島市外三町村衛生組合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徳島県後期高齢者特別会計(一般会計)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徳島県後期高齢者特別会計(後期高齢者医療特別会計)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523</v>
      </c>
      <c r="D34" s="1184"/>
      <c r="E34" s="1185"/>
      <c r="F34" s="32">
        <v>3.92</v>
      </c>
      <c r="G34" s="33">
        <v>3.75</v>
      </c>
      <c r="H34" s="33">
        <v>3.12</v>
      </c>
      <c r="I34" s="33">
        <v>3.54</v>
      </c>
      <c r="J34" s="34">
        <v>4.2699999999999996</v>
      </c>
      <c r="K34" s="22"/>
      <c r="L34" s="22"/>
      <c r="M34" s="22"/>
      <c r="N34" s="22"/>
      <c r="O34" s="22"/>
      <c r="P34" s="22"/>
    </row>
    <row r="35" spans="1:16" ht="39" customHeight="1" x14ac:dyDescent="0.15">
      <c r="A35" s="22"/>
      <c r="B35" s="35"/>
      <c r="C35" s="1178" t="s">
        <v>524</v>
      </c>
      <c r="D35" s="1179"/>
      <c r="E35" s="1180"/>
      <c r="F35" s="36">
        <v>0.74</v>
      </c>
      <c r="G35" s="37">
        <v>2.5</v>
      </c>
      <c r="H35" s="37">
        <v>3.53</v>
      </c>
      <c r="I35" s="37">
        <v>1.78</v>
      </c>
      <c r="J35" s="38">
        <v>0.73</v>
      </c>
      <c r="K35" s="22"/>
      <c r="L35" s="22"/>
      <c r="M35" s="22"/>
      <c r="N35" s="22"/>
      <c r="O35" s="22"/>
      <c r="P35" s="22"/>
    </row>
    <row r="36" spans="1:16" ht="39" customHeight="1" x14ac:dyDescent="0.15">
      <c r="A36" s="22"/>
      <c r="B36" s="35"/>
      <c r="C36" s="1178" t="s">
        <v>525</v>
      </c>
      <c r="D36" s="1179"/>
      <c r="E36" s="1180"/>
      <c r="F36" s="36">
        <v>0.3</v>
      </c>
      <c r="G36" s="37">
        <v>0.57999999999999996</v>
      </c>
      <c r="H36" s="37">
        <v>1.1499999999999999</v>
      </c>
      <c r="I36" s="37">
        <v>1.1399999999999999</v>
      </c>
      <c r="J36" s="38">
        <v>0.55000000000000004</v>
      </c>
      <c r="K36" s="22"/>
      <c r="L36" s="22"/>
      <c r="M36" s="22"/>
      <c r="N36" s="22"/>
      <c r="O36" s="22"/>
      <c r="P36" s="22"/>
    </row>
    <row r="37" spans="1:16" ht="39" customHeight="1" x14ac:dyDescent="0.15">
      <c r="A37" s="22"/>
      <c r="B37" s="35"/>
      <c r="C37" s="1178" t="s">
        <v>526</v>
      </c>
      <c r="D37" s="1179"/>
      <c r="E37" s="1180"/>
      <c r="F37" s="36">
        <v>0.05</v>
      </c>
      <c r="G37" s="37">
        <v>0.12</v>
      </c>
      <c r="H37" s="37">
        <v>7.0000000000000007E-2</v>
      </c>
      <c r="I37" s="37">
        <v>0.12</v>
      </c>
      <c r="J37" s="38">
        <v>0.16</v>
      </c>
      <c r="K37" s="22"/>
      <c r="L37" s="22"/>
      <c r="M37" s="22"/>
      <c r="N37" s="22"/>
      <c r="O37" s="22"/>
      <c r="P37" s="22"/>
    </row>
    <row r="38" spans="1:16" ht="39" customHeight="1" x14ac:dyDescent="0.15">
      <c r="A38" s="22"/>
      <c r="B38" s="35"/>
      <c r="C38" s="1178" t="s">
        <v>527</v>
      </c>
      <c r="D38" s="1179"/>
      <c r="E38" s="1180"/>
      <c r="F38" s="36">
        <v>7.0000000000000007E-2</v>
      </c>
      <c r="G38" s="37">
        <v>0.15</v>
      </c>
      <c r="H38" s="37">
        <v>0.18</v>
      </c>
      <c r="I38" s="37">
        <v>0.2</v>
      </c>
      <c r="J38" s="38">
        <v>0.09</v>
      </c>
      <c r="K38" s="22"/>
      <c r="L38" s="22"/>
      <c r="M38" s="22"/>
      <c r="N38" s="22"/>
      <c r="O38" s="22"/>
      <c r="P38" s="22"/>
    </row>
    <row r="39" spans="1:16" ht="39" customHeight="1" x14ac:dyDescent="0.15">
      <c r="A39" s="22"/>
      <c r="B39" s="35"/>
      <c r="C39" s="1178" t="s">
        <v>528</v>
      </c>
      <c r="D39" s="1179"/>
      <c r="E39" s="1180"/>
      <c r="F39" s="36">
        <v>0.02</v>
      </c>
      <c r="G39" s="37">
        <v>0.03</v>
      </c>
      <c r="H39" s="37">
        <v>0.03</v>
      </c>
      <c r="I39" s="37">
        <v>0.04</v>
      </c>
      <c r="J39" s="38">
        <v>0.03</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530</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v>
      </c>
      <c r="L45" s="60">
        <v>345</v>
      </c>
      <c r="M45" s="60">
        <v>345</v>
      </c>
      <c r="N45" s="60">
        <v>308</v>
      </c>
      <c r="O45" s="61">
        <v>270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181</v>
      </c>
      <c r="L48" s="64">
        <v>166</v>
      </c>
      <c r="M48" s="64">
        <v>155</v>
      </c>
      <c r="N48" s="64">
        <v>131</v>
      </c>
      <c r="O48" s="65">
        <v>133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v>
      </c>
      <c r="L49" s="64">
        <v>23</v>
      </c>
      <c r="M49" s="64">
        <v>9</v>
      </c>
      <c r="N49" s="64">
        <v>1</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455</v>
      </c>
      <c r="L52" s="64">
        <v>420</v>
      </c>
      <c r="M52" s="64">
        <v>420</v>
      </c>
      <c r="N52" s="64">
        <v>398</v>
      </c>
      <c r="O52" s="65">
        <v>377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149</v>
      </c>
      <c r="L53" s="69">
        <v>114</v>
      </c>
      <c r="M53" s="69">
        <v>89</v>
      </c>
      <c r="N53" s="69">
        <v>42</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2401</v>
      </c>
      <c r="J41" s="83">
        <v>2153</v>
      </c>
      <c r="K41" s="83">
        <v>1953</v>
      </c>
      <c r="L41" s="83">
        <v>1748</v>
      </c>
      <c r="M41" s="84">
        <v>1582</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1857</v>
      </c>
      <c r="J43" s="87">
        <v>1745</v>
      </c>
      <c r="K43" s="87">
        <v>1633</v>
      </c>
      <c r="L43" s="87">
        <v>1465</v>
      </c>
      <c r="M43" s="88">
        <v>1315</v>
      </c>
    </row>
    <row r="44" spans="2:13" ht="27.75" customHeight="1" x14ac:dyDescent="0.15">
      <c r="B44" s="1204"/>
      <c r="C44" s="1205"/>
      <c r="D44" s="85"/>
      <c r="E44" s="1210" t="s">
        <v>28</v>
      </c>
      <c r="F44" s="1210"/>
      <c r="G44" s="1210"/>
      <c r="H44" s="1211"/>
      <c r="I44" s="86">
        <v>42</v>
      </c>
      <c r="J44" s="87">
        <v>19</v>
      </c>
      <c r="K44" s="87">
        <v>10</v>
      </c>
      <c r="L44" s="87">
        <v>9</v>
      </c>
      <c r="M44" s="88">
        <v>7</v>
      </c>
    </row>
    <row r="45" spans="2:13" ht="27.75" customHeight="1" x14ac:dyDescent="0.15">
      <c r="B45" s="1204"/>
      <c r="C45" s="1205"/>
      <c r="D45" s="85"/>
      <c r="E45" s="1210" t="s">
        <v>29</v>
      </c>
      <c r="F45" s="1210"/>
      <c r="G45" s="1210"/>
      <c r="H45" s="1211"/>
      <c r="I45" s="86">
        <v>427</v>
      </c>
      <c r="J45" s="87">
        <v>410</v>
      </c>
      <c r="K45" s="87">
        <v>369</v>
      </c>
      <c r="L45" s="87">
        <v>341</v>
      </c>
      <c r="M45" s="88">
        <v>348</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3291</v>
      </c>
      <c r="J50" s="87">
        <v>3464</v>
      </c>
      <c r="K50" s="87">
        <v>3467</v>
      </c>
      <c r="L50" s="87">
        <v>3603</v>
      </c>
      <c r="M50" s="88">
        <v>3855</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3681</v>
      </c>
      <c r="J52" s="87">
        <v>3484</v>
      </c>
      <c r="K52" s="87">
        <v>3253</v>
      </c>
      <c r="L52" s="87">
        <v>3063</v>
      </c>
      <c r="M52" s="88">
        <v>2796</v>
      </c>
    </row>
    <row r="53" spans="2:13" ht="27.75" customHeight="1" thickBot="1" x14ac:dyDescent="0.2">
      <c r="B53" s="1217" t="s">
        <v>38</v>
      </c>
      <c r="C53" s="1218"/>
      <c r="D53" s="92"/>
      <c r="E53" s="1219" t="s">
        <v>39</v>
      </c>
      <c r="F53" s="1219"/>
      <c r="G53" s="1219"/>
      <c r="H53" s="1220"/>
      <c r="I53" s="93">
        <v>-2245</v>
      </c>
      <c r="J53" s="94">
        <v>-2620</v>
      </c>
      <c r="K53" s="94">
        <v>-2754</v>
      </c>
      <c r="L53" s="94">
        <v>-3102</v>
      </c>
      <c r="M53" s="95">
        <v>-3399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9" zoomScale="87" zoomScaleNormal="87" zoomScaleSheetLayoutView="55" workbookViewId="0">
      <selection activeCell="M38" sqref="M3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33" t="s">
        <v>548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540</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541</v>
      </c>
      <c r="H51" s="1246"/>
      <c r="I51" s="1251" t="s">
        <v>542</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543</v>
      </c>
      <c r="J53" s="1231"/>
      <c r="K53" s="1256"/>
      <c r="L53" s="1256"/>
      <c r="M53" s="1256"/>
      <c r="N53" s="1253">
        <v>48.7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544</v>
      </c>
      <c r="H55" s="1226"/>
      <c r="I55" s="1231" t="s">
        <v>542</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543</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545</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33" t="s">
        <v>549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546</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541</v>
      </c>
      <c r="H73" s="1246"/>
      <c r="I73" s="1251" t="s">
        <v>542</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547</v>
      </c>
      <c r="J75" s="1231"/>
      <c r="K75" s="1253">
        <v>13.5</v>
      </c>
      <c r="L75" s="1253">
        <v>11.9</v>
      </c>
      <c r="M75" s="1253">
        <v>9.9</v>
      </c>
      <c r="N75" s="1253">
        <v>6.8</v>
      </c>
      <c r="O75" s="1253">
        <v>4.4000000000000004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544</v>
      </c>
      <c r="H77" s="1226"/>
      <c r="I77" s="1231" t="s">
        <v>542</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547</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66" zoomScaleNormal="66"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56266</v>
      </c>
      <c r="E3" s="118"/>
      <c r="F3" s="119">
        <v>228305</v>
      </c>
      <c r="G3" s="120"/>
      <c r="H3" s="121"/>
    </row>
    <row r="4" spans="1:8" x14ac:dyDescent="0.15">
      <c r="A4" s="122"/>
      <c r="B4" s="123"/>
      <c r="C4" s="124"/>
      <c r="D4" s="125">
        <v>40499</v>
      </c>
      <c r="E4" s="126"/>
      <c r="F4" s="127">
        <v>86611</v>
      </c>
      <c r="G4" s="128"/>
      <c r="H4" s="129"/>
    </row>
    <row r="5" spans="1:8" x14ac:dyDescent="0.15">
      <c r="A5" s="110" t="s">
        <v>512</v>
      </c>
      <c r="B5" s="115"/>
      <c r="C5" s="116"/>
      <c r="D5" s="117">
        <v>103114</v>
      </c>
      <c r="E5" s="118"/>
      <c r="F5" s="119">
        <v>316331</v>
      </c>
      <c r="G5" s="120"/>
      <c r="H5" s="121"/>
    </row>
    <row r="6" spans="1:8" x14ac:dyDescent="0.15">
      <c r="A6" s="122"/>
      <c r="B6" s="123"/>
      <c r="C6" s="124"/>
      <c r="D6" s="125">
        <v>63219</v>
      </c>
      <c r="E6" s="126"/>
      <c r="F6" s="127">
        <v>106387</v>
      </c>
      <c r="G6" s="128"/>
      <c r="H6" s="129"/>
    </row>
    <row r="7" spans="1:8" x14ac:dyDescent="0.15">
      <c r="A7" s="110" t="s">
        <v>513</v>
      </c>
      <c r="B7" s="115"/>
      <c r="C7" s="116"/>
      <c r="D7" s="117">
        <v>150076</v>
      </c>
      <c r="E7" s="118"/>
      <c r="F7" s="119">
        <v>333013</v>
      </c>
      <c r="G7" s="120"/>
      <c r="H7" s="121"/>
    </row>
    <row r="8" spans="1:8" x14ac:dyDescent="0.15">
      <c r="A8" s="122"/>
      <c r="B8" s="123"/>
      <c r="C8" s="124"/>
      <c r="D8" s="125">
        <v>126400</v>
      </c>
      <c r="E8" s="126"/>
      <c r="F8" s="127">
        <v>126732</v>
      </c>
      <c r="G8" s="128"/>
      <c r="H8" s="129"/>
    </row>
    <row r="9" spans="1:8" x14ac:dyDescent="0.15">
      <c r="A9" s="110" t="s">
        <v>514</v>
      </c>
      <c r="B9" s="115"/>
      <c r="C9" s="116"/>
      <c r="D9" s="117">
        <v>98888</v>
      </c>
      <c r="E9" s="118"/>
      <c r="F9" s="119">
        <v>280458</v>
      </c>
      <c r="G9" s="120"/>
      <c r="H9" s="121"/>
    </row>
    <row r="10" spans="1:8" x14ac:dyDescent="0.15">
      <c r="A10" s="122"/>
      <c r="B10" s="123"/>
      <c r="C10" s="124"/>
      <c r="D10" s="125">
        <v>57038</v>
      </c>
      <c r="E10" s="126"/>
      <c r="F10" s="127">
        <v>127286</v>
      </c>
      <c r="G10" s="128"/>
      <c r="H10" s="129"/>
    </row>
    <row r="11" spans="1:8" x14ac:dyDescent="0.15">
      <c r="A11" s="110" t="s">
        <v>515</v>
      </c>
      <c r="B11" s="115"/>
      <c r="C11" s="116"/>
      <c r="D11" s="117">
        <v>67030</v>
      </c>
      <c r="E11" s="118"/>
      <c r="F11" s="119">
        <v>291945</v>
      </c>
      <c r="G11" s="120"/>
      <c r="H11" s="121"/>
    </row>
    <row r="12" spans="1:8" x14ac:dyDescent="0.15">
      <c r="A12" s="122"/>
      <c r="B12" s="123"/>
      <c r="C12" s="130"/>
      <c r="D12" s="125">
        <v>59041</v>
      </c>
      <c r="E12" s="126"/>
      <c r="F12" s="127">
        <v>127651</v>
      </c>
      <c r="G12" s="128"/>
      <c r="H12" s="129"/>
    </row>
    <row r="13" spans="1:8" x14ac:dyDescent="0.15">
      <c r="A13" s="110"/>
      <c r="B13" s="115"/>
      <c r="C13" s="131"/>
      <c r="D13" s="132">
        <v>95075</v>
      </c>
      <c r="E13" s="133"/>
      <c r="F13" s="134">
        <v>290010</v>
      </c>
      <c r="G13" s="135"/>
      <c r="H13" s="121"/>
    </row>
    <row r="14" spans="1:8" x14ac:dyDescent="0.15">
      <c r="A14" s="122"/>
      <c r="B14" s="123"/>
      <c r="C14" s="124"/>
      <c r="D14" s="125">
        <v>69239</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3.93</v>
      </c>
      <c r="C19" s="136">
        <f>ROUND(VALUE(SUBSTITUTE(実質収支比率等に係る経年分析!G$48,"▲","-")),2)</f>
        <v>3.75</v>
      </c>
      <c r="D19" s="136">
        <f>ROUND(VALUE(SUBSTITUTE(実質収支比率等に係る経年分析!H$48,"▲","-")),2)</f>
        <v>3.12</v>
      </c>
      <c r="E19" s="136">
        <f>ROUND(VALUE(SUBSTITUTE(実質収支比率等に係る経年分析!I$48,"▲","-")),2)</f>
        <v>3.55</v>
      </c>
      <c r="F19" s="136">
        <f>ROUND(VALUE(SUBSTITUTE(実質収支比率等に係る経年分析!J$48,"▲","-")),2)</f>
        <v>4.28</v>
      </c>
    </row>
    <row r="20" spans="1:11" x14ac:dyDescent="0.15">
      <c r="A20" s="136" t="s">
        <v>44</v>
      </c>
      <c r="B20" s="136">
        <f>ROUND(VALUE(SUBSTITUTE(実質収支比率等に係る経年分析!F$47,"▲","-")),2)</f>
        <v>84.28</v>
      </c>
      <c r="C20" s="136">
        <f>ROUND(VALUE(SUBSTITUTE(実質収支比率等に係る経年分析!G$47,"▲","-")),2)</f>
        <v>86.49</v>
      </c>
      <c r="D20" s="136">
        <f>ROUND(VALUE(SUBSTITUTE(実質収支比率等に係る経年分析!H$47,"▲","-")),2)</f>
        <v>88.08</v>
      </c>
      <c r="E20" s="136">
        <f>ROUND(VALUE(SUBSTITUTE(実質収支比率等に係る経年分析!I$47,"▲","-")),2)</f>
        <v>83.76</v>
      </c>
      <c r="F20" s="136">
        <f>ROUND(VALUE(SUBSTITUTE(実質収支比率等に係る経年分析!J$47,"▲","-")),2)</f>
        <v>85.92</v>
      </c>
    </row>
    <row r="21" spans="1:11" x14ac:dyDescent="0.15">
      <c r="A21" s="136" t="s">
        <v>45</v>
      </c>
      <c r="B21" s="136">
        <f>IF(ISNUMBER(VALUE(SUBSTITUTE(実質収支比率等に係る経年分析!F$49,"▲","-"))),ROUND(VALUE(SUBSTITUTE(実質収支比率等に係る経年分析!F$49,"▲","-")),2),NA())</f>
        <v>4.3099999999999996</v>
      </c>
      <c r="C21" s="136">
        <f>IF(ISNUMBER(VALUE(SUBSTITUTE(実質収支比率等に係る経年分析!G$49,"▲","-"))),ROUND(VALUE(SUBSTITUTE(実質収支比率等に係る経年分析!G$49,"▲","-")),2),NA())</f>
        <v>6.23</v>
      </c>
      <c r="D21" s="136">
        <f>IF(ISNUMBER(VALUE(SUBSTITUTE(実質収支比率等に係る経年分析!H$49,"▲","-"))),ROUND(VALUE(SUBSTITUTE(実質収支比率等に係る経年分析!H$49,"▲","-")),2),NA())</f>
        <v>6.7</v>
      </c>
      <c r="E21" s="136">
        <f>IF(ISNUMBER(VALUE(SUBSTITUTE(実質収支比率等に係る経年分析!I$49,"▲","-"))),ROUND(VALUE(SUBSTITUTE(実質収支比率等に係る経年分析!I$49,"▲","-")),2),NA())</f>
        <v>5.95</v>
      </c>
      <c r="F21" s="136">
        <f>IF(ISNUMBER(VALUE(SUBSTITUTE(実質収支比率等に係る経年分析!J$49,"▲","-"))),ROUND(VALUE(SUBSTITUTE(実質収支比率等に係る経年分析!J$49,"▲","-")),2),NA())</f>
        <v>5.8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佐那河内村後期高齢者医療特別会計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佐那河内村農業集落排水事業特別会計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佐那河内村簡易水道特別会計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x14ac:dyDescent="0.15">
      <c r="A34" s="137" t="str">
        <f>IF(連結実質赤字比率に係る赤字・黒字の構成分析!C$36="",NA(),連結実質赤字比率に係る赤字・黒字の構成分析!C$36)</f>
        <v>佐那河内村介護保険事業特別会計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1.1499999999999999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1.1399999999999999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x14ac:dyDescent="0.15">
      <c r="A35" s="137" t="str">
        <f>IF(連結実質赤字比率に係る赤字・黒字の構成分析!C$35="",NA(),連結実質赤字比率に係る赤字・黒字の構成分析!C$35)</f>
        <v>佐那河内村国民健康保険事業特別会計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4.2699999999999996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455</v>
      </c>
      <c r="E42" s="138"/>
      <c r="F42" s="138"/>
      <c r="G42" s="138">
        <f>'実質公債費比率（分子）の構造'!L$52</f>
        <v>420</v>
      </c>
      <c r="H42" s="138"/>
      <c r="I42" s="138"/>
      <c r="J42" s="138">
        <f>'実質公債費比率（分子）の構造'!M$52</f>
        <v>420</v>
      </c>
      <c r="K42" s="138"/>
      <c r="L42" s="138"/>
      <c r="M42" s="138">
        <f>'実質公債費比率（分子）の構造'!N$52</f>
        <v>398</v>
      </c>
      <c r="N42" s="138"/>
      <c r="O42" s="138"/>
      <c r="P42" s="138">
        <f>'実質公債費比率（分子）の構造'!O$52</f>
        <v>377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29</v>
      </c>
      <c r="C45" s="138"/>
      <c r="D45" s="138"/>
      <c r="E45" s="138">
        <f>'実質公債費比率（分子）の構造'!L$49</f>
        <v>23</v>
      </c>
      <c r="F45" s="138"/>
      <c r="G45" s="138"/>
      <c r="H45" s="138">
        <f>'実質公債費比率（分子）の構造'!M$49</f>
        <v>9</v>
      </c>
      <c r="I45" s="138"/>
      <c r="J45" s="138"/>
      <c r="K45" s="138">
        <f>'実質公債費比率（分子）の構造'!N$49</f>
        <v>1</v>
      </c>
      <c r="L45" s="138"/>
      <c r="M45" s="138"/>
      <c r="N45" s="138">
        <f>'実質公債費比率（分子）の構造'!O$49</f>
        <v>1</v>
      </c>
      <c r="O45" s="138"/>
      <c r="P45" s="138"/>
    </row>
    <row r="46" spans="1:16" x14ac:dyDescent="0.15">
      <c r="A46" s="138" t="s">
        <v>56</v>
      </c>
      <c r="B46" s="138">
        <f>'実質公債費比率（分子）の構造'!K$48</f>
        <v>181</v>
      </c>
      <c r="C46" s="138"/>
      <c r="D46" s="138"/>
      <c r="E46" s="138">
        <f>'実質公債費比率（分子）の構造'!L$48</f>
        <v>166</v>
      </c>
      <c r="F46" s="138"/>
      <c r="G46" s="138"/>
      <c r="H46" s="138">
        <f>'実質公債費比率（分子）の構造'!M$48</f>
        <v>155</v>
      </c>
      <c r="I46" s="138"/>
      <c r="J46" s="138"/>
      <c r="K46" s="138">
        <f>'実質公債費比率（分子）の構造'!N$48</f>
        <v>131</v>
      </c>
      <c r="L46" s="138"/>
      <c r="M46" s="138"/>
      <c r="N46" s="138">
        <f>'実質公債費比率（分子）の構造'!O$48</f>
        <v>133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394</v>
      </c>
      <c r="C49" s="138"/>
      <c r="D49" s="138"/>
      <c r="E49" s="138">
        <f>'実質公債費比率（分子）の構造'!L$45</f>
        <v>345</v>
      </c>
      <c r="F49" s="138"/>
      <c r="G49" s="138"/>
      <c r="H49" s="138">
        <f>'実質公債費比率（分子）の構造'!M$45</f>
        <v>345</v>
      </c>
      <c r="I49" s="138"/>
      <c r="J49" s="138"/>
      <c r="K49" s="138">
        <f>'実質公債費比率（分子）の構造'!N$45</f>
        <v>308</v>
      </c>
      <c r="L49" s="138"/>
      <c r="M49" s="138"/>
      <c r="N49" s="138">
        <f>'実質公債費比率（分子）の構造'!O$45</f>
        <v>270</v>
      </c>
      <c r="O49" s="138"/>
      <c r="P49" s="138"/>
    </row>
    <row r="50" spans="1:16" x14ac:dyDescent="0.15">
      <c r="A50" s="138" t="s">
        <v>60</v>
      </c>
      <c r="B50" s="138" t="e">
        <f>NA()</f>
        <v>#N/A</v>
      </c>
      <c r="C50" s="138">
        <f>IF(ISNUMBER('実質公債費比率（分子）の構造'!K$53),'実質公債費比率（分子）の構造'!K$53,NA())</f>
        <v>149</v>
      </c>
      <c r="D50" s="138" t="e">
        <f>NA()</f>
        <v>#N/A</v>
      </c>
      <c r="E50" s="138" t="e">
        <f>NA()</f>
        <v>#N/A</v>
      </c>
      <c r="F50" s="138">
        <f>IF(ISNUMBER('実質公債費比率（分子）の構造'!L$53),'実質公債費比率（分子）の構造'!L$53,NA())</f>
        <v>114</v>
      </c>
      <c r="G50" s="138" t="e">
        <f>NA()</f>
        <v>#N/A</v>
      </c>
      <c r="H50" s="138" t="e">
        <f>NA()</f>
        <v>#N/A</v>
      </c>
      <c r="I50" s="138">
        <f>IF(ISNUMBER('実質公債費比率（分子）の構造'!M$53),'実質公債費比率（分子）の構造'!M$53,NA())</f>
        <v>89</v>
      </c>
      <c r="J50" s="138" t="e">
        <f>NA()</f>
        <v>#N/A</v>
      </c>
      <c r="K50" s="138" t="e">
        <f>NA()</f>
        <v>#N/A</v>
      </c>
      <c r="L50" s="138">
        <f>IF(ISNUMBER('実質公債費比率（分子）の構造'!N$53),'実質公債費比率（分子）の構造'!N$53,NA())</f>
        <v>42</v>
      </c>
      <c r="M50" s="138" t="e">
        <f>NA()</f>
        <v>#N/A</v>
      </c>
      <c r="N50" s="138" t="e">
        <f>NA()</f>
        <v>#N/A</v>
      </c>
      <c r="O50" s="138">
        <f>IF(ISNUMBER('実質公債費比率（分子）の構造'!O$53),'実質公債費比率（分子）の構造'!O$53,NA())</f>
        <v>27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3681</v>
      </c>
      <c r="E56" s="137"/>
      <c r="F56" s="137"/>
      <c r="G56" s="137">
        <f>'将来負担比率（分子）の構造'!J$52</f>
        <v>3484</v>
      </c>
      <c r="H56" s="137"/>
      <c r="I56" s="137"/>
      <c r="J56" s="137">
        <f>'将来負担比率（分子）の構造'!K$52</f>
        <v>3253</v>
      </c>
      <c r="K56" s="137"/>
      <c r="L56" s="137"/>
      <c r="M56" s="137">
        <f>'将来負担比率（分子）の構造'!L$52</f>
        <v>3063</v>
      </c>
      <c r="N56" s="137"/>
      <c r="O56" s="137"/>
      <c r="P56" s="137">
        <f>'将来負担比率（分子）の構造'!M$52</f>
        <v>2796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3291</v>
      </c>
      <c r="E58" s="137"/>
      <c r="F58" s="137"/>
      <c r="G58" s="137">
        <f>'将来負担比率（分子）の構造'!J$50</f>
        <v>3464</v>
      </c>
      <c r="H58" s="137"/>
      <c r="I58" s="137"/>
      <c r="J58" s="137">
        <f>'将来負担比率（分子）の構造'!K$50</f>
        <v>3467</v>
      </c>
      <c r="K58" s="137"/>
      <c r="L58" s="137"/>
      <c r="M58" s="137">
        <f>'将来負担比率（分子）の構造'!L$50</f>
        <v>3603</v>
      </c>
      <c r="N58" s="137"/>
      <c r="O58" s="137"/>
      <c r="P58" s="137">
        <f>'将来負担比率（分子）の構造'!M$50</f>
        <v>3855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427</v>
      </c>
      <c r="C62" s="137"/>
      <c r="D62" s="137"/>
      <c r="E62" s="137">
        <f>'将来負担比率（分子）の構造'!J$45</f>
        <v>410</v>
      </c>
      <c r="F62" s="137"/>
      <c r="G62" s="137"/>
      <c r="H62" s="137">
        <f>'将来負担比率（分子）の構造'!K$45</f>
        <v>369</v>
      </c>
      <c r="I62" s="137"/>
      <c r="J62" s="137"/>
      <c r="K62" s="137">
        <f>'将来負担比率（分子）の構造'!L$45</f>
        <v>341</v>
      </c>
      <c r="L62" s="137"/>
      <c r="M62" s="137"/>
      <c r="N62" s="137">
        <f>'将来負担比率（分子）の構造'!M$45</f>
        <v>348</v>
      </c>
      <c r="O62" s="137"/>
      <c r="P62" s="137"/>
    </row>
    <row r="63" spans="1:16" x14ac:dyDescent="0.15">
      <c r="A63" s="137" t="s">
        <v>28</v>
      </c>
      <c r="B63" s="137">
        <f>'将来負担比率（分子）の構造'!I$44</f>
        <v>42</v>
      </c>
      <c r="C63" s="137"/>
      <c r="D63" s="137"/>
      <c r="E63" s="137">
        <f>'将来負担比率（分子）の構造'!J$44</f>
        <v>19</v>
      </c>
      <c r="F63" s="137"/>
      <c r="G63" s="137"/>
      <c r="H63" s="137">
        <f>'将来負担比率（分子）の構造'!K$44</f>
        <v>10</v>
      </c>
      <c r="I63" s="137"/>
      <c r="J63" s="137"/>
      <c r="K63" s="137">
        <f>'将来負担比率（分子）の構造'!L$44</f>
        <v>9</v>
      </c>
      <c r="L63" s="137"/>
      <c r="M63" s="137"/>
      <c r="N63" s="137">
        <f>'将来負担比率（分子）の構造'!M$44</f>
        <v>7</v>
      </c>
      <c r="O63" s="137"/>
      <c r="P63" s="137"/>
    </row>
    <row r="64" spans="1:16" x14ac:dyDescent="0.15">
      <c r="A64" s="137" t="s">
        <v>27</v>
      </c>
      <c r="B64" s="137">
        <f>'将来負担比率（分子）の構造'!I$43</f>
        <v>1857</v>
      </c>
      <c r="C64" s="137"/>
      <c r="D64" s="137"/>
      <c r="E64" s="137">
        <f>'将来負担比率（分子）の構造'!J$43</f>
        <v>1745</v>
      </c>
      <c r="F64" s="137"/>
      <c r="G64" s="137"/>
      <c r="H64" s="137">
        <f>'将来負担比率（分子）の構造'!K$43</f>
        <v>1633</v>
      </c>
      <c r="I64" s="137"/>
      <c r="J64" s="137"/>
      <c r="K64" s="137">
        <f>'将来負担比率（分子）の構造'!L$43</f>
        <v>1465</v>
      </c>
      <c r="L64" s="137"/>
      <c r="M64" s="137"/>
      <c r="N64" s="137">
        <f>'将来負担比率（分子）の構造'!M$43</f>
        <v>1315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2401</v>
      </c>
      <c r="C66" s="137"/>
      <c r="D66" s="137"/>
      <c r="E66" s="137">
        <f>'将来負担比率（分子）の構造'!J$41</f>
        <v>2153</v>
      </c>
      <c r="F66" s="137"/>
      <c r="G66" s="137"/>
      <c r="H66" s="137">
        <f>'将来負担比率（分子）の構造'!K$41</f>
        <v>1953</v>
      </c>
      <c r="I66" s="137"/>
      <c r="J66" s="137"/>
      <c r="K66" s="137">
        <f>'将来負担比率（分子）の構造'!L$41</f>
        <v>1748</v>
      </c>
      <c r="L66" s="137"/>
      <c r="M66" s="137"/>
      <c r="N66" s="137">
        <f>'将来負担比率（分子）の構造'!M$41</f>
        <v>1582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198565</v>
      </c>
      <c r="S5" s="615"/>
      <c r="T5" s="615"/>
      <c r="U5" s="615"/>
      <c r="V5" s="615"/>
      <c r="W5" s="615"/>
      <c r="X5" s="615"/>
      <c r="Y5" s="616"/>
      <c r="Z5" s="617">
        <v>7.9</v>
      </c>
      <c r="AA5" s="617"/>
      <c r="AB5" s="617"/>
      <c r="AC5" s="617"/>
      <c r="AD5" s="618">
        <v>198565</v>
      </c>
      <c r="AE5" s="618"/>
      <c r="AF5" s="618"/>
      <c r="AG5" s="618"/>
      <c r="AH5" s="618"/>
      <c r="AI5" s="618"/>
      <c r="AJ5" s="618"/>
      <c r="AK5" s="618"/>
      <c r="AL5" s="619">
        <v>12.8</v>
      </c>
      <c r="AM5" s="620"/>
      <c r="AN5" s="620"/>
      <c r="AO5" s="621"/>
      <c r="AP5" s="611" t="s">
        <v>212</v>
      </c>
      <c r="AQ5" s="612"/>
      <c r="AR5" s="612"/>
      <c r="AS5" s="612"/>
      <c r="AT5" s="612"/>
      <c r="AU5" s="612"/>
      <c r="AV5" s="612"/>
      <c r="AW5" s="612"/>
      <c r="AX5" s="612"/>
      <c r="AY5" s="612"/>
      <c r="AZ5" s="612"/>
      <c r="BA5" s="612"/>
      <c r="BB5" s="612"/>
      <c r="BC5" s="612"/>
      <c r="BD5" s="612"/>
      <c r="BE5" s="612"/>
      <c r="BF5" s="613"/>
      <c r="BG5" s="625">
        <v>198565</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47634</v>
      </c>
      <c r="S6" s="626"/>
      <c r="T6" s="626"/>
      <c r="U6" s="626"/>
      <c r="V6" s="626"/>
      <c r="W6" s="626"/>
      <c r="X6" s="626"/>
      <c r="Y6" s="627"/>
      <c r="Z6" s="628">
        <v>1.9</v>
      </c>
      <c r="AA6" s="628"/>
      <c r="AB6" s="628"/>
      <c r="AC6" s="628"/>
      <c r="AD6" s="629">
        <v>47634</v>
      </c>
      <c r="AE6" s="629"/>
      <c r="AF6" s="629"/>
      <c r="AG6" s="629"/>
      <c r="AH6" s="629"/>
      <c r="AI6" s="629"/>
      <c r="AJ6" s="629"/>
      <c r="AK6" s="629"/>
      <c r="AL6" s="630">
        <v>3.1</v>
      </c>
      <c r="AM6" s="631"/>
      <c r="AN6" s="631"/>
      <c r="AO6" s="632"/>
      <c r="AP6" s="622" t="s">
        <v>218</v>
      </c>
      <c r="AQ6" s="623"/>
      <c r="AR6" s="623"/>
      <c r="AS6" s="623"/>
      <c r="AT6" s="623"/>
      <c r="AU6" s="623"/>
      <c r="AV6" s="623"/>
      <c r="AW6" s="623"/>
      <c r="AX6" s="623"/>
      <c r="AY6" s="623"/>
      <c r="AZ6" s="623"/>
      <c r="BA6" s="623"/>
      <c r="BB6" s="623"/>
      <c r="BC6" s="623"/>
      <c r="BD6" s="623"/>
      <c r="BE6" s="623"/>
      <c r="BF6" s="624"/>
      <c r="BG6" s="625">
        <v>198565</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45141</v>
      </c>
      <c r="CS6" s="626"/>
      <c r="CT6" s="626"/>
      <c r="CU6" s="626"/>
      <c r="CV6" s="626"/>
      <c r="CW6" s="626"/>
      <c r="CX6" s="626"/>
      <c r="CY6" s="627"/>
      <c r="CZ6" s="628">
        <v>1.9</v>
      </c>
      <c r="DA6" s="628"/>
      <c r="DB6" s="628"/>
      <c r="DC6" s="628"/>
      <c r="DD6" s="634" t="s">
        <v>213</v>
      </c>
      <c r="DE6" s="626"/>
      <c r="DF6" s="626"/>
      <c r="DG6" s="626"/>
      <c r="DH6" s="626"/>
      <c r="DI6" s="626"/>
      <c r="DJ6" s="626"/>
      <c r="DK6" s="626"/>
      <c r="DL6" s="626"/>
      <c r="DM6" s="626"/>
      <c r="DN6" s="626"/>
      <c r="DO6" s="626"/>
      <c r="DP6" s="627"/>
      <c r="DQ6" s="634">
        <v>45141</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186</v>
      </c>
      <c r="S7" s="626"/>
      <c r="T7" s="626"/>
      <c r="U7" s="626"/>
      <c r="V7" s="626"/>
      <c r="W7" s="626"/>
      <c r="X7" s="626"/>
      <c r="Y7" s="627"/>
      <c r="Z7" s="628">
        <v>0</v>
      </c>
      <c r="AA7" s="628"/>
      <c r="AB7" s="628"/>
      <c r="AC7" s="628"/>
      <c r="AD7" s="629">
        <v>186</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83695</v>
      </c>
      <c r="BH7" s="626"/>
      <c r="BI7" s="626"/>
      <c r="BJ7" s="626"/>
      <c r="BK7" s="626"/>
      <c r="BL7" s="626"/>
      <c r="BM7" s="626"/>
      <c r="BN7" s="627"/>
      <c r="BO7" s="628">
        <v>42.1</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750740</v>
      </c>
      <c r="CS7" s="626"/>
      <c r="CT7" s="626"/>
      <c r="CU7" s="626"/>
      <c r="CV7" s="626"/>
      <c r="CW7" s="626"/>
      <c r="CX7" s="626"/>
      <c r="CY7" s="627"/>
      <c r="CZ7" s="628">
        <v>31.4</v>
      </c>
      <c r="DA7" s="628"/>
      <c r="DB7" s="628"/>
      <c r="DC7" s="628"/>
      <c r="DD7" s="634">
        <v>29994</v>
      </c>
      <c r="DE7" s="626"/>
      <c r="DF7" s="626"/>
      <c r="DG7" s="626"/>
      <c r="DH7" s="626"/>
      <c r="DI7" s="626"/>
      <c r="DJ7" s="626"/>
      <c r="DK7" s="626"/>
      <c r="DL7" s="626"/>
      <c r="DM7" s="626"/>
      <c r="DN7" s="626"/>
      <c r="DO7" s="626"/>
      <c r="DP7" s="627"/>
      <c r="DQ7" s="634">
        <v>629968</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1348</v>
      </c>
      <c r="S8" s="626"/>
      <c r="T8" s="626"/>
      <c r="U8" s="626"/>
      <c r="V8" s="626"/>
      <c r="W8" s="626"/>
      <c r="X8" s="626"/>
      <c r="Y8" s="627"/>
      <c r="Z8" s="628">
        <v>0.1</v>
      </c>
      <c r="AA8" s="628"/>
      <c r="AB8" s="628"/>
      <c r="AC8" s="628"/>
      <c r="AD8" s="629">
        <v>1348</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3376</v>
      </c>
      <c r="BH8" s="626"/>
      <c r="BI8" s="626"/>
      <c r="BJ8" s="626"/>
      <c r="BK8" s="626"/>
      <c r="BL8" s="626"/>
      <c r="BM8" s="626"/>
      <c r="BN8" s="627"/>
      <c r="BO8" s="628">
        <v>1.7</v>
      </c>
      <c r="BP8" s="628"/>
      <c r="BQ8" s="628"/>
      <c r="BR8" s="628"/>
      <c r="BS8" s="634" t="s">
        <v>114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393084</v>
      </c>
      <c r="CS8" s="626"/>
      <c r="CT8" s="626"/>
      <c r="CU8" s="626"/>
      <c r="CV8" s="626"/>
      <c r="CW8" s="626"/>
      <c r="CX8" s="626"/>
      <c r="CY8" s="627"/>
      <c r="CZ8" s="628">
        <v>16.399999999999999</v>
      </c>
      <c r="DA8" s="628"/>
      <c r="DB8" s="628"/>
      <c r="DC8" s="628"/>
      <c r="DD8" s="634" t="s">
        <v>213</v>
      </c>
      <c r="DE8" s="626"/>
      <c r="DF8" s="626"/>
      <c r="DG8" s="626"/>
      <c r="DH8" s="626"/>
      <c r="DI8" s="626"/>
      <c r="DJ8" s="626"/>
      <c r="DK8" s="626"/>
      <c r="DL8" s="626"/>
      <c r="DM8" s="626"/>
      <c r="DN8" s="626"/>
      <c r="DO8" s="626"/>
      <c r="DP8" s="627"/>
      <c r="DQ8" s="634">
        <v>256695</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837</v>
      </c>
      <c r="S9" s="626"/>
      <c r="T9" s="626"/>
      <c r="U9" s="626"/>
      <c r="V9" s="626"/>
      <c r="W9" s="626"/>
      <c r="X9" s="626"/>
      <c r="Y9" s="627"/>
      <c r="Z9" s="628">
        <v>0</v>
      </c>
      <c r="AA9" s="628"/>
      <c r="AB9" s="628"/>
      <c r="AC9" s="628"/>
      <c r="AD9" s="629">
        <v>837</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68198</v>
      </c>
      <c r="BH9" s="626"/>
      <c r="BI9" s="626"/>
      <c r="BJ9" s="626"/>
      <c r="BK9" s="626"/>
      <c r="BL9" s="626"/>
      <c r="BM9" s="626"/>
      <c r="BN9" s="627"/>
      <c r="BO9" s="628">
        <v>34.299999999999997</v>
      </c>
      <c r="BP9" s="628"/>
      <c r="BQ9" s="628"/>
      <c r="BR9" s="628"/>
      <c r="BS9" s="634" t="s">
        <v>114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158347</v>
      </c>
      <c r="CS9" s="626"/>
      <c r="CT9" s="626"/>
      <c r="CU9" s="626"/>
      <c r="CV9" s="626"/>
      <c r="CW9" s="626"/>
      <c r="CX9" s="626"/>
      <c r="CY9" s="627"/>
      <c r="CZ9" s="628">
        <v>6.6</v>
      </c>
      <c r="DA9" s="628"/>
      <c r="DB9" s="628"/>
      <c r="DC9" s="628"/>
      <c r="DD9" s="634">
        <v>1018</v>
      </c>
      <c r="DE9" s="626"/>
      <c r="DF9" s="626"/>
      <c r="DG9" s="626"/>
      <c r="DH9" s="626"/>
      <c r="DI9" s="626"/>
      <c r="DJ9" s="626"/>
      <c r="DK9" s="626"/>
      <c r="DL9" s="626"/>
      <c r="DM9" s="626"/>
      <c r="DN9" s="626"/>
      <c r="DO9" s="626"/>
      <c r="DP9" s="627"/>
      <c r="DQ9" s="634">
        <v>154036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35289</v>
      </c>
      <c r="S10" s="626"/>
      <c r="T10" s="626"/>
      <c r="U10" s="626"/>
      <c r="V10" s="626"/>
      <c r="W10" s="626"/>
      <c r="X10" s="626"/>
      <c r="Y10" s="627"/>
      <c r="Z10" s="628">
        <v>1.4</v>
      </c>
      <c r="AA10" s="628"/>
      <c r="AB10" s="628"/>
      <c r="AC10" s="628"/>
      <c r="AD10" s="629">
        <v>35289</v>
      </c>
      <c r="AE10" s="629"/>
      <c r="AF10" s="629"/>
      <c r="AG10" s="629"/>
      <c r="AH10" s="629"/>
      <c r="AI10" s="629"/>
      <c r="AJ10" s="629"/>
      <c r="AK10" s="629"/>
      <c r="AL10" s="630">
        <v>2.2999999999999998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2733</v>
      </c>
      <c r="BH10" s="626"/>
      <c r="BI10" s="626"/>
      <c r="BJ10" s="626"/>
      <c r="BK10" s="626"/>
      <c r="BL10" s="626"/>
      <c r="BM10" s="626"/>
      <c r="BN10" s="627"/>
      <c r="BO10" s="628">
        <v>1.4</v>
      </c>
      <c r="BP10" s="628"/>
      <c r="BQ10" s="628"/>
      <c r="BR10" s="628"/>
      <c r="BS10" s="634" t="s">
        <v>114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114</v>
      </c>
      <c r="CS10" s="626"/>
      <c r="CT10" s="626"/>
      <c r="CU10" s="626"/>
      <c r="CV10" s="626"/>
      <c r="CW10" s="626"/>
      <c r="CX10" s="626"/>
      <c r="CY10" s="627"/>
      <c r="CZ10" s="628" t="s">
        <v>114</v>
      </c>
      <c r="DA10" s="628"/>
      <c r="DB10" s="628"/>
      <c r="DC10" s="628"/>
      <c r="DD10" s="634" t="s">
        <v>114</v>
      </c>
      <c r="DE10" s="626"/>
      <c r="DF10" s="626"/>
      <c r="DG10" s="626"/>
      <c r="DH10" s="626"/>
      <c r="DI10" s="626"/>
      <c r="DJ10" s="626"/>
      <c r="DK10" s="626"/>
      <c r="DL10" s="626"/>
      <c r="DM10" s="626"/>
      <c r="DN10" s="626"/>
      <c r="DO10" s="626"/>
      <c r="DP10" s="627"/>
      <c r="DQ10" s="634" t="s">
        <v>114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9388</v>
      </c>
      <c r="BH11" s="626"/>
      <c r="BI11" s="626"/>
      <c r="BJ11" s="626"/>
      <c r="BK11" s="626"/>
      <c r="BL11" s="626"/>
      <c r="BM11" s="626"/>
      <c r="BN11" s="627"/>
      <c r="BO11" s="628">
        <v>4.7</v>
      </c>
      <c r="BP11" s="628"/>
      <c r="BQ11" s="628"/>
      <c r="BR11" s="628"/>
      <c r="BS11" s="634" t="s">
        <v>114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260028</v>
      </c>
      <c r="CS11" s="626"/>
      <c r="CT11" s="626"/>
      <c r="CU11" s="626"/>
      <c r="CV11" s="626"/>
      <c r="CW11" s="626"/>
      <c r="CX11" s="626"/>
      <c r="CY11" s="627"/>
      <c r="CZ11" s="628">
        <v>10.9</v>
      </c>
      <c r="DA11" s="628"/>
      <c r="DB11" s="628"/>
      <c r="DC11" s="628"/>
      <c r="DD11" s="634">
        <v>5581</v>
      </c>
      <c r="DE11" s="626"/>
      <c r="DF11" s="626"/>
      <c r="DG11" s="626"/>
      <c r="DH11" s="626"/>
      <c r="DI11" s="626"/>
      <c r="DJ11" s="626"/>
      <c r="DK11" s="626"/>
      <c r="DL11" s="626"/>
      <c r="DM11" s="626"/>
      <c r="DN11" s="626"/>
      <c r="DO11" s="626"/>
      <c r="DP11" s="627"/>
      <c r="DQ11" s="634">
        <v>179325</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93348</v>
      </c>
      <c r="BH12" s="626"/>
      <c r="BI12" s="626"/>
      <c r="BJ12" s="626"/>
      <c r="BK12" s="626"/>
      <c r="BL12" s="626"/>
      <c r="BM12" s="626"/>
      <c r="BN12" s="627"/>
      <c r="BO12" s="628">
        <v>47</v>
      </c>
      <c r="BP12" s="628"/>
      <c r="BQ12" s="628"/>
      <c r="BR12" s="628"/>
      <c r="BS12" s="634" t="s">
        <v>114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17297</v>
      </c>
      <c r="CS12" s="626"/>
      <c r="CT12" s="626"/>
      <c r="CU12" s="626"/>
      <c r="CV12" s="626"/>
      <c r="CW12" s="626"/>
      <c r="CX12" s="626"/>
      <c r="CY12" s="627"/>
      <c r="CZ12" s="628">
        <v>0.7</v>
      </c>
      <c r="DA12" s="628"/>
      <c r="DB12" s="628"/>
      <c r="DC12" s="628"/>
      <c r="DD12" s="634">
        <v>2122</v>
      </c>
      <c r="DE12" s="626"/>
      <c r="DF12" s="626"/>
      <c r="DG12" s="626"/>
      <c r="DH12" s="626"/>
      <c r="DI12" s="626"/>
      <c r="DJ12" s="626"/>
      <c r="DK12" s="626"/>
      <c r="DL12" s="626"/>
      <c r="DM12" s="626"/>
      <c r="DN12" s="626"/>
      <c r="DO12" s="626"/>
      <c r="DP12" s="627"/>
      <c r="DQ12" s="634">
        <v>14589</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7552</v>
      </c>
      <c r="S13" s="626"/>
      <c r="T13" s="626"/>
      <c r="U13" s="626"/>
      <c r="V13" s="626"/>
      <c r="W13" s="626"/>
      <c r="X13" s="626"/>
      <c r="Y13" s="627"/>
      <c r="Z13" s="628">
        <v>0.3</v>
      </c>
      <c r="AA13" s="628"/>
      <c r="AB13" s="628"/>
      <c r="AC13" s="628"/>
      <c r="AD13" s="629">
        <v>7552</v>
      </c>
      <c r="AE13" s="629"/>
      <c r="AF13" s="629"/>
      <c r="AG13" s="629"/>
      <c r="AH13" s="629"/>
      <c r="AI13" s="629"/>
      <c r="AJ13" s="629"/>
      <c r="AK13" s="629"/>
      <c r="AL13" s="630">
        <v>0.5</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93348</v>
      </c>
      <c r="BH13" s="626"/>
      <c r="BI13" s="626"/>
      <c r="BJ13" s="626"/>
      <c r="BK13" s="626"/>
      <c r="BL13" s="626"/>
      <c r="BM13" s="626"/>
      <c r="BN13" s="627"/>
      <c r="BO13" s="628">
        <v>47</v>
      </c>
      <c r="BP13" s="628"/>
      <c r="BQ13" s="628"/>
      <c r="BR13" s="628"/>
      <c r="BS13" s="634" t="s">
        <v>114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134403</v>
      </c>
      <c r="CS13" s="626"/>
      <c r="CT13" s="626"/>
      <c r="CU13" s="626"/>
      <c r="CV13" s="626"/>
      <c r="CW13" s="626"/>
      <c r="CX13" s="626"/>
      <c r="CY13" s="627"/>
      <c r="CZ13" s="628">
        <v>5.6</v>
      </c>
      <c r="DA13" s="628"/>
      <c r="DB13" s="628"/>
      <c r="DC13" s="628"/>
      <c r="DD13" s="634">
        <v>72609</v>
      </c>
      <c r="DE13" s="626"/>
      <c r="DF13" s="626"/>
      <c r="DG13" s="626"/>
      <c r="DH13" s="626"/>
      <c r="DI13" s="626"/>
      <c r="DJ13" s="626"/>
      <c r="DK13" s="626"/>
      <c r="DL13" s="626"/>
      <c r="DM13" s="626"/>
      <c r="DN13" s="626"/>
      <c r="DO13" s="626"/>
      <c r="DP13" s="627"/>
      <c r="DQ13" s="634">
        <v>74919</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11262</v>
      </c>
      <c r="BH14" s="626"/>
      <c r="BI14" s="626"/>
      <c r="BJ14" s="626"/>
      <c r="BK14" s="626"/>
      <c r="BL14" s="626"/>
      <c r="BM14" s="626"/>
      <c r="BN14" s="627"/>
      <c r="BO14" s="628">
        <v>5.7</v>
      </c>
      <c r="BP14" s="628"/>
      <c r="BQ14" s="628"/>
      <c r="BR14" s="628"/>
      <c r="BS14" s="634" t="s">
        <v>114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75449</v>
      </c>
      <c r="CS14" s="626"/>
      <c r="CT14" s="626"/>
      <c r="CU14" s="626"/>
      <c r="CV14" s="626"/>
      <c r="CW14" s="626"/>
      <c r="CX14" s="626"/>
      <c r="CY14" s="627"/>
      <c r="CZ14" s="628">
        <v>3.2</v>
      </c>
      <c r="DA14" s="628"/>
      <c r="DB14" s="628"/>
      <c r="DC14" s="628"/>
      <c r="DD14" s="634">
        <v>49377</v>
      </c>
      <c r="DE14" s="626"/>
      <c r="DF14" s="626"/>
      <c r="DG14" s="626"/>
      <c r="DH14" s="626"/>
      <c r="DI14" s="626"/>
      <c r="DJ14" s="626"/>
      <c r="DK14" s="626"/>
      <c r="DL14" s="626"/>
      <c r="DM14" s="626"/>
      <c r="DN14" s="626"/>
      <c r="DO14" s="626"/>
      <c r="DP14" s="627"/>
      <c r="DQ14" s="634">
        <v>35006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167</v>
      </c>
      <c r="S15" s="626"/>
      <c r="T15" s="626"/>
      <c r="U15" s="626"/>
      <c r="V15" s="626"/>
      <c r="W15" s="626"/>
      <c r="X15" s="626"/>
      <c r="Y15" s="627"/>
      <c r="Z15" s="628">
        <v>0</v>
      </c>
      <c r="AA15" s="628"/>
      <c r="AB15" s="628"/>
      <c r="AC15" s="628"/>
      <c r="AD15" s="629">
        <v>167</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10260</v>
      </c>
      <c r="BH15" s="626"/>
      <c r="BI15" s="626"/>
      <c r="BJ15" s="626"/>
      <c r="BK15" s="626"/>
      <c r="BL15" s="626"/>
      <c r="BM15" s="626"/>
      <c r="BN15" s="627"/>
      <c r="BO15" s="628">
        <v>5.2</v>
      </c>
      <c r="BP15" s="628"/>
      <c r="BQ15" s="628"/>
      <c r="BR15" s="628"/>
      <c r="BS15" s="634" t="s">
        <v>114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129343</v>
      </c>
      <c r="CS15" s="626"/>
      <c r="CT15" s="626"/>
      <c r="CU15" s="626"/>
      <c r="CV15" s="626"/>
      <c r="CW15" s="626"/>
      <c r="CX15" s="626"/>
      <c r="CY15" s="627"/>
      <c r="CZ15" s="628">
        <v>5.4</v>
      </c>
      <c r="DA15" s="628"/>
      <c r="DB15" s="628"/>
      <c r="DC15" s="628"/>
      <c r="DD15" s="634">
        <v>4192</v>
      </c>
      <c r="DE15" s="626"/>
      <c r="DF15" s="626"/>
      <c r="DG15" s="626"/>
      <c r="DH15" s="626"/>
      <c r="DI15" s="626"/>
      <c r="DJ15" s="626"/>
      <c r="DK15" s="626"/>
      <c r="DL15" s="626"/>
      <c r="DM15" s="626"/>
      <c r="DN15" s="626"/>
      <c r="DO15" s="626"/>
      <c r="DP15" s="627"/>
      <c r="DQ15" s="634">
        <v>124661</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1394564</v>
      </c>
      <c r="S16" s="626"/>
      <c r="T16" s="626"/>
      <c r="U16" s="626"/>
      <c r="V16" s="626"/>
      <c r="W16" s="626"/>
      <c r="X16" s="626"/>
      <c r="Y16" s="627"/>
      <c r="Z16" s="628">
        <v>55.8</v>
      </c>
      <c r="AA16" s="628"/>
      <c r="AB16" s="628"/>
      <c r="AC16" s="628"/>
      <c r="AD16" s="629">
        <v>1264404</v>
      </c>
      <c r="AE16" s="629"/>
      <c r="AF16" s="629"/>
      <c r="AG16" s="629"/>
      <c r="AH16" s="629"/>
      <c r="AI16" s="629"/>
      <c r="AJ16" s="629"/>
      <c r="AK16" s="629"/>
      <c r="AL16" s="630">
        <v>81.2</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75000</v>
      </c>
      <c r="CS16" s="626"/>
      <c r="CT16" s="626"/>
      <c r="CU16" s="626"/>
      <c r="CV16" s="626"/>
      <c r="CW16" s="626"/>
      <c r="CX16" s="626"/>
      <c r="CY16" s="627"/>
      <c r="CZ16" s="628">
        <v>3.1</v>
      </c>
      <c r="DA16" s="628"/>
      <c r="DB16" s="628"/>
      <c r="DC16" s="628"/>
      <c r="DD16" s="634" t="s">
        <v>114</v>
      </c>
      <c r="DE16" s="626"/>
      <c r="DF16" s="626"/>
      <c r="DG16" s="626"/>
      <c r="DH16" s="626"/>
      <c r="DI16" s="626"/>
      <c r="DJ16" s="626"/>
      <c r="DK16" s="626"/>
      <c r="DL16" s="626"/>
      <c r="DM16" s="626"/>
      <c r="DN16" s="626"/>
      <c r="DO16" s="626"/>
      <c r="DP16" s="627"/>
      <c r="DQ16" s="634">
        <v>17056</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1264404</v>
      </c>
      <c r="S17" s="626"/>
      <c r="T17" s="626"/>
      <c r="U17" s="626"/>
      <c r="V17" s="626"/>
      <c r="W17" s="626"/>
      <c r="X17" s="626"/>
      <c r="Y17" s="627"/>
      <c r="Z17" s="628">
        <v>50.6</v>
      </c>
      <c r="AA17" s="628"/>
      <c r="AB17" s="628"/>
      <c r="AC17" s="628"/>
      <c r="AD17" s="629">
        <v>1264404</v>
      </c>
      <c r="AE17" s="629"/>
      <c r="AF17" s="629"/>
      <c r="AG17" s="629"/>
      <c r="AH17" s="629"/>
      <c r="AI17" s="629"/>
      <c r="AJ17" s="629"/>
      <c r="AK17" s="629"/>
      <c r="AL17" s="630">
        <v>81.2</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352937</v>
      </c>
      <c r="CS17" s="626"/>
      <c r="CT17" s="626"/>
      <c r="CU17" s="626"/>
      <c r="CV17" s="626"/>
      <c r="CW17" s="626"/>
      <c r="CX17" s="626"/>
      <c r="CY17" s="627"/>
      <c r="CZ17" s="628">
        <v>14.8</v>
      </c>
      <c r="DA17" s="628"/>
      <c r="DB17" s="628"/>
      <c r="DC17" s="628"/>
      <c r="DD17" s="634" t="s">
        <v>114</v>
      </c>
      <c r="DE17" s="626"/>
      <c r="DF17" s="626"/>
      <c r="DG17" s="626"/>
      <c r="DH17" s="626"/>
      <c r="DI17" s="626"/>
      <c r="DJ17" s="626"/>
      <c r="DK17" s="626"/>
      <c r="DL17" s="626"/>
      <c r="DM17" s="626"/>
      <c r="DN17" s="626"/>
      <c r="DO17" s="626"/>
      <c r="DP17" s="627"/>
      <c r="DQ17" s="634">
        <v>352937</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130160</v>
      </c>
      <c r="S18" s="626"/>
      <c r="T18" s="626"/>
      <c r="U18" s="626"/>
      <c r="V18" s="626"/>
      <c r="W18" s="626"/>
      <c r="X18" s="626"/>
      <c r="Y18" s="627"/>
      <c r="Z18" s="628">
        <v>5.2</v>
      </c>
      <c r="AA18" s="628"/>
      <c r="AB18" s="628"/>
      <c r="AC18" s="628"/>
      <c r="AD18" s="629" t="s">
        <v>114</v>
      </c>
      <c r="AE18" s="629"/>
      <c r="AF18" s="629"/>
      <c r="AG18" s="629"/>
      <c r="AH18" s="629"/>
      <c r="AI18" s="629"/>
      <c r="AJ18" s="629"/>
      <c r="AK18" s="629"/>
      <c r="AL18" s="630" t="s">
        <v>114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1686142</v>
      </c>
      <c r="S20" s="626"/>
      <c r="T20" s="626"/>
      <c r="U20" s="626"/>
      <c r="V20" s="626"/>
      <c r="W20" s="626"/>
      <c r="X20" s="626"/>
      <c r="Y20" s="627"/>
      <c r="Z20" s="628">
        <v>67.5</v>
      </c>
      <c r="AA20" s="628"/>
      <c r="AB20" s="628"/>
      <c r="AC20" s="628"/>
      <c r="AD20" s="629">
        <v>1555982</v>
      </c>
      <c r="AE20" s="629"/>
      <c r="AF20" s="629"/>
      <c r="AG20" s="629"/>
      <c r="AH20" s="629"/>
      <c r="AI20" s="629"/>
      <c r="AJ20" s="629"/>
      <c r="AK20" s="629"/>
      <c r="AL20" s="630">
        <v>99.9</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2391769</v>
      </c>
      <c r="CS20" s="626"/>
      <c r="CT20" s="626"/>
      <c r="CU20" s="626"/>
      <c r="CV20" s="626"/>
      <c r="CW20" s="626"/>
      <c r="CX20" s="626"/>
      <c r="CY20" s="627"/>
      <c r="CZ20" s="628">
        <v>100</v>
      </c>
      <c r="DA20" s="628"/>
      <c r="DB20" s="628"/>
      <c r="DC20" s="628"/>
      <c r="DD20" s="634">
        <v>164893</v>
      </c>
      <c r="DE20" s="626"/>
      <c r="DF20" s="626"/>
      <c r="DG20" s="626"/>
      <c r="DH20" s="626"/>
      <c r="DI20" s="626"/>
      <c r="DJ20" s="626"/>
      <c r="DK20" s="626"/>
      <c r="DL20" s="626"/>
      <c r="DM20" s="626"/>
      <c r="DN20" s="626"/>
      <c r="DO20" s="626"/>
      <c r="DP20" s="627"/>
      <c r="DQ20" s="634">
        <v>1884333</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599</v>
      </c>
      <c r="S21" s="626"/>
      <c r="T21" s="626"/>
      <c r="U21" s="626"/>
      <c r="V21" s="626"/>
      <c r="W21" s="626"/>
      <c r="X21" s="626"/>
      <c r="Y21" s="627"/>
      <c r="Z21" s="628">
        <v>0</v>
      </c>
      <c r="AA21" s="628"/>
      <c r="AB21" s="628"/>
      <c r="AC21" s="628"/>
      <c r="AD21" s="629">
        <v>599</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7876</v>
      </c>
      <c r="S22" s="626"/>
      <c r="T22" s="626"/>
      <c r="U22" s="626"/>
      <c r="V22" s="626"/>
      <c r="W22" s="626"/>
      <c r="X22" s="626"/>
      <c r="Y22" s="627"/>
      <c r="Z22" s="628">
        <v>0.3</v>
      </c>
      <c r="AA22" s="628"/>
      <c r="AB22" s="628"/>
      <c r="AC22" s="628"/>
      <c r="AD22" s="629" t="s">
        <v>114</v>
      </c>
      <c r="AE22" s="629"/>
      <c r="AF22" s="629"/>
      <c r="AG22" s="629"/>
      <c r="AH22" s="629"/>
      <c r="AI22" s="629"/>
      <c r="AJ22" s="629"/>
      <c r="AK22" s="629"/>
      <c r="AL22" s="630" t="s">
        <v>114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19937</v>
      </c>
      <c r="S23" s="626"/>
      <c r="T23" s="626"/>
      <c r="U23" s="626"/>
      <c r="V23" s="626"/>
      <c r="W23" s="626"/>
      <c r="X23" s="626"/>
      <c r="Y23" s="627"/>
      <c r="Z23" s="628">
        <v>0.8</v>
      </c>
      <c r="AA23" s="628"/>
      <c r="AB23" s="628"/>
      <c r="AC23" s="628"/>
      <c r="AD23" s="629">
        <v>2</v>
      </c>
      <c r="AE23" s="629"/>
      <c r="AF23" s="629"/>
      <c r="AG23" s="629"/>
      <c r="AH23" s="629"/>
      <c r="AI23" s="629"/>
      <c r="AJ23" s="629"/>
      <c r="AK23" s="629"/>
      <c r="AL23" s="630">
        <v>0</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1613</v>
      </c>
      <c r="S24" s="626"/>
      <c r="T24" s="626"/>
      <c r="U24" s="626"/>
      <c r="V24" s="626"/>
      <c r="W24" s="626"/>
      <c r="X24" s="626"/>
      <c r="Y24" s="627"/>
      <c r="Z24" s="628">
        <v>0.1</v>
      </c>
      <c r="AA24" s="628"/>
      <c r="AB24" s="628"/>
      <c r="AC24" s="628"/>
      <c r="AD24" s="629" t="s">
        <v>114</v>
      </c>
      <c r="AE24" s="629"/>
      <c r="AF24" s="629"/>
      <c r="AG24" s="629"/>
      <c r="AH24" s="629"/>
      <c r="AI24" s="629"/>
      <c r="AJ24" s="629"/>
      <c r="AK24" s="629"/>
      <c r="AL24" s="630" t="s">
        <v>114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895467</v>
      </c>
      <c r="CS24" s="615"/>
      <c r="CT24" s="615"/>
      <c r="CU24" s="615"/>
      <c r="CV24" s="615"/>
      <c r="CW24" s="615"/>
      <c r="CX24" s="615"/>
      <c r="CY24" s="616"/>
      <c r="CZ24" s="652">
        <v>37.4</v>
      </c>
      <c r="DA24" s="653"/>
      <c r="DB24" s="653"/>
      <c r="DC24" s="654"/>
      <c r="DD24" s="651">
        <v>787940</v>
      </c>
      <c r="DE24" s="615"/>
      <c r="DF24" s="615"/>
      <c r="DG24" s="615"/>
      <c r="DH24" s="615"/>
      <c r="DI24" s="615"/>
      <c r="DJ24" s="615"/>
      <c r="DK24" s="616"/>
      <c r="DL24" s="651">
        <v>702444</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177442</v>
      </c>
      <c r="S25" s="626"/>
      <c r="T25" s="626"/>
      <c r="U25" s="626"/>
      <c r="V25" s="626"/>
      <c r="W25" s="626"/>
      <c r="X25" s="626"/>
      <c r="Y25" s="627"/>
      <c r="Z25" s="628">
        <v>7.1</v>
      </c>
      <c r="AA25" s="628"/>
      <c r="AB25" s="628"/>
      <c r="AC25" s="628"/>
      <c r="AD25" s="629" t="s">
        <v>114</v>
      </c>
      <c r="AE25" s="629"/>
      <c r="AF25" s="629"/>
      <c r="AG25" s="629"/>
      <c r="AH25" s="629"/>
      <c r="AI25" s="629"/>
      <c r="AJ25" s="629"/>
      <c r="AK25" s="629"/>
      <c r="AL25" s="630" t="s">
        <v>114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408220</v>
      </c>
      <c r="CS25" s="657"/>
      <c r="CT25" s="657"/>
      <c r="CU25" s="657"/>
      <c r="CV25" s="657"/>
      <c r="CW25" s="657"/>
      <c r="CX25" s="657"/>
      <c r="CY25" s="658"/>
      <c r="CZ25" s="659">
        <v>17.100000000000001</v>
      </c>
      <c r="DA25" s="660"/>
      <c r="DB25" s="660"/>
      <c r="DC25" s="661"/>
      <c r="DD25" s="634">
        <v>391270</v>
      </c>
      <c r="DE25" s="657"/>
      <c r="DF25" s="657"/>
      <c r="DG25" s="657"/>
      <c r="DH25" s="657"/>
      <c r="DI25" s="657"/>
      <c r="DJ25" s="657"/>
      <c r="DK25" s="658"/>
      <c r="DL25" s="634">
        <v>388930</v>
      </c>
      <c r="DM25" s="657"/>
      <c r="DN25" s="657"/>
      <c r="DO25" s="657"/>
      <c r="DP25" s="657"/>
      <c r="DQ25" s="657"/>
      <c r="DR25" s="657"/>
      <c r="DS25" s="657"/>
      <c r="DT25" s="657"/>
      <c r="DU25" s="657"/>
      <c r="DV25" s="658"/>
      <c r="DW25" s="630">
        <v>24</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245939</v>
      </c>
      <c r="CS26" s="626"/>
      <c r="CT26" s="626"/>
      <c r="CU26" s="626"/>
      <c r="CV26" s="626"/>
      <c r="CW26" s="626"/>
      <c r="CX26" s="626"/>
      <c r="CY26" s="627"/>
      <c r="CZ26" s="659">
        <v>10.3</v>
      </c>
      <c r="DA26" s="660"/>
      <c r="DB26" s="660"/>
      <c r="DC26" s="661"/>
      <c r="DD26" s="634">
        <v>230939</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128147</v>
      </c>
      <c r="S27" s="626"/>
      <c r="T27" s="626"/>
      <c r="U27" s="626"/>
      <c r="V27" s="626"/>
      <c r="W27" s="626"/>
      <c r="X27" s="626"/>
      <c r="Y27" s="627"/>
      <c r="Z27" s="628">
        <v>5.0999999999999996</v>
      </c>
      <c r="AA27" s="628"/>
      <c r="AB27" s="628"/>
      <c r="AC27" s="628"/>
      <c r="AD27" s="629" t="s">
        <v>114</v>
      </c>
      <c r="AE27" s="629"/>
      <c r="AF27" s="629"/>
      <c r="AG27" s="629"/>
      <c r="AH27" s="629"/>
      <c r="AI27" s="629"/>
      <c r="AJ27" s="629"/>
      <c r="AK27" s="629"/>
      <c r="AL27" s="630" t="s">
        <v>114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198565</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134310</v>
      </c>
      <c r="CS27" s="657"/>
      <c r="CT27" s="657"/>
      <c r="CU27" s="657"/>
      <c r="CV27" s="657"/>
      <c r="CW27" s="657"/>
      <c r="CX27" s="657"/>
      <c r="CY27" s="658"/>
      <c r="CZ27" s="659">
        <v>5.6</v>
      </c>
      <c r="DA27" s="660"/>
      <c r="DB27" s="660"/>
      <c r="DC27" s="661"/>
      <c r="DD27" s="634">
        <v>43733</v>
      </c>
      <c r="DE27" s="657"/>
      <c r="DF27" s="657"/>
      <c r="DG27" s="657"/>
      <c r="DH27" s="657"/>
      <c r="DI27" s="657"/>
      <c r="DJ27" s="657"/>
      <c r="DK27" s="658"/>
      <c r="DL27" s="634">
        <v>43153</v>
      </c>
      <c r="DM27" s="657"/>
      <c r="DN27" s="657"/>
      <c r="DO27" s="657"/>
      <c r="DP27" s="657"/>
      <c r="DQ27" s="657"/>
      <c r="DR27" s="657"/>
      <c r="DS27" s="657"/>
      <c r="DT27" s="657"/>
      <c r="DU27" s="657"/>
      <c r="DV27" s="658"/>
      <c r="DW27" s="630">
        <v>2.7</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10971</v>
      </c>
      <c r="S28" s="626"/>
      <c r="T28" s="626"/>
      <c r="U28" s="626"/>
      <c r="V28" s="626"/>
      <c r="W28" s="626"/>
      <c r="X28" s="626"/>
      <c r="Y28" s="627"/>
      <c r="Z28" s="628">
        <v>0.4</v>
      </c>
      <c r="AA28" s="628"/>
      <c r="AB28" s="628"/>
      <c r="AC28" s="628"/>
      <c r="AD28" s="629">
        <v>291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352937</v>
      </c>
      <c r="CS28" s="626"/>
      <c r="CT28" s="626"/>
      <c r="CU28" s="626"/>
      <c r="CV28" s="626"/>
      <c r="CW28" s="626"/>
      <c r="CX28" s="626"/>
      <c r="CY28" s="627"/>
      <c r="CZ28" s="659">
        <v>14.8</v>
      </c>
      <c r="DA28" s="660"/>
      <c r="DB28" s="660"/>
      <c r="DC28" s="661"/>
      <c r="DD28" s="634">
        <v>352937</v>
      </c>
      <c r="DE28" s="626"/>
      <c r="DF28" s="626"/>
      <c r="DG28" s="626"/>
      <c r="DH28" s="626"/>
      <c r="DI28" s="626"/>
      <c r="DJ28" s="626"/>
      <c r="DK28" s="627"/>
      <c r="DL28" s="634">
        <v>270361</v>
      </c>
      <c r="DM28" s="626"/>
      <c r="DN28" s="626"/>
      <c r="DO28" s="626"/>
      <c r="DP28" s="626"/>
      <c r="DQ28" s="626"/>
      <c r="DR28" s="626"/>
      <c r="DS28" s="626"/>
      <c r="DT28" s="626"/>
      <c r="DU28" s="626"/>
      <c r="DV28" s="627"/>
      <c r="DW28" s="630">
        <v>16.7</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35311</v>
      </c>
      <c r="S29" s="626"/>
      <c r="T29" s="626"/>
      <c r="U29" s="626"/>
      <c r="V29" s="626"/>
      <c r="W29" s="626"/>
      <c r="X29" s="626"/>
      <c r="Y29" s="627"/>
      <c r="Z29" s="628">
        <v>1.4</v>
      </c>
      <c r="AA29" s="628"/>
      <c r="AB29" s="628"/>
      <c r="AC29" s="628"/>
      <c r="AD29" s="629" t="s">
        <v>114</v>
      </c>
      <c r="AE29" s="629"/>
      <c r="AF29" s="629"/>
      <c r="AG29" s="629"/>
      <c r="AH29" s="629"/>
      <c r="AI29" s="629"/>
      <c r="AJ29" s="629"/>
      <c r="AK29" s="629"/>
      <c r="AL29" s="630" t="s">
        <v>114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352937</v>
      </c>
      <c r="CS29" s="657"/>
      <c r="CT29" s="657"/>
      <c r="CU29" s="657"/>
      <c r="CV29" s="657"/>
      <c r="CW29" s="657"/>
      <c r="CX29" s="657"/>
      <c r="CY29" s="658"/>
      <c r="CZ29" s="659">
        <v>14.8</v>
      </c>
      <c r="DA29" s="660"/>
      <c r="DB29" s="660"/>
      <c r="DC29" s="661"/>
      <c r="DD29" s="634">
        <v>352937</v>
      </c>
      <c r="DE29" s="657"/>
      <c r="DF29" s="657"/>
      <c r="DG29" s="657"/>
      <c r="DH29" s="657"/>
      <c r="DI29" s="657"/>
      <c r="DJ29" s="657"/>
      <c r="DK29" s="658"/>
      <c r="DL29" s="634">
        <v>270361</v>
      </c>
      <c r="DM29" s="657"/>
      <c r="DN29" s="657"/>
      <c r="DO29" s="657"/>
      <c r="DP29" s="657"/>
      <c r="DQ29" s="657"/>
      <c r="DR29" s="657"/>
      <c r="DS29" s="657"/>
      <c r="DT29" s="657"/>
      <c r="DU29" s="657"/>
      <c r="DV29" s="658"/>
      <c r="DW29" s="630">
        <v>16.7</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118547</v>
      </c>
      <c r="S30" s="626"/>
      <c r="T30" s="626"/>
      <c r="U30" s="626"/>
      <c r="V30" s="626"/>
      <c r="W30" s="626"/>
      <c r="X30" s="626"/>
      <c r="Y30" s="627"/>
      <c r="Z30" s="628">
        <v>4.7</v>
      </c>
      <c r="AA30" s="628"/>
      <c r="AB30" s="628"/>
      <c r="AC30" s="628"/>
      <c r="AD30" s="629" t="s">
        <v>114</v>
      </c>
      <c r="AE30" s="629"/>
      <c r="AF30" s="629"/>
      <c r="AG30" s="629"/>
      <c r="AH30" s="629"/>
      <c r="AI30" s="629"/>
      <c r="AJ30" s="629"/>
      <c r="AK30" s="629"/>
      <c r="AL30" s="630" t="s">
        <v>114</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99.5</v>
      </c>
      <c r="BH30" s="684"/>
      <c r="BI30" s="684"/>
      <c r="BJ30" s="684"/>
      <c r="BK30" s="684"/>
      <c r="BL30" s="684"/>
      <c r="BM30" s="620">
        <v>98.7</v>
      </c>
      <c r="BN30" s="684"/>
      <c r="BO30" s="684"/>
      <c r="BP30" s="684"/>
      <c r="BQ30" s="685"/>
      <c r="BR30" s="683">
        <v>99.5</v>
      </c>
      <c r="BS30" s="684"/>
      <c r="BT30" s="684"/>
      <c r="BU30" s="684"/>
      <c r="BV30" s="684"/>
      <c r="BW30" s="684"/>
      <c r="BX30" s="620">
        <v>98.2</v>
      </c>
      <c r="BY30" s="684"/>
      <c r="BZ30" s="684"/>
      <c r="CA30" s="684"/>
      <c r="CB30" s="685"/>
      <c r="CD30" s="688"/>
      <c r="CE30" s="689"/>
      <c r="CF30" s="639" t="s">
        <v>295</v>
      </c>
      <c r="CG30" s="640"/>
      <c r="CH30" s="640"/>
      <c r="CI30" s="640"/>
      <c r="CJ30" s="640"/>
      <c r="CK30" s="640"/>
      <c r="CL30" s="640"/>
      <c r="CM30" s="640"/>
      <c r="CN30" s="640"/>
      <c r="CO30" s="640"/>
      <c r="CP30" s="640"/>
      <c r="CQ30" s="641"/>
      <c r="CR30" s="625">
        <v>339316</v>
      </c>
      <c r="CS30" s="626"/>
      <c r="CT30" s="626"/>
      <c r="CU30" s="626"/>
      <c r="CV30" s="626"/>
      <c r="CW30" s="626"/>
      <c r="CX30" s="626"/>
      <c r="CY30" s="627"/>
      <c r="CZ30" s="659">
        <v>14.2</v>
      </c>
      <c r="DA30" s="660"/>
      <c r="DB30" s="660"/>
      <c r="DC30" s="661"/>
      <c r="DD30" s="634">
        <v>339316</v>
      </c>
      <c r="DE30" s="626"/>
      <c r="DF30" s="626"/>
      <c r="DG30" s="626"/>
      <c r="DH30" s="626"/>
      <c r="DI30" s="626"/>
      <c r="DJ30" s="626"/>
      <c r="DK30" s="627"/>
      <c r="DL30" s="634">
        <v>256844</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102244</v>
      </c>
      <c r="S31" s="626"/>
      <c r="T31" s="626"/>
      <c r="U31" s="626"/>
      <c r="V31" s="626"/>
      <c r="W31" s="626"/>
      <c r="X31" s="626"/>
      <c r="Y31" s="627"/>
      <c r="Z31" s="628">
        <v>4.0999999999999996</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99.6</v>
      </c>
      <c r="BH31" s="657"/>
      <c r="BI31" s="657"/>
      <c r="BJ31" s="657"/>
      <c r="BK31" s="657"/>
      <c r="BL31" s="657"/>
      <c r="BM31" s="631">
        <v>98.7</v>
      </c>
      <c r="BN31" s="681"/>
      <c r="BO31" s="681"/>
      <c r="BP31" s="681"/>
      <c r="BQ31" s="682"/>
      <c r="BR31" s="680">
        <v>99.7</v>
      </c>
      <c r="BS31" s="657"/>
      <c r="BT31" s="657"/>
      <c r="BU31" s="657"/>
      <c r="BV31" s="657"/>
      <c r="BW31" s="657"/>
      <c r="BX31" s="631">
        <v>98.3</v>
      </c>
      <c r="BY31" s="681"/>
      <c r="BZ31" s="681"/>
      <c r="CA31" s="681"/>
      <c r="CB31" s="682"/>
      <c r="CD31" s="688"/>
      <c r="CE31" s="689"/>
      <c r="CF31" s="639" t="s">
        <v>299</v>
      </c>
      <c r="CG31" s="640"/>
      <c r="CH31" s="640"/>
      <c r="CI31" s="640"/>
      <c r="CJ31" s="640"/>
      <c r="CK31" s="640"/>
      <c r="CL31" s="640"/>
      <c r="CM31" s="640"/>
      <c r="CN31" s="640"/>
      <c r="CO31" s="640"/>
      <c r="CP31" s="640"/>
      <c r="CQ31" s="641"/>
      <c r="CR31" s="625">
        <v>13621</v>
      </c>
      <c r="CS31" s="657"/>
      <c r="CT31" s="657"/>
      <c r="CU31" s="657"/>
      <c r="CV31" s="657"/>
      <c r="CW31" s="657"/>
      <c r="CX31" s="657"/>
      <c r="CY31" s="658"/>
      <c r="CZ31" s="659">
        <v>0.6</v>
      </c>
      <c r="DA31" s="660"/>
      <c r="DB31" s="660"/>
      <c r="DC31" s="661"/>
      <c r="DD31" s="634">
        <v>13621</v>
      </c>
      <c r="DE31" s="657"/>
      <c r="DF31" s="657"/>
      <c r="DG31" s="657"/>
      <c r="DH31" s="657"/>
      <c r="DI31" s="657"/>
      <c r="DJ31" s="657"/>
      <c r="DK31" s="658"/>
      <c r="DL31" s="634">
        <v>13517</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37728</v>
      </c>
      <c r="S32" s="626"/>
      <c r="T32" s="626"/>
      <c r="U32" s="626"/>
      <c r="V32" s="626"/>
      <c r="W32" s="626"/>
      <c r="X32" s="626"/>
      <c r="Y32" s="627"/>
      <c r="Z32" s="628">
        <v>1.5</v>
      </c>
      <c r="AA32" s="628"/>
      <c r="AB32" s="628"/>
      <c r="AC32" s="628"/>
      <c r="AD32" s="629">
        <v>92</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99.4</v>
      </c>
      <c r="BH32" s="693"/>
      <c r="BI32" s="693"/>
      <c r="BJ32" s="693"/>
      <c r="BK32" s="693"/>
      <c r="BL32" s="693"/>
      <c r="BM32" s="694">
        <v>98.5</v>
      </c>
      <c r="BN32" s="693"/>
      <c r="BO32" s="693"/>
      <c r="BP32" s="693"/>
      <c r="BQ32" s="695"/>
      <c r="BR32" s="692">
        <v>99.4</v>
      </c>
      <c r="BS32" s="693"/>
      <c r="BT32" s="693"/>
      <c r="BU32" s="693"/>
      <c r="BV32" s="693"/>
      <c r="BW32" s="693"/>
      <c r="BX32" s="694">
        <v>97.9</v>
      </c>
      <c r="BY32" s="693"/>
      <c r="BZ32" s="693"/>
      <c r="CA32" s="693"/>
      <c r="CB32" s="695"/>
      <c r="CD32" s="690"/>
      <c r="CE32" s="691"/>
      <c r="CF32" s="639" t="s">
        <v>302</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173186</v>
      </c>
      <c r="S33" s="626"/>
      <c r="T33" s="626"/>
      <c r="U33" s="626"/>
      <c r="V33" s="626"/>
      <c r="W33" s="626"/>
      <c r="X33" s="626"/>
      <c r="Y33" s="627"/>
      <c r="Z33" s="628">
        <v>6.9</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1256409</v>
      </c>
      <c r="CS33" s="657"/>
      <c r="CT33" s="657"/>
      <c r="CU33" s="657"/>
      <c r="CV33" s="657"/>
      <c r="CW33" s="657"/>
      <c r="CX33" s="657"/>
      <c r="CY33" s="658"/>
      <c r="CZ33" s="659">
        <v>52.5</v>
      </c>
      <c r="DA33" s="660"/>
      <c r="DB33" s="660"/>
      <c r="DC33" s="661"/>
      <c r="DD33" s="634">
        <v>1009719</v>
      </c>
      <c r="DE33" s="657"/>
      <c r="DF33" s="657"/>
      <c r="DG33" s="657"/>
      <c r="DH33" s="657"/>
      <c r="DI33" s="657"/>
      <c r="DJ33" s="657"/>
      <c r="DK33" s="658"/>
      <c r="DL33" s="634">
        <v>485355</v>
      </c>
      <c r="DM33" s="657"/>
      <c r="DN33" s="657"/>
      <c r="DO33" s="657"/>
      <c r="DP33" s="657"/>
      <c r="DQ33" s="657"/>
      <c r="DR33" s="657"/>
      <c r="DS33" s="657"/>
      <c r="DT33" s="657"/>
      <c r="DU33" s="657"/>
      <c r="DV33" s="658"/>
      <c r="DW33" s="630">
        <v>30</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373942</v>
      </c>
      <c r="CS34" s="626"/>
      <c r="CT34" s="626"/>
      <c r="CU34" s="626"/>
      <c r="CV34" s="626"/>
      <c r="CW34" s="626"/>
      <c r="CX34" s="626"/>
      <c r="CY34" s="627"/>
      <c r="CZ34" s="659">
        <v>15.6</v>
      </c>
      <c r="DA34" s="660"/>
      <c r="DB34" s="660"/>
      <c r="DC34" s="661"/>
      <c r="DD34" s="634">
        <v>274904</v>
      </c>
      <c r="DE34" s="626"/>
      <c r="DF34" s="626"/>
      <c r="DG34" s="626"/>
      <c r="DH34" s="626"/>
      <c r="DI34" s="626"/>
      <c r="DJ34" s="626"/>
      <c r="DK34" s="627"/>
      <c r="DL34" s="634">
        <v>207511</v>
      </c>
      <c r="DM34" s="626"/>
      <c r="DN34" s="626"/>
      <c r="DO34" s="626"/>
      <c r="DP34" s="626"/>
      <c r="DQ34" s="626"/>
      <c r="DR34" s="626"/>
      <c r="DS34" s="626"/>
      <c r="DT34" s="626"/>
      <c r="DU34" s="626"/>
      <c r="DV34" s="627"/>
      <c r="DW34" s="630">
        <v>12.8</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60586</v>
      </c>
      <c r="S35" s="626"/>
      <c r="T35" s="626"/>
      <c r="U35" s="626"/>
      <c r="V35" s="626"/>
      <c r="W35" s="626"/>
      <c r="X35" s="626"/>
      <c r="Y35" s="627"/>
      <c r="Z35" s="628">
        <v>2.4</v>
      </c>
      <c r="AA35" s="628"/>
      <c r="AB35" s="628"/>
      <c r="AC35" s="628"/>
      <c r="AD35" s="629" t="s">
        <v>114</v>
      </c>
      <c r="AE35" s="629"/>
      <c r="AF35" s="629"/>
      <c r="AG35" s="629"/>
      <c r="AH35" s="629"/>
      <c r="AI35" s="629"/>
      <c r="AJ35" s="629"/>
      <c r="AK35" s="629"/>
      <c r="AL35" s="630" t="s">
        <v>114</v>
      </c>
      <c r="AM35" s="631"/>
      <c r="AN35" s="631"/>
      <c r="AO35" s="632"/>
      <c r="AP35" s="188"/>
      <c r="AQ35" s="636" t="s">
        <v>310</v>
      </c>
      <c r="AR35" s="637"/>
      <c r="AS35" s="637"/>
      <c r="AT35" s="637"/>
      <c r="AU35" s="637"/>
      <c r="AV35" s="637"/>
      <c r="AW35" s="637"/>
      <c r="AX35" s="637"/>
      <c r="AY35" s="638"/>
      <c r="AZ35" s="614">
        <v>309965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11957</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25453</v>
      </c>
      <c r="CS35" s="657"/>
      <c r="CT35" s="657"/>
      <c r="CU35" s="657"/>
      <c r="CV35" s="657"/>
      <c r="CW35" s="657"/>
      <c r="CX35" s="657"/>
      <c r="CY35" s="658"/>
      <c r="CZ35" s="659">
        <v>1.1000000000000001</v>
      </c>
      <c r="DA35" s="660"/>
      <c r="DB35" s="660"/>
      <c r="DC35" s="661"/>
      <c r="DD35" s="634">
        <v>23975</v>
      </c>
      <c r="DE35" s="657"/>
      <c r="DF35" s="657"/>
      <c r="DG35" s="657"/>
      <c r="DH35" s="657"/>
      <c r="DI35" s="657"/>
      <c r="DJ35" s="657"/>
      <c r="DK35" s="658"/>
      <c r="DL35" s="634">
        <v>21602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2499743</v>
      </c>
      <c r="S36" s="698"/>
      <c r="T36" s="698"/>
      <c r="U36" s="698"/>
      <c r="V36" s="698"/>
      <c r="W36" s="698"/>
      <c r="X36" s="698"/>
      <c r="Y36" s="699"/>
      <c r="Z36" s="700">
        <v>100</v>
      </c>
      <c r="AA36" s="700"/>
      <c r="AB36" s="700"/>
      <c r="AC36" s="700"/>
      <c r="AD36" s="701">
        <v>1556966</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110850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8802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173595</v>
      </c>
      <c r="CS36" s="626"/>
      <c r="CT36" s="626"/>
      <c r="CU36" s="626"/>
      <c r="CV36" s="626"/>
      <c r="CW36" s="626"/>
      <c r="CX36" s="626"/>
      <c r="CY36" s="627"/>
      <c r="CZ36" s="659">
        <v>7.3</v>
      </c>
      <c r="DA36" s="660"/>
      <c r="DB36" s="660"/>
      <c r="DC36" s="661"/>
      <c r="DD36" s="634">
        <v>120831</v>
      </c>
      <c r="DE36" s="626"/>
      <c r="DF36" s="626"/>
      <c r="DG36" s="626"/>
      <c r="DH36" s="626"/>
      <c r="DI36" s="626"/>
      <c r="DJ36" s="626"/>
      <c r="DK36" s="627"/>
      <c r="DL36" s="634">
        <v>87619</v>
      </c>
      <c r="DM36" s="626"/>
      <c r="DN36" s="626"/>
      <c r="DO36" s="626"/>
      <c r="DP36" s="626"/>
      <c r="DQ36" s="626"/>
      <c r="DR36" s="626"/>
      <c r="DS36" s="626"/>
      <c r="DT36" s="626"/>
      <c r="DU36" s="626"/>
      <c r="DV36" s="627"/>
      <c r="DW36" s="630">
        <v>5.4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48200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399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14575</v>
      </c>
      <c r="CS37" s="657"/>
      <c r="CT37" s="657"/>
      <c r="CU37" s="657"/>
      <c r="CV37" s="657"/>
      <c r="CW37" s="657"/>
      <c r="CX37" s="657"/>
      <c r="CY37" s="658"/>
      <c r="CZ37" s="659">
        <v>0.6</v>
      </c>
      <c r="DA37" s="660"/>
      <c r="DB37" s="660"/>
      <c r="DC37" s="661"/>
      <c r="DD37" s="634">
        <v>14535</v>
      </c>
      <c r="DE37" s="657"/>
      <c r="DF37" s="657"/>
      <c r="DG37" s="657"/>
      <c r="DH37" s="657"/>
      <c r="DI37" s="657"/>
      <c r="DJ37" s="657"/>
      <c r="DK37" s="658"/>
      <c r="DL37" s="634">
        <v>14535</v>
      </c>
      <c r="DM37" s="657"/>
      <c r="DN37" s="657"/>
      <c r="DO37" s="657"/>
      <c r="DP37" s="657"/>
      <c r="DQ37" s="657"/>
      <c r="DR37" s="657"/>
      <c r="DS37" s="657"/>
      <c r="DT37" s="657"/>
      <c r="DU37" s="657"/>
      <c r="DV37" s="658"/>
      <c r="DW37" s="630">
        <v>0.9</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692</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309965</v>
      </c>
      <c r="CS38" s="626"/>
      <c r="CT38" s="626"/>
      <c r="CU38" s="626"/>
      <c r="CV38" s="626"/>
      <c r="CW38" s="626"/>
      <c r="CX38" s="626"/>
      <c r="CY38" s="627"/>
      <c r="CZ38" s="659">
        <v>13</v>
      </c>
      <c r="DA38" s="660"/>
      <c r="DB38" s="660"/>
      <c r="DC38" s="661"/>
      <c r="DD38" s="634">
        <v>280009</v>
      </c>
      <c r="DE38" s="626"/>
      <c r="DF38" s="626"/>
      <c r="DG38" s="626"/>
      <c r="DH38" s="626"/>
      <c r="DI38" s="626"/>
      <c r="DJ38" s="626"/>
      <c r="DK38" s="627"/>
      <c r="DL38" s="634">
        <v>168623</v>
      </c>
      <c r="DM38" s="626"/>
      <c r="DN38" s="626"/>
      <c r="DO38" s="626"/>
      <c r="DP38" s="626"/>
      <c r="DQ38" s="626"/>
      <c r="DR38" s="626"/>
      <c r="DS38" s="626"/>
      <c r="DT38" s="626"/>
      <c r="DU38" s="626"/>
      <c r="DV38" s="627"/>
      <c r="DW38" s="630">
        <v>10.4</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100</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363454</v>
      </c>
      <c r="CS39" s="657"/>
      <c r="CT39" s="657"/>
      <c r="CU39" s="657"/>
      <c r="CV39" s="657"/>
      <c r="CW39" s="657"/>
      <c r="CX39" s="657"/>
      <c r="CY39" s="658"/>
      <c r="CZ39" s="659">
        <v>15.2</v>
      </c>
      <c r="DA39" s="660"/>
      <c r="DB39" s="660"/>
      <c r="DC39" s="661"/>
      <c r="DD39" s="634">
        <v>310000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26894</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145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10000</v>
      </c>
      <c r="CS40" s="626"/>
      <c r="CT40" s="626"/>
      <c r="CU40" s="626"/>
      <c r="CV40" s="626"/>
      <c r="CW40" s="626"/>
      <c r="CX40" s="626"/>
      <c r="CY40" s="627"/>
      <c r="CZ40" s="659">
        <v>0.4</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124021</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297</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239893</v>
      </c>
      <c r="CS42" s="626"/>
      <c r="CT42" s="626"/>
      <c r="CU42" s="626"/>
      <c r="CV42" s="626"/>
      <c r="CW42" s="626"/>
      <c r="CX42" s="626"/>
      <c r="CY42" s="627"/>
      <c r="CZ42" s="659">
        <v>10</v>
      </c>
      <c r="DA42" s="708"/>
      <c r="DB42" s="708"/>
      <c r="DC42" s="709"/>
      <c r="DD42" s="634">
        <v>86674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4094</v>
      </c>
      <c r="CS43" s="657"/>
      <c r="CT43" s="657"/>
      <c r="CU43" s="657"/>
      <c r="CV43" s="657"/>
      <c r="CW43" s="657"/>
      <c r="CX43" s="657"/>
      <c r="CY43" s="658"/>
      <c r="CZ43" s="659">
        <v>0.2</v>
      </c>
      <c r="DA43" s="660"/>
      <c r="DB43" s="660"/>
      <c r="DC43" s="661"/>
      <c r="DD43" s="634">
        <v>4094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164893</v>
      </c>
      <c r="CS44" s="626"/>
      <c r="CT44" s="626"/>
      <c r="CU44" s="626"/>
      <c r="CV44" s="626"/>
      <c r="CW44" s="626"/>
      <c r="CX44" s="626"/>
      <c r="CY44" s="627"/>
      <c r="CZ44" s="659">
        <v>6.9</v>
      </c>
      <c r="DA44" s="708"/>
      <c r="DB44" s="708"/>
      <c r="DC44" s="709"/>
      <c r="DD44" s="634">
        <v>69618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18299</v>
      </c>
      <c r="CS45" s="657"/>
      <c r="CT45" s="657"/>
      <c r="CU45" s="657"/>
      <c r="CV45" s="657"/>
      <c r="CW45" s="657"/>
      <c r="CX45" s="657"/>
      <c r="CY45" s="658"/>
      <c r="CZ45" s="659">
        <v>0.8</v>
      </c>
      <c r="DA45" s="660"/>
      <c r="DB45" s="660"/>
      <c r="DC45" s="661"/>
      <c r="DD45" s="634">
        <v>1263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145241</v>
      </c>
      <c r="CS46" s="626"/>
      <c r="CT46" s="626"/>
      <c r="CU46" s="626"/>
      <c r="CV46" s="626"/>
      <c r="CW46" s="626"/>
      <c r="CX46" s="626"/>
      <c r="CY46" s="627"/>
      <c r="CZ46" s="659">
        <v>6.1</v>
      </c>
      <c r="DA46" s="708"/>
      <c r="DB46" s="708"/>
      <c r="DC46" s="709"/>
      <c r="DD46" s="634">
        <v>67002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75000</v>
      </c>
      <c r="CS47" s="657"/>
      <c r="CT47" s="657"/>
      <c r="CU47" s="657"/>
      <c r="CV47" s="657"/>
      <c r="CW47" s="657"/>
      <c r="CX47" s="657"/>
      <c r="CY47" s="658"/>
      <c r="CZ47" s="659">
        <v>3.1</v>
      </c>
      <c r="DA47" s="660"/>
      <c r="DB47" s="660"/>
      <c r="DC47" s="661"/>
      <c r="DD47" s="634">
        <v>17056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2391769</v>
      </c>
      <c r="CS49" s="693"/>
      <c r="CT49" s="693"/>
      <c r="CU49" s="693"/>
      <c r="CV49" s="693"/>
      <c r="CW49" s="693"/>
      <c r="CX49" s="693"/>
      <c r="CY49" s="720"/>
      <c r="CZ49" s="721">
        <v>100</v>
      </c>
      <c r="DA49" s="722"/>
      <c r="DB49" s="722"/>
      <c r="DC49" s="723"/>
      <c r="DD49" s="724">
        <v>1884333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117" zoomScale="70" zoomScaleNormal="25" zoomScaleSheetLayoutView="70" workbookViewId="0">
      <selection activeCell="CW86" sqref="CW86:DA8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2500</v>
      </c>
      <c r="R7" s="755"/>
      <c r="S7" s="755"/>
      <c r="T7" s="755"/>
      <c r="U7" s="755"/>
      <c r="V7" s="755">
        <v>2392</v>
      </c>
      <c r="W7" s="755"/>
      <c r="X7" s="755"/>
      <c r="Y7" s="755"/>
      <c r="Z7" s="755"/>
      <c r="AA7" s="755">
        <v>108</v>
      </c>
      <c r="AB7" s="755"/>
      <c r="AC7" s="755"/>
      <c r="AD7" s="755"/>
      <c r="AE7" s="756"/>
      <c r="AF7" s="757">
        <v>70</v>
      </c>
      <c r="AG7" s="758"/>
      <c r="AH7" s="758"/>
      <c r="AI7" s="758"/>
      <c r="AJ7" s="759"/>
      <c r="AK7" s="794">
        <v>119</v>
      </c>
      <c r="AL7" s="795"/>
      <c r="AM7" s="795"/>
      <c r="AN7" s="795"/>
      <c r="AO7" s="795"/>
      <c r="AP7" s="795">
        <v>1582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6</v>
      </c>
      <c r="CI7" s="792"/>
      <c r="CJ7" s="792"/>
      <c r="CK7" s="792"/>
      <c r="CL7" s="793"/>
      <c r="CM7" s="791">
        <v>10</v>
      </c>
      <c r="CN7" s="792"/>
      <c r="CO7" s="792"/>
      <c r="CP7" s="792"/>
      <c r="CQ7" s="793"/>
      <c r="CR7" s="791">
        <v>10</v>
      </c>
      <c r="CS7" s="792"/>
      <c r="CT7" s="792"/>
      <c r="CU7" s="792"/>
      <c r="CV7" s="793"/>
      <c r="CW7" s="791">
        <v>7</v>
      </c>
      <c r="CX7" s="792"/>
      <c r="CY7" s="792"/>
      <c r="CZ7" s="792"/>
      <c r="DA7" s="793"/>
      <c r="DB7" s="791" t="s">
        <v>531</v>
      </c>
      <c r="DC7" s="792"/>
      <c r="DD7" s="792"/>
      <c r="DE7" s="792"/>
      <c r="DF7" s="793"/>
      <c r="DG7" s="791" t="s">
        <v>532</v>
      </c>
      <c r="DH7" s="792"/>
      <c r="DI7" s="792"/>
      <c r="DJ7" s="792"/>
      <c r="DK7" s="793"/>
      <c r="DL7" s="791" t="s">
        <v>531</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f>SUM(Q7)</f>
        <v>2500</v>
      </c>
      <c r="R23" s="814"/>
      <c r="S23" s="814"/>
      <c r="T23" s="814"/>
      <c r="U23" s="814"/>
      <c r="V23" s="814">
        <f t="shared" ref="V23" si="0">SUM(V7)</f>
        <v>2392</v>
      </c>
      <c r="W23" s="814"/>
      <c r="X23" s="814"/>
      <c r="Y23" s="814"/>
      <c r="Z23" s="814"/>
      <c r="AA23" s="814">
        <f t="shared" ref="AA23" si="1">SUM(AA7)</f>
        <v>108</v>
      </c>
      <c r="AB23" s="814"/>
      <c r="AC23" s="814"/>
      <c r="AD23" s="814"/>
      <c r="AE23" s="815"/>
      <c r="AF23" s="816">
        <v>70</v>
      </c>
      <c r="AG23" s="814"/>
      <c r="AH23" s="814"/>
      <c r="AI23" s="814"/>
      <c r="AJ23" s="817"/>
      <c r="AK23" s="818"/>
      <c r="AL23" s="819"/>
      <c r="AM23" s="819"/>
      <c r="AN23" s="819"/>
      <c r="AO23" s="819"/>
      <c r="AP23" s="814">
        <f t="shared" ref="AP23" si="2">SUM(AP7)</f>
        <v>1582</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386</v>
      </c>
      <c r="R28" s="843"/>
      <c r="S28" s="843"/>
      <c r="T28" s="843"/>
      <c r="U28" s="843"/>
      <c r="V28" s="843">
        <v>374</v>
      </c>
      <c r="W28" s="843"/>
      <c r="X28" s="843"/>
      <c r="Y28" s="843"/>
      <c r="Z28" s="843"/>
      <c r="AA28" s="843">
        <v>12</v>
      </c>
      <c r="AB28" s="843"/>
      <c r="AC28" s="843"/>
      <c r="AD28" s="843"/>
      <c r="AE28" s="844"/>
      <c r="AF28" s="845">
        <v>12</v>
      </c>
      <c r="AG28" s="843"/>
      <c r="AH28" s="843"/>
      <c r="AI28" s="843"/>
      <c r="AJ28" s="846"/>
      <c r="AK28" s="847">
        <v>27</v>
      </c>
      <c r="AL28" s="838"/>
      <c r="AM28" s="838"/>
      <c r="AN28" s="838"/>
      <c r="AO28" s="838"/>
      <c r="AP28" s="838" t="s">
        <v>531</v>
      </c>
      <c r="AQ28" s="838"/>
      <c r="AR28" s="838"/>
      <c r="AS28" s="838"/>
      <c r="AT28" s="838"/>
      <c r="AU28" s="838" t="s">
        <v>533</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360</v>
      </c>
      <c r="R29" s="779"/>
      <c r="S29" s="779"/>
      <c r="T29" s="779"/>
      <c r="U29" s="779"/>
      <c r="V29" s="779">
        <v>351</v>
      </c>
      <c r="W29" s="779"/>
      <c r="X29" s="779"/>
      <c r="Y29" s="779"/>
      <c r="Z29" s="779"/>
      <c r="AA29" s="779">
        <v>9</v>
      </c>
      <c r="AB29" s="779"/>
      <c r="AC29" s="779"/>
      <c r="AD29" s="779"/>
      <c r="AE29" s="780"/>
      <c r="AF29" s="781">
        <v>9</v>
      </c>
      <c r="AG29" s="782"/>
      <c r="AH29" s="782"/>
      <c r="AI29" s="782"/>
      <c r="AJ29" s="783"/>
      <c r="AK29" s="850">
        <v>54</v>
      </c>
      <c r="AL29" s="851"/>
      <c r="AM29" s="851"/>
      <c r="AN29" s="851"/>
      <c r="AO29" s="851"/>
      <c r="AP29" s="851" t="s">
        <v>531</v>
      </c>
      <c r="AQ29" s="851"/>
      <c r="AR29" s="851"/>
      <c r="AS29" s="851"/>
      <c r="AT29" s="851"/>
      <c r="AU29" s="851" t="s">
        <v>534</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42</v>
      </c>
      <c r="R30" s="779"/>
      <c r="S30" s="779"/>
      <c r="T30" s="779"/>
      <c r="U30" s="779"/>
      <c r="V30" s="779">
        <v>41</v>
      </c>
      <c r="W30" s="779"/>
      <c r="X30" s="779"/>
      <c r="Y30" s="779"/>
      <c r="Z30" s="779"/>
      <c r="AA30" s="779">
        <v>1</v>
      </c>
      <c r="AB30" s="779"/>
      <c r="AC30" s="779"/>
      <c r="AD30" s="779"/>
      <c r="AE30" s="780"/>
      <c r="AF30" s="781">
        <v>1</v>
      </c>
      <c r="AG30" s="782"/>
      <c r="AH30" s="782"/>
      <c r="AI30" s="782"/>
      <c r="AJ30" s="783"/>
      <c r="AK30" s="850">
        <v>14</v>
      </c>
      <c r="AL30" s="851"/>
      <c r="AM30" s="851"/>
      <c r="AN30" s="851"/>
      <c r="AO30" s="851"/>
      <c r="AP30" s="851" t="s">
        <v>532</v>
      </c>
      <c r="AQ30" s="851"/>
      <c r="AR30" s="851"/>
      <c r="AS30" s="851"/>
      <c r="AT30" s="851"/>
      <c r="AU30" s="851" t="s">
        <v>531</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92</v>
      </c>
      <c r="R31" s="779"/>
      <c r="S31" s="779"/>
      <c r="T31" s="779"/>
      <c r="U31" s="779"/>
      <c r="V31" s="779">
        <v>89</v>
      </c>
      <c r="W31" s="779"/>
      <c r="X31" s="779"/>
      <c r="Y31" s="779"/>
      <c r="Z31" s="779"/>
      <c r="AA31" s="779">
        <v>3</v>
      </c>
      <c r="AB31" s="779"/>
      <c r="AC31" s="779"/>
      <c r="AD31" s="779"/>
      <c r="AE31" s="780"/>
      <c r="AF31" s="781">
        <v>3</v>
      </c>
      <c r="AG31" s="782"/>
      <c r="AH31" s="782"/>
      <c r="AI31" s="782"/>
      <c r="AJ31" s="783"/>
      <c r="AK31" s="850">
        <v>48</v>
      </c>
      <c r="AL31" s="851"/>
      <c r="AM31" s="851"/>
      <c r="AN31" s="851"/>
      <c r="AO31" s="851"/>
      <c r="AP31" s="851">
        <v>487</v>
      </c>
      <c r="AQ31" s="851"/>
      <c r="AR31" s="851"/>
      <c r="AS31" s="851"/>
      <c r="AT31" s="851"/>
      <c r="AU31" s="851">
        <v>283</v>
      </c>
      <c r="AV31" s="851"/>
      <c r="AW31" s="851"/>
      <c r="AX31" s="851"/>
      <c r="AY31" s="851"/>
      <c r="AZ31" s="852" t="str">
        <f>'[1]２①②③、３②（再掲）、４②③'!$AD$29</f>
        <v>-</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155</v>
      </c>
      <c r="R32" s="779"/>
      <c r="S32" s="779"/>
      <c r="T32" s="779"/>
      <c r="U32" s="779"/>
      <c r="V32" s="779">
        <v>153</v>
      </c>
      <c r="W32" s="779"/>
      <c r="X32" s="779"/>
      <c r="Y32" s="779"/>
      <c r="Z32" s="779"/>
      <c r="AA32" s="779">
        <v>2</v>
      </c>
      <c r="AB32" s="779"/>
      <c r="AC32" s="779"/>
      <c r="AD32" s="779"/>
      <c r="AE32" s="780"/>
      <c r="AF32" s="781">
        <v>2</v>
      </c>
      <c r="AG32" s="782"/>
      <c r="AH32" s="782"/>
      <c r="AI32" s="782"/>
      <c r="AJ32" s="783"/>
      <c r="AK32" s="850">
        <v>111</v>
      </c>
      <c r="AL32" s="851"/>
      <c r="AM32" s="851"/>
      <c r="AN32" s="851"/>
      <c r="AO32" s="851"/>
      <c r="AP32" s="851">
        <v>1090</v>
      </c>
      <c r="AQ32" s="851"/>
      <c r="AR32" s="851"/>
      <c r="AS32" s="851"/>
      <c r="AT32" s="851"/>
      <c r="AU32" s="851">
        <v>1032</v>
      </c>
      <c r="AV32" s="851"/>
      <c r="AW32" s="851"/>
      <c r="AX32" s="851"/>
      <c r="AY32" s="851"/>
      <c r="AZ32" s="852" t="str">
        <f>'[1]２①②③、３②（再掲）、４②③'!$AD$30</f>
        <v>-</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v>
      </c>
      <c r="AG63" s="862"/>
      <c r="AH63" s="862"/>
      <c r="AI63" s="862"/>
      <c r="AJ63" s="863"/>
      <c r="AK63" s="864"/>
      <c r="AL63" s="859"/>
      <c r="AM63" s="859"/>
      <c r="AN63" s="859"/>
      <c r="AO63" s="859"/>
      <c r="AP63" s="862">
        <f>SUM(AP28:AT62)</f>
        <v>1577</v>
      </c>
      <c r="AQ63" s="862"/>
      <c r="AR63" s="862"/>
      <c r="AS63" s="862"/>
      <c r="AT63" s="862"/>
      <c r="AU63" s="862">
        <f>SUM(AU28:AY62)</f>
        <v>1315</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392</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tr">
        <f>'[2]４⑦'!$C$230</f>
        <v>徳島県市町村議会議員公務災害補償組合</v>
      </c>
      <c r="C68" s="890"/>
      <c r="D68" s="890"/>
      <c r="E68" s="890"/>
      <c r="F68" s="890"/>
      <c r="G68" s="890"/>
      <c r="H68" s="890"/>
      <c r="I68" s="890"/>
      <c r="J68" s="890"/>
      <c r="K68" s="890"/>
      <c r="L68" s="890"/>
      <c r="M68" s="890"/>
      <c r="N68" s="890"/>
      <c r="O68" s="890"/>
      <c r="P68" s="891"/>
      <c r="Q68" s="892">
        <v>2</v>
      </c>
      <c r="R68" s="886"/>
      <c r="S68" s="886"/>
      <c r="T68" s="886"/>
      <c r="U68" s="886"/>
      <c r="V68" s="886">
        <v>1</v>
      </c>
      <c r="W68" s="886"/>
      <c r="X68" s="886"/>
      <c r="Y68" s="886"/>
      <c r="Z68" s="886"/>
      <c r="AA68" s="886">
        <v>1</v>
      </c>
      <c r="AB68" s="886"/>
      <c r="AC68" s="886"/>
      <c r="AD68" s="886"/>
      <c r="AE68" s="886"/>
      <c r="AF68" s="886">
        <v>1</v>
      </c>
      <c r="AG68" s="886"/>
      <c r="AH68" s="886"/>
      <c r="AI68" s="886"/>
      <c r="AJ68" s="886"/>
      <c r="AK68" s="886" t="s">
        <v>532</v>
      </c>
      <c r="AL68" s="886"/>
      <c r="AM68" s="886"/>
      <c r="AN68" s="886"/>
      <c r="AO68" s="886"/>
      <c r="AP68" s="886" t="s">
        <v>532</v>
      </c>
      <c r="AQ68" s="886"/>
      <c r="AR68" s="886"/>
      <c r="AS68" s="886"/>
      <c r="AT68" s="886"/>
      <c r="AU68" s="886" t="s">
        <v>531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tr">
        <f>'[2]４⑦'!$C$210&amp;"(一般会計)"</f>
        <v>徳島県市町村総合事務組合(一般会計)</v>
      </c>
      <c r="C69" s="894"/>
      <c r="D69" s="894"/>
      <c r="E69" s="894"/>
      <c r="F69" s="894"/>
      <c r="G69" s="894"/>
      <c r="H69" s="894"/>
      <c r="I69" s="894"/>
      <c r="J69" s="894"/>
      <c r="K69" s="894"/>
      <c r="L69" s="894"/>
      <c r="M69" s="894"/>
      <c r="N69" s="894"/>
      <c r="O69" s="894"/>
      <c r="P69" s="895"/>
      <c r="Q69" s="896">
        <v>5737</v>
      </c>
      <c r="R69" s="851"/>
      <c r="S69" s="851"/>
      <c r="T69" s="851"/>
      <c r="U69" s="851"/>
      <c r="V69" s="851">
        <v>5407</v>
      </c>
      <c r="W69" s="851"/>
      <c r="X69" s="851"/>
      <c r="Y69" s="851"/>
      <c r="Z69" s="851"/>
      <c r="AA69" s="851">
        <v>330</v>
      </c>
      <c r="AB69" s="851"/>
      <c r="AC69" s="851"/>
      <c r="AD69" s="851"/>
      <c r="AE69" s="851"/>
      <c r="AF69" s="851">
        <v>330</v>
      </c>
      <c r="AG69" s="851"/>
      <c r="AH69" s="851"/>
      <c r="AI69" s="851"/>
      <c r="AJ69" s="851"/>
      <c r="AK69" s="851">
        <v>12</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tr">
        <f>'[2]４⑦'!$C$210&amp;"("&amp;RIGHT('[2]４⑦'!$E$212,10)&amp;")"</f>
        <v>徳島県市町村総合事務組合(滞納整理機構特別会計)</v>
      </c>
      <c r="C70" s="894"/>
      <c r="D70" s="894"/>
      <c r="E70" s="894"/>
      <c r="F70" s="894"/>
      <c r="G70" s="894"/>
      <c r="H70" s="894"/>
      <c r="I70" s="894"/>
      <c r="J70" s="894"/>
      <c r="K70" s="894"/>
      <c r="L70" s="894"/>
      <c r="M70" s="894"/>
      <c r="N70" s="894"/>
      <c r="O70" s="894"/>
      <c r="P70" s="895"/>
      <c r="Q70" s="896">
        <v>121</v>
      </c>
      <c r="R70" s="851"/>
      <c r="S70" s="851"/>
      <c r="T70" s="851"/>
      <c r="U70" s="851"/>
      <c r="V70" s="851">
        <v>60</v>
      </c>
      <c r="W70" s="851"/>
      <c r="X70" s="851"/>
      <c r="Y70" s="851"/>
      <c r="Z70" s="851"/>
      <c r="AA70" s="851">
        <v>61</v>
      </c>
      <c r="AB70" s="851"/>
      <c r="AC70" s="851"/>
      <c r="AD70" s="851"/>
      <c r="AE70" s="851"/>
      <c r="AF70" s="851">
        <v>61</v>
      </c>
      <c r="AG70" s="851"/>
      <c r="AH70" s="851"/>
      <c r="AI70" s="851"/>
      <c r="AJ70" s="851"/>
      <c r="AK70" s="851" t="s">
        <v>531</v>
      </c>
      <c r="AL70" s="851"/>
      <c r="AM70" s="851"/>
      <c r="AN70" s="851"/>
      <c r="AO70" s="851"/>
      <c r="AP70" s="851" t="s">
        <v>531</v>
      </c>
      <c r="AQ70" s="851"/>
      <c r="AR70" s="851"/>
      <c r="AS70" s="851"/>
      <c r="AT70" s="851"/>
      <c r="AU70" s="851" t="s">
        <v>531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tr">
        <f>'[2]４⑦'!$C$270</f>
        <v>小松島市外三町村衛生組合</v>
      </c>
      <c r="C71" s="894"/>
      <c r="D71" s="894"/>
      <c r="E71" s="894"/>
      <c r="F71" s="894"/>
      <c r="G71" s="894"/>
      <c r="H71" s="894"/>
      <c r="I71" s="894"/>
      <c r="J71" s="894"/>
      <c r="K71" s="894"/>
      <c r="L71" s="894"/>
      <c r="M71" s="894"/>
      <c r="N71" s="894"/>
      <c r="O71" s="894"/>
      <c r="P71" s="895"/>
      <c r="Q71" s="896">
        <v>470</v>
      </c>
      <c r="R71" s="851"/>
      <c r="S71" s="851"/>
      <c r="T71" s="851"/>
      <c r="U71" s="851"/>
      <c r="V71" s="851">
        <v>418</v>
      </c>
      <c r="W71" s="851"/>
      <c r="X71" s="851"/>
      <c r="Y71" s="851"/>
      <c r="Z71" s="851"/>
      <c r="AA71" s="851">
        <v>52</v>
      </c>
      <c r="AB71" s="851"/>
      <c r="AC71" s="851"/>
      <c r="AD71" s="851"/>
      <c r="AE71" s="851"/>
      <c r="AF71" s="851">
        <v>52</v>
      </c>
      <c r="AG71" s="851"/>
      <c r="AH71" s="851"/>
      <c r="AI71" s="851"/>
      <c r="AJ71" s="851"/>
      <c r="AK71" s="851">
        <v>23</v>
      </c>
      <c r="AL71" s="851"/>
      <c r="AM71" s="851"/>
      <c r="AN71" s="851"/>
      <c r="AO71" s="851"/>
      <c r="AP71" s="851">
        <v>71</v>
      </c>
      <c r="AQ71" s="851"/>
      <c r="AR71" s="851"/>
      <c r="AS71" s="851"/>
      <c r="AT71" s="851"/>
      <c r="AU71" s="851">
        <v>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tr">
        <f>'[2]４⑦'!$C$250&amp;"(一般会計)"</f>
        <v>徳島県後期高齢者特別会計(一般会計)</v>
      </c>
      <c r="C72" s="894"/>
      <c r="D72" s="894"/>
      <c r="E72" s="894"/>
      <c r="F72" s="894"/>
      <c r="G72" s="894"/>
      <c r="H72" s="894"/>
      <c r="I72" s="894"/>
      <c r="J72" s="894"/>
      <c r="K72" s="894"/>
      <c r="L72" s="894"/>
      <c r="M72" s="894"/>
      <c r="N72" s="894"/>
      <c r="O72" s="894"/>
      <c r="P72" s="895"/>
      <c r="Q72" s="896">
        <v>1022</v>
      </c>
      <c r="R72" s="851"/>
      <c r="S72" s="851"/>
      <c r="T72" s="851"/>
      <c r="U72" s="851"/>
      <c r="V72" s="851">
        <v>1018</v>
      </c>
      <c r="W72" s="851"/>
      <c r="X72" s="851"/>
      <c r="Y72" s="851"/>
      <c r="Z72" s="851"/>
      <c r="AA72" s="851">
        <v>4</v>
      </c>
      <c r="AB72" s="851"/>
      <c r="AC72" s="851"/>
      <c r="AD72" s="851"/>
      <c r="AE72" s="851"/>
      <c r="AF72" s="851">
        <v>4</v>
      </c>
      <c r="AG72" s="851"/>
      <c r="AH72" s="851"/>
      <c r="AI72" s="851"/>
      <c r="AJ72" s="851"/>
      <c r="AK72" s="851">
        <v>7</v>
      </c>
      <c r="AL72" s="851"/>
      <c r="AM72" s="851"/>
      <c r="AN72" s="851"/>
      <c r="AO72" s="851"/>
      <c r="AP72" s="851" t="s">
        <v>534</v>
      </c>
      <c r="AQ72" s="851"/>
      <c r="AR72" s="851"/>
      <c r="AS72" s="851"/>
      <c r="AT72" s="851"/>
      <c r="AU72" s="851" t="s">
        <v>532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tr">
        <f>'[2]４⑦'!$C$250&amp;"("&amp;'[2]４⑦'!$E$252&amp;")"</f>
        <v>徳島県後期高齢者特別会計(後期高齢者医療特別会計)</v>
      </c>
      <c r="C73" s="894"/>
      <c r="D73" s="894"/>
      <c r="E73" s="894"/>
      <c r="F73" s="894"/>
      <c r="G73" s="894"/>
      <c r="H73" s="894"/>
      <c r="I73" s="894"/>
      <c r="J73" s="894"/>
      <c r="K73" s="894"/>
      <c r="L73" s="894"/>
      <c r="M73" s="894"/>
      <c r="N73" s="894"/>
      <c r="O73" s="894"/>
      <c r="P73" s="895"/>
      <c r="Q73" s="896">
        <v>126823</v>
      </c>
      <c r="R73" s="851"/>
      <c r="S73" s="851"/>
      <c r="T73" s="851"/>
      <c r="U73" s="851"/>
      <c r="V73" s="851">
        <v>119653</v>
      </c>
      <c r="W73" s="851"/>
      <c r="X73" s="851"/>
      <c r="Y73" s="851"/>
      <c r="Z73" s="851"/>
      <c r="AA73" s="851">
        <v>7170</v>
      </c>
      <c r="AB73" s="851"/>
      <c r="AC73" s="851"/>
      <c r="AD73" s="851"/>
      <c r="AE73" s="851"/>
      <c r="AF73" s="851">
        <v>7170</v>
      </c>
      <c r="AG73" s="851"/>
      <c r="AH73" s="851"/>
      <c r="AI73" s="851"/>
      <c r="AJ73" s="851"/>
      <c r="AK73" s="851" t="s">
        <v>534</v>
      </c>
      <c r="AL73" s="851"/>
      <c r="AM73" s="851"/>
      <c r="AN73" s="851"/>
      <c r="AO73" s="851"/>
      <c r="AP73" s="851" t="s">
        <v>531</v>
      </c>
      <c r="AQ73" s="851"/>
      <c r="AR73" s="851"/>
      <c r="AS73" s="851"/>
      <c r="AT73" s="851"/>
      <c r="AU73" s="851" t="s">
        <v>531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7618</v>
      </c>
      <c r="AG88" s="862"/>
      <c r="AH88" s="862"/>
      <c r="AI88" s="862"/>
      <c r="AJ88" s="862"/>
      <c r="AK88" s="859"/>
      <c r="AL88" s="859"/>
      <c r="AM88" s="859"/>
      <c r="AN88" s="859"/>
      <c r="AO88" s="859"/>
      <c r="AP88" s="862">
        <f t="shared" ref="AP88" si="3">SUM(AP68:AT87)</f>
        <v>71</v>
      </c>
      <c r="AQ88" s="862"/>
      <c r="AR88" s="862"/>
      <c r="AS88" s="862"/>
      <c r="AT88" s="862"/>
      <c r="AU88" s="862">
        <f t="shared" ref="AU88" si="4">SUM(AU68:AY87)</f>
        <v>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10</v>
      </c>
      <c r="CS102" s="870"/>
      <c r="CT102" s="870"/>
      <c r="CU102" s="870"/>
      <c r="CV102" s="913"/>
      <c r="CW102" s="912">
        <f t="shared" ref="CW102" si="5">SUM(CW7:DA88)</f>
        <v>7</v>
      </c>
      <c r="CX102" s="870"/>
      <c r="CY102" s="870"/>
      <c r="CZ102" s="870"/>
      <c r="DA102" s="913"/>
      <c r="DB102" s="912" t="s">
        <v>478</v>
      </c>
      <c r="DC102" s="870"/>
      <c r="DD102" s="870"/>
      <c r="DE102" s="870"/>
      <c r="DF102" s="913"/>
      <c r="DG102" s="912" t="s">
        <v>478</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290</v>
      </c>
      <c r="AG109" s="915"/>
      <c r="AH109" s="915"/>
      <c r="AI109" s="915"/>
      <c r="AJ109" s="916"/>
      <c r="AK109" s="914" t="s">
        <v>289</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290</v>
      </c>
      <c r="BW109" s="915"/>
      <c r="BX109" s="915"/>
      <c r="BY109" s="915"/>
      <c r="BZ109" s="916"/>
      <c r="CA109" s="914" t="s">
        <v>289</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290</v>
      </c>
      <c r="DM109" s="915"/>
      <c r="DN109" s="915"/>
      <c r="DO109" s="915"/>
      <c r="DP109" s="916"/>
      <c r="DQ109" s="914" t="s">
        <v>289</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344831</v>
      </c>
      <c r="AB110" s="922"/>
      <c r="AC110" s="922"/>
      <c r="AD110" s="922"/>
      <c r="AE110" s="923"/>
      <c r="AF110" s="924">
        <v>307621</v>
      </c>
      <c r="AG110" s="922"/>
      <c r="AH110" s="922"/>
      <c r="AI110" s="922"/>
      <c r="AJ110" s="923"/>
      <c r="AK110" s="924">
        <v>270361</v>
      </c>
      <c r="AL110" s="922"/>
      <c r="AM110" s="922"/>
      <c r="AN110" s="922"/>
      <c r="AO110" s="923"/>
      <c r="AP110" s="925">
        <v>21.6</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1953211</v>
      </c>
      <c r="BR110" s="957"/>
      <c r="BS110" s="957"/>
      <c r="BT110" s="957"/>
      <c r="BU110" s="957"/>
      <c r="BV110" s="957">
        <v>1748407</v>
      </c>
      <c r="BW110" s="957"/>
      <c r="BX110" s="957"/>
      <c r="BY110" s="957"/>
      <c r="BZ110" s="957"/>
      <c r="CA110" s="957">
        <v>1582277</v>
      </c>
      <c r="CB110" s="957"/>
      <c r="CC110" s="957"/>
      <c r="CD110" s="957"/>
      <c r="CE110" s="957"/>
      <c r="CF110" s="971">
        <v>126.4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1633347</v>
      </c>
      <c r="BR112" s="950"/>
      <c r="BS112" s="950"/>
      <c r="BT112" s="950"/>
      <c r="BU112" s="950"/>
      <c r="BV112" s="950">
        <v>1465240</v>
      </c>
      <c r="BW112" s="950"/>
      <c r="BX112" s="950"/>
      <c r="BY112" s="950"/>
      <c r="BZ112" s="950"/>
      <c r="CA112" s="950">
        <v>1314631</v>
      </c>
      <c r="CB112" s="950"/>
      <c r="CC112" s="950"/>
      <c r="CD112" s="950"/>
      <c r="CE112" s="950"/>
      <c r="CF112" s="944">
        <v>105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155482</v>
      </c>
      <c r="AB113" s="964"/>
      <c r="AC113" s="964"/>
      <c r="AD113" s="964"/>
      <c r="AE113" s="965"/>
      <c r="AF113" s="966">
        <v>130835</v>
      </c>
      <c r="AG113" s="964"/>
      <c r="AH113" s="964"/>
      <c r="AI113" s="964"/>
      <c r="AJ113" s="965"/>
      <c r="AK113" s="966">
        <v>132738</v>
      </c>
      <c r="AL113" s="964"/>
      <c r="AM113" s="964"/>
      <c r="AN113" s="964"/>
      <c r="AO113" s="965"/>
      <c r="AP113" s="967">
        <v>10.6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9845</v>
      </c>
      <c r="BR113" s="950"/>
      <c r="BS113" s="950"/>
      <c r="BT113" s="950"/>
      <c r="BU113" s="950"/>
      <c r="BV113" s="950">
        <v>8615</v>
      </c>
      <c r="BW113" s="950"/>
      <c r="BX113" s="950"/>
      <c r="BY113" s="950"/>
      <c r="BZ113" s="950"/>
      <c r="CA113" s="950">
        <v>7384</v>
      </c>
      <c r="CB113" s="950"/>
      <c r="CC113" s="950"/>
      <c r="CD113" s="950"/>
      <c r="CE113" s="950"/>
      <c r="CF113" s="944">
        <v>0.6</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9380</v>
      </c>
      <c r="AB114" s="989"/>
      <c r="AC114" s="989"/>
      <c r="AD114" s="989"/>
      <c r="AE114" s="990"/>
      <c r="AF114" s="991">
        <v>1260</v>
      </c>
      <c r="AG114" s="989"/>
      <c r="AH114" s="989"/>
      <c r="AI114" s="989"/>
      <c r="AJ114" s="990"/>
      <c r="AK114" s="991">
        <v>1256</v>
      </c>
      <c r="AL114" s="989"/>
      <c r="AM114" s="989"/>
      <c r="AN114" s="989"/>
      <c r="AO114" s="990"/>
      <c r="AP114" s="992">
        <v>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369044</v>
      </c>
      <c r="BR114" s="950"/>
      <c r="BS114" s="950"/>
      <c r="BT114" s="950"/>
      <c r="BU114" s="950"/>
      <c r="BV114" s="950">
        <v>341038</v>
      </c>
      <c r="BW114" s="950"/>
      <c r="BX114" s="950"/>
      <c r="BY114" s="950"/>
      <c r="BZ114" s="950"/>
      <c r="CA114" s="950">
        <v>347588</v>
      </c>
      <c r="CB114" s="950"/>
      <c r="CC114" s="950"/>
      <c r="CD114" s="950"/>
      <c r="CE114" s="950"/>
      <c r="CF114" s="944">
        <v>27.8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114</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509693</v>
      </c>
      <c r="AB117" s="1007"/>
      <c r="AC117" s="1007"/>
      <c r="AD117" s="1007"/>
      <c r="AE117" s="1008"/>
      <c r="AF117" s="1009">
        <v>439716</v>
      </c>
      <c r="AG117" s="1007"/>
      <c r="AH117" s="1007"/>
      <c r="AI117" s="1007"/>
      <c r="AJ117" s="1008"/>
      <c r="AK117" s="1009">
        <v>404355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290</v>
      </c>
      <c r="AG118" s="915"/>
      <c r="AH118" s="915"/>
      <c r="AI118" s="915"/>
      <c r="AJ118" s="916"/>
      <c r="AK118" s="914" t="s">
        <v>289</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433</v>
      </c>
      <c r="BP119" s="1036"/>
      <c r="BQ119" s="1027">
        <v>3965447</v>
      </c>
      <c r="BR119" s="1028"/>
      <c r="BS119" s="1028"/>
      <c r="BT119" s="1028"/>
      <c r="BU119" s="1028"/>
      <c r="BV119" s="1028">
        <v>3563300</v>
      </c>
      <c r="BW119" s="1028"/>
      <c r="BX119" s="1028"/>
      <c r="BY119" s="1028"/>
      <c r="BZ119" s="1028"/>
      <c r="CA119" s="1028">
        <v>3251880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3466681</v>
      </c>
      <c r="BR120" s="957"/>
      <c r="BS120" s="957"/>
      <c r="BT120" s="957"/>
      <c r="BU120" s="957"/>
      <c r="BV120" s="957">
        <v>3603070</v>
      </c>
      <c r="BW120" s="957"/>
      <c r="BX120" s="957"/>
      <c r="BY120" s="957"/>
      <c r="BZ120" s="957"/>
      <c r="CA120" s="957">
        <v>3855177</v>
      </c>
      <c r="CB120" s="957"/>
      <c r="CC120" s="957"/>
      <c r="CD120" s="957"/>
      <c r="CE120" s="957"/>
      <c r="CF120" s="971">
        <v>308</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1250208</v>
      </c>
      <c r="DH120" s="957"/>
      <c r="DI120" s="957"/>
      <c r="DJ120" s="957"/>
      <c r="DK120" s="957"/>
      <c r="DL120" s="957">
        <v>1141020</v>
      </c>
      <c r="DM120" s="957"/>
      <c r="DN120" s="957"/>
      <c r="DO120" s="957"/>
      <c r="DP120" s="957"/>
      <c r="DQ120" s="957">
        <v>1032090</v>
      </c>
      <c r="DR120" s="957"/>
      <c r="DS120" s="957"/>
      <c r="DT120" s="957"/>
      <c r="DU120" s="957"/>
      <c r="DV120" s="958">
        <v>82.5</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114</v>
      </c>
      <c r="BR121" s="950"/>
      <c r="BS121" s="950"/>
      <c r="BT121" s="950"/>
      <c r="BU121" s="950"/>
      <c r="BV121" s="950" t="s">
        <v>114</v>
      </c>
      <c r="BW121" s="950"/>
      <c r="BX121" s="950"/>
      <c r="BY121" s="950"/>
      <c r="BZ121" s="950"/>
      <c r="CA121" s="950" t="s">
        <v>114</v>
      </c>
      <c r="CB121" s="950"/>
      <c r="CC121" s="950"/>
      <c r="CD121" s="950"/>
      <c r="CE121" s="950"/>
      <c r="CF121" s="944" t="s">
        <v>114</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383139</v>
      </c>
      <c r="DH121" s="950"/>
      <c r="DI121" s="950"/>
      <c r="DJ121" s="950"/>
      <c r="DK121" s="950"/>
      <c r="DL121" s="950">
        <v>324220</v>
      </c>
      <c r="DM121" s="950"/>
      <c r="DN121" s="950"/>
      <c r="DO121" s="950"/>
      <c r="DP121" s="950"/>
      <c r="DQ121" s="950">
        <v>282541</v>
      </c>
      <c r="DR121" s="950"/>
      <c r="DS121" s="950"/>
      <c r="DT121" s="950"/>
      <c r="DU121" s="950"/>
      <c r="DV121" s="951">
        <v>22.6</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3252569</v>
      </c>
      <c r="BR122" s="1028"/>
      <c r="BS122" s="1028"/>
      <c r="BT122" s="1028"/>
      <c r="BU122" s="1028"/>
      <c r="BV122" s="1028">
        <v>3062640</v>
      </c>
      <c r="BW122" s="1028"/>
      <c r="BX122" s="1028"/>
      <c r="BY122" s="1028"/>
      <c r="BZ122" s="1028"/>
      <c r="CA122" s="1028">
        <v>2795933</v>
      </c>
      <c r="CB122" s="1028"/>
      <c r="CC122" s="1028"/>
      <c r="CD122" s="1028"/>
      <c r="CE122" s="1028"/>
      <c r="CF122" s="1048">
        <v>223.4</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441</v>
      </c>
      <c r="BP123" s="1036"/>
      <c r="BQ123" s="1095">
        <v>6719250</v>
      </c>
      <c r="BR123" s="1096"/>
      <c r="BS123" s="1096"/>
      <c r="BT123" s="1096"/>
      <c r="BU123" s="1096"/>
      <c r="BV123" s="1096">
        <v>6665710</v>
      </c>
      <c r="BW123" s="1096"/>
      <c r="BX123" s="1096"/>
      <c r="BY123" s="1096"/>
      <c r="BZ123" s="1096"/>
      <c r="CA123" s="1096">
        <v>6651110</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114</v>
      </c>
      <c r="AB128" s="1078"/>
      <c r="AC128" s="1078"/>
      <c r="AD128" s="1078"/>
      <c r="AE128" s="1079"/>
      <c r="AF128" s="1080" t="s">
        <v>114</v>
      </c>
      <c r="AG128" s="1078"/>
      <c r="AH128" s="1078"/>
      <c r="AI128" s="1078"/>
      <c r="AJ128" s="1079"/>
      <c r="AK128" s="1080" t="s">
        <v>114</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1585162</v>
      </c>
      <c r="AB129" s="989"/>
      <c r="AC129" s="989"/>
      <c r="AD129" s="989"/>
      <c r="AE129" s="990"/>
      <c r="AF129" s="991">
        <v>1668686</v>
      </c>
      <c r="AG129" s="989"/>
      <c r="AH129" s="989"/>
      <c r="AI129" s="989"/>
      <c r="AJ129" s="990"/>
      <c r="AK129" s="991">
        <v>1628248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419466</v>
      </c>
      <c r="AB130" s="989"/>
      <c r="AC130" s="989"/>
      <c r="AD130" s="989"/>
      <c r="AE130" s="990"/>
      <c r="AF130" s="991">
        <v>397748</v>
      </c>
      <c r="AG130" s="989"/>
      <c r="AH130" s="989"/>
      <c r="AI130" s="989"/>
      <c r="AJ130" s="990"/>
      <c r="AK130" s="991">
        <v>376677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1165696</v>
      </c>
      <c r="AB131" s="1014"/>
      <c r="AC131" s="1014"/>
      <c r="AD131" s="1014"/>
      <c r="AE131" s="1015"/>
      <c r="AF131" s="1013">
        <v>1270938</v>
      </c>
      <c r="AG131" s="1014"/>
      <c r="AH131" s="1014"/>
      <c r="AI131" s="1014"/>
      <c r="AJ131" s="1015"/>
      <c r="AK131" s="1013">
        <v>1251571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7.7401826890000001</v>
      </c>
      <c r="AB132" s="1130"/>
      <c r="AC132" s="1130"/>
      <c r="AD132" s="1130"/>
      <c r="AE132" s="1131"/>
      <c r="AF132" s="1132">
        <v>3.302128035</v>
      </c>
      <c r="AG132" s="1130"/>
      <c r="AH132" s="1130"/>
      <c r="AI132" s="1130"/>
      <c r="AJ132" s="1131"/>
      <c r="AK132" s="1132">
        <v>2.2114697300000001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9.9</v>
      </c>
      <c r="AB133" s="1113"/>
      <c r="AC133" s="1113"/>
      <c r="AD133" s="1113"/>
      <c r="AE133" s="1114"/>
      <c r="AF133" s="1112">
        <v>6.8</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K51" sqref="K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408220</v>
      </c>
      <c r="L9" s="266">
        <v>165943</v>
      </c>
      <c r="M9" s="267">
        <v>189696</v>
      </c>
      <c r="N9" s="268">
        <v>-12.5</v>
      </c>
    </row>
    <row r="10" spans="1:16" x14ac:dyDescent="0.15">
      <c r="A10" s="250"/>
      <c r="B10" s="246"/>
      <c r="C10" s="246"/>
      <c r="D10" s="246"/>
      <c r="E10" s="246"/>
      <c r="F10" s="246"/>
      <c r="G10" s="1152" t="s">
        <v>475</v>
      </c>
      <c r="H10" s="1153"/>
      <c r="I10" s="1153"/>
      <c r="J10" s="1154"/>
      <c r="K10" s="269">
        <v>62854</v>
      </c>
      <c r="L10" s="270">
        <v>25550</v>
      </c>
      <c r="M10" s="271">
        <v>21936</v>
      </c>
      <c r="N10" s="272">
        <v>16.5</v>
      </c>
    </row>
    <row r="11" spans="1:16" ht="13.5" customHeight="1" x14ac:dyDescent="0.15">
      <c r="A11" s="250"/>
      <c r="B11" s="246"/>
      <c r="C11" s="246"/>
      <c r="D11" s="246"/>
      <c r="E11" s="246"/>
      <c r="F11" s="246"/>
      <c r="G11" s="1152" t="s">
        <v>476</v>
      </c>
      <c r="H11" s="1153"/>
      <c r="I11" s="1153"/>
      <c r="J11" s="1154"/>
      <c r="K11" s="269">
        <v>2961</v>
      </c>
      <c r="L11" s="270">
        <v>1204</v>
      </c>
      <c r="M11" s="271">
        <v>29437</v>
      </c>
      <c r="N11" s="272">
        <v>-95.9</v>
      </c>
    </row>
    <row r="12" spans="1:16" ht="13.5" customHeight="1" x14ac:dyDescent="0.15">
      <c r="A12" s="250"/>
      <c r="B12" s="246"/>
      <c r="C12" s="246"/>
      <c r="D12" s="246"/>
      <c r="E12" s="246"/>
      <c r="F12" s="246"/>
      <c r="G12" s="1152" t="s">
        <v>477</v>
      </c>
      <c r="H12" s="1153"/>
      <c r="I12" s="1153"/>
      <c r="J12" s="1154"/>
      <c r="K12" s="269" t="s">
        <v>478</v>
      </c>
      <c r="L12" s="270" t="s">
        <v>478</v>
      </c>
      <c r="M12" s="271">
        <v>3160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17565</v>
      </c>
      <c r="L14" s="270">
        <v>7140</v>
      </c>
      <c r="M14" s="271">
        <v>9091</v>
      </c>
      <c r="N14" s="272">
        <v>-21.5</v>
      </c>
    </row>
    <row r="15" spans="1:16" ht="13.5" customHeight="1" x14ac:dyDescent="0.15">
      <c r="A15" s="250"/>
      <c r="B15" s="246"/>
      <c r="C15" s="246"/>
      <c r="D15" s="246"/>
      <c r="E15" s="246"/>
      <c r="F15" s="246"/>
      <c r="G15" s="1152" t="s">
        <v>481</v>
      </c>
      <c r="H15" s="1153"/>
      <c r="I15" s="1153"/>
      <c r="J15" s="1154"/>
      <c r="K15" s="269">
        <v>4094</v>
      </c>
      <c r="L15" s="270">
        <v>1664</v>
      </c>
      <c r="M15" s="271">
        <v>4470</v>
      </c>
      <c r="N15" s="272">
        <v>-62.8</v>
      </c>
    </row>
    <row r="16" spans="1:16" x14ac:dyDescent="0.15">
      <c r="A16" s="250"/>
      <c r="B16" s="246"/>
      <c r="C16" s="246"/>
      <c r="D16" s="246"/>
      <c r="E16" s="246"/>
      <c r="F16" s="246"/>
      <c r="G16" s="1155" t="s">
        <v>482</v>
      </c>
      <c r="H16" s="1156"/>
      <c r="I16" s="1156"/>
      <c r="J16" s="1157"/>
      <c r="K16" s="270">
        <v>-36425</v>
      </c>
      <c r="L16" s="270">
        <v>-14807</v>
      </c>
      <c r="M16" s="271">
        <v>-19414</v>
      </c>
      <c r="N16" s="272">
        <v>-23.7</v>
      </c>
    </row>
    <row r="17" spans="1:16" x14ac:dyDescent="0.15">
      <c r="A17" s="250"/>
      <c r="B17" s="246"/>
      <c r="C17" s="246"/>
      <c r="D17" s="246"/>
      <c r="E17" s="246"/>
      <c r="F17" s="246"/>
      <c r="G17" s="1155" t="s">
        <v>173</v>
      </c>
      <c r="H17" s="1156"/>
      <c r="I17" s="1156"/>
      <c r="J17" s="1157"/>
      <c r="K17" s="270">
        <v>459269</v>
      </c>
      <c r="L17" s="270">
        <v>186695</v>
      </c>
      <c r="M17" s="271">
        <v>238376</v>
      </c>
      <c r="N17" s="272">
        <v>-21.7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19.11</v>
      </c>
      <c r="L21" s="283">
        <v>21.75</v>
      </c>
      <c r="M21" s="284">
        <v>-2.64</v>
      </c>
      <c r="N21" s="251"/>
      <c r="O21" s="285"/>
      <c r="P21" s="281"/>
    </row>
    <row r="22" spans="1:16" s="286" customFormat="1" x14ac:dyDescent="0.15">
      <c r="A22" s="281"/>
      <c r="B22" s="251"/>
      <c r="C22" s="251"/>
      <c r="D22" s="251"/>
      <c r="E22" s="251"/>
      <c r="F22" s="251"/>
      <c r="G22" s="1147" t="s">
        <v>488</v>
      </c>
      <c r="H22" s="1148"/>
      <c r="I22" s="1148"/>
      <c r="J22" s="1149"/>
      <c r="K22" s="287">
        <v>98.1</v>
      </c>
      <c r="L22" s="288">
        <v>95.2</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270361</v>
      </c>
      <c r="L32" s="296">
        <v>109903</v>
      </c>
      <c r="M32" s="297">
        <v>139853</v>
      </c>
      <c r="N32" s="298">
        <v>-21.4</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v>
      </c>
      <c r="N34" s="298" t="s">
        <v>478</v>
      </c>
    </row>
    <row r="35" spans="1:16" ht="27" customHeight="1" x14ac:dyDescent="0.15">
      <c r="A35" s="250"/>
      <c r="B35" s="246"/>
      <c r="C35" s="246"/>
      <c r="D35" s="246"/>
      <c r="E35" s="246"/>
      <c r="F35" s="246"/>
      <c r="G35" s="1163" t="s">
        <v>495</v>
      </c>
      <c r="H35" s="1164"/>
      <c r="I35" s="1164"/>
      <c r="J35" s="1165"/>
      <c r="K35" s="296">
        <v>132738</v>
      </c>
      <c r="L35" s="296">
        <v>53959</v>
      </c>
      <c r="M35" s="297">
        <v>31890</v>
      </c>
      <c r="N35" s="298">
        <v>69.2</v>
      </c>
    </row>
    <row r="36" spans="1:16" ht="27" customHeight="1" x14ac:dyDescent="0.15">
      <c r="A36" s="250"/>
      <c r="B36" s="246"/>
      <c r="C36" s="246"/>
      <c r="D36" s="246"/>
      <c r="E36" s="246"/>
      <c r="F36" s="246"/>
      <c r="G36" s="1163" t="s">
        <v>496</v>
      </c>
      <c r="H36" s="1164"/>
      <c r="I36" s="1164"/>
      <c r="J36" s="1165"/>
      <c r="K36" s="296">
        <v>1256</v>
      </c>
      <c r="L36" s="296">
        <v>511</v>
      </c>
      <c r="M36" s="297">
        <v>5316</v>
      </c>
      <c r="N36" s="298">
        <v>-90.4</v>
      </c>
    </row>
    <row r="37" spans="1:16" ht="13.5" customHeight="1" x14ac:dyDescent="0.15">
      <c r="A37" s="250"/>
      <c r="B37" s="246"/>
      <c r="C37" s="246"/>
      <c r="D37" s="246"/>
      <c r="E37" s="246"/>
      <c r="F37" s="246"/>
      <c r="G37" s="1163" t="s">
        <v>497</v>
      </c>
      <c r="H37" s="1164"/>
      <c r="I37" s="1164"/>
      <c r="J37" s="1165"/>
      <c r="K37" s="296" t="s">
        <v>478</v>
      </c>
      <c r="L37" s="296" t="s">
        <v>478</v>
      </c>
      <c r="M37" s="297">
        <v>1757</v>
      </c>
      <c r="N37" s="298" t="s">
        <v>478</v>
      </c>
    </row>
    <row r="38" spans="1:16" ht="27" customHeight="1" x14ac:dyDescent="0.15">
      <c r="A38" s="250"/>
      <c r="B38" s="246"/>
      <c r="C38" s="246"/>
      <c r="D38" s="246"/>
      <c r="E38" s="246"/>
      <c r="F38" s="246"/>
      <c r="G38" s="1166" t="s">
        <v>498</v>
      </c>
      <c r="H38" s="1167"/>
      <c r="I38" s="1167"/>
      <c r="J38" s="1168"/>
      <c r="K38" s="299" t="s">
        <v>478</v>
      </c>
      <c r="L38" s="299" t="s">
        <v>478</v>
      </c>
      <c r="M38" s="300">
        <v>42</v>
      </c>
      <c r="N38" s="301" t="s">
        <v>478</v>
      </c>
      <c r="O38" s="295"/>
    </row>
    <row r="39" spans="1:16" x14ac:dyDescent="0.15">
      <c r="A39" s="250"/>
      <c r="B39" s="246"/>
      <c r="C39" s="246"/>
      <c r="D39" s="246"/>
      <c r="E39" s="246"/>
      <c r="F39" s="246"/>
      <c r="G39" s="1166" t="s">
        <v>499</v>
      </c>
      <c r="H39" s="1167"/>
      <c r="I39" s="1167"/>
      <c r="J39" s="1168"/>
      <c r="K39" s="302" t="s">
        <v>478</v>
      </c>
      <c r="L39" s="302" t="s">
        <v>478</v>
      </c>
      <c r="M39" s="303">
        <v>-8426</v>
      </c>
      <c r="N39" s="304" t="s">
        <v>478</v>
      </c>
      <c r="O39" s="295"/>
    </row>
    <row r="40" spans="1:16" ht="27" customHeight="1" x14ac:dyDescent="0.15">
      <c r="A40" s="250"/>
      <c r="B40" s="246"/>
      <c r="C40" s="246"/>
      <c r="D40" s="246"/>
      <c r="E40" s="246"/>
      <c r="F40" s="246"/>
      <c r="G40" s="1163" t="s">
        <v>500</v>
      </c>
      <c r="H40" s="1164"/>
      <c r="I40" s="1164"/>
      <c r="J40" s="1165"/>
      <c r="K40" s="302">
        <v>-376677</v>
      </c>
      <c r="L40" s="302">
        <v>-153121</v>
      </c>
      <c r="M40" s="303">
        <v>-127711</v>
      </c>
      <c r="N40" s="304">
        <v>19.899999999999999</v>
      </c>
      <c r="O40" s="295"/>
    </row>
    <row r="41" spans="1:16" x14ac:dyDescent="0.15">
      <c r="A41" s="250"/>
      <c r="B41" s="246"/>
      <c r="C41" s="246"/>
      <c r="D41" s="246"/>
      <c r="E41" s="246"/>
      <c r="F41" s="246"/>
      <c r="G41" s="1169" t="s">
        <v>284</v>
      </c>
      <c r="H41" s="1170"/>
      <c r="I41" s="1170"/>
      <c r="J41" s="1171"/>
      <c r="K41" s="296">
        <v>27678</v>
      </c>
      <c r="L41" s="302">
        <v>11251</v>
      </c>
      <c r="M41" s="303">
        <v>42725</v>
      </c>
      <c r="N41" s="304">
        <v>-73.7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150117</v>
      </c>
      <c r="J51" s="322">
        <v>56266</v>
      </c>
      <c r="K51" s="323">
        <v>-34.6</v>
      </c>
      <c r="L51" s="324">
        <v>228305</v>
      </c>
      <c r="M51" s="325">
        <v>5.6</v>
      </c>
      <c r="N51" s="326">
        <v>-40.200000000000003</v>
      </c>
    </row>
    <row r="52" spans="1:14" x14ac:dyDescent="0.15">
      <c r="A52" s="250"/>
      <c r="B52" s="246"/>
      <c r="C52" s="246"/>
      <c r="D52" s="246"/>
      <c r="E52" s="246"/>
      <c r="F52" s="246"/>
      <c r="G52" s="327"/>
      <c r="H52" s="328" t="s">
        <v>511</v>
      </c>
      <c r="I52" s="329">
        <v>108051</v>
      </c>
      <c r="J52" s="330">
        <v>40499</v>
      </c>
      <c r="K52" s="331">
        <v>-42.2</v>
      </c>
      <c r="L52" s="332">
        <v>86611</v>
      </c>
      <c r="M52" s="333">
        <v>-20.399999999999999</v>
      </c>
      <c r="N52" s="334">
        <v>-21.8</v>
      </c>
    </row>
    <row r="53" spans="1:14" x14ac:dyDescent="0.15">
      <c r="A53" s="250"/>
      <c r="B53" s="246"/>
      <c r="C53" s="246"/>
      <c r="D53" s="246"/>
      <c r="E53" s="246"/>
      <c r="F53" s="246"/>
      <c r="G53" s="312" t="s">
        <v>512</v>
      </c>
      <c r="H53" s="313"/>
      <c r="I53" s="321">
        <v>271292</v>
      </c>
      <c r="J53" s="322">
        <v>103114</v>
      </c>
      <c r="K53" s="323">
        <v>83.3</v>
      </c>
      <c r="L53" s="324">
        <v>316331</v>
      </c>
      <c r="M53" s="325">
        <v>38.6</v>
      </c>
      <c r="N53" s="326">
        <v>44.7</v>
      </c>
    </row>
    <row r="54" spans="1:14" x14ac:dyDescent="0.15">
      <c r="A54" s="250"/>
      <c r="B54" s="246"/>
      <c r="C54" s="246"/>
      <c r="D54" s="246"/>
      <c r="E54" s="246"/>
      <c r="F54" s="246"/>
      <c r="G54" s="327"/>
      <c r="H54" s="328" t="s">
        <v>511</v>
      </c>
      <c r="I54" s="329">
        <v>166330</v>
      </c>
      <c r="J54" s="330">
        <v>63219</v>
      </c>
      <c r="K54" s="331">
        <v>56.1</v>
      </c>
      <c r="L54" s="332">
        <v>106387</v>
      </c>
      <c r="M54" s="333">
        <v>22.8</v>
      </c>
      <c r="N54" s="334">
        <v>33.299999999999997</v>
      </c>
    </row>
    <row r="55" spans="1:14" x14ac:dyDescent="0.15">
      <c r="A55" s="250"/>
      <c r="B55" s="246"/>
      <c r="C55" s="246"/>
      <c r="D55" s="246"/>
      <c r="E55" s="246"/>
      <c r="F55" s="246"/>
      <c r="G55" s="312" t="s">
        <v>513</v>
      </c>
      <c r="H55" s="313"/>
      <c r="I55" s="321">
        <v>385094</v>
      </c>
      <c r="J55" s="322">
        <v>150076</v>
      </c>
      <c r="K55" s="323">
        <v>45.5</v>
      </c>
      <c r="L55" s="324">
        <v>333013</v>
      </c>
      <c r="M55" s="325">
        <v>5.3</v>
      </c>
      <c r="N55" s="326">
        <v>40.200000000000003</v>
      </c>
    </row>
    <row r="56" spans="1:14" x14ac:dyDescent="0.15">
      <c r="A56" s="250"/>
      <c r="B56" s="246"/>
      <c r="C56" s="246"/>
      <c r="D56" s="246"/>
      <c r="E56" s="246"/>
      <c r="F56" s="246"/>
      <c r="G56" s="327"/>
      <c r="H56" s="328" t="s">
        <v>511</v>
      </c>
      <c r="I56" s="329">
        <v>324343</v>
      </c>
      <c r="J56" s="330">
        <v>126400</v>
      </c>
      <c r="K56" s="331">
        <v>99.9</v>
      </c>
      <c r="L56" s="332">
        <v>126732</v>
      </c>
      <c r="M56" s="333">
        <v>19.100000000000001</v>
      </c>
      <c r="N56" s="334">
        <v>80.8</v>
      </c>
    </row>
    <row r="57" spans="1:14" x14ac:dyDescent="0.15">
      <c r="A57" s="250"/>
      <c r="B57" s="246"/>
      <c r="C57" s="246"/>
      <c r="D57" s="246"/>
      <c r="E57" s="246"/>
      <c r="F57" s="246"/>
      <c r="G57" s="312" t="s">
        <v>514</v>
      </c>
      <c r="H57" s="313"/>
      <c r="I57" s="321">
        <v>247121</v>
      </c>
      <c r="J57" s="322">
        <v>98888</v>
      </c>
      <c r="K57" s="323">
        <v>-34.1</v>
      </c>
      <c r="L57" s="324">
        <v>280458</v>
      </c>
      <c r="M57" s="325">
        <v>-15.8</v>
      </c>
      <c r="N57" s="326">
        <v>-18.3</v>
      </c>
    </row>
    <row r="58" spans="1:14" x14ac:dyDescent="0.15">
      <c r="A58" s="250"/>
      <c r="B58" s="246"/>
      <c r="C58" s="246"/>
      <c r="D58" s="246"/>
      <c r="E58" s="246"/>
      <c r="F58" s="246"/>
      <c r="G58" s="327"/>
      <c r="H58" s="328" t="s">
        <v>511</v>
      </c>
      <c r="I58" s="329">
        <v>142537</v>
      </c>
      <c r="J58" s="330">
        <v>57038</v>
      </c>
      <c r="K58" s="331">
        <v>-54.9</v>
      </c>
      <c r="L58" s="332">
        <v>127286</v>
      </c>
      <c r="M58" s="333">
        <v>0.4</v>
      </c>
      <c r="N58" s="334">
        <v>-55.3</v>
      </c>
    </row>
    <row r="59" spans="1:14" x14ac:dyDescent="0.15">
      <c r="A59" s="250"/>
      <c r="B59" s="246"/>
      <c r="C59" s="246"/>
      <c r="D59" s="246"/>
      <c r="E59" s="246"/>
      <c r="F59" s="246"/>
      <c r="G59" s="312" t="s">
        <v>515</v>
      </c>
      <c r="H59" s="313"/>
      <c r="I59" s="321">
        <v>164893</v>
      </c>
      <c r="J59" s="322">
        <v>67030</v>
      </c>
      <c r="K59" s="323">
        <v>-32.200000000000003</v>
      </c>
      <c r="L59" s="324">
        <v>291945</v>
      </c>
      <c r="M59" s="325">
        <v>4.0999999999999996</v>
      </c>
      <c r="N59" s="326">
        <v>-36.299999999999997</v>
      </c>
    </row>
    <row r="60" spans="1:14" x14ac:dyDescent="0.15">
      <c r="A60" s="250"/>
      <c r="B60" s="246"/>
      <c r="C60" s="246"/>
      <c r="D60" s="246"/>
      <c r="E60" s="246"/>
      <c r="F60" s="246"/>
      <c r="G60" s="327"/>
      <c r="H60" s="328" t="s">
        <v>511</v>
      </c>
      <c r="I60" s="335">
        <v>145241</v>
      </c>
      <c r="J60" s="330">
        <v>59041</v>
      </c>
      <c r="K60" s="331">
        <v>3.5</v>
      </c>
      <c r="L60" s="332">
        <v>127651</v>
      </c>
      <c r="M60" s="333">
        <v>0.3</v>
      </c>
      <c r="N60" s="334">
        <v>3.2</v>
      </c>
    </row>
    <row r="61" spans="1:14" x14ac:dyDescent="0.15">
      <c r="A61" s="250"/>
      <c r="B61" s="246"/>
      <c r="C61" s="246"/>
      <c r="D61" s="246"/>
      <c r="E61" s="246"/>
      <c r="F61" s="246"/>
      <c r="G61" s="312" t="s">
        <v>516</v>
      </c>
      <c r="H61" s="336"/>
      <c r="I61" s="337">
        <v>243703</v>
      </c>
      <c r="J61" s="338">
        <v>95075</v>
      </c>
      <c r="K61" s="339">
        <v>5.6</v>
      </c>
      <c r="L61" s="340">
        <v>290010</v>
      </c>
      <c r="M61" s="341">
        <v>7.6</v>
      </c>
      <c r="N61" s="326">
        <v>-2</v>
      </c>
    </row>
    <row r="62" spans="1:14" x14ac:dyDescent="0.15">
      <c r="A62" s="250"/>
      <c r="B62" s="246"/>
      <c r="C62" s="246"/>
      <c r="D62" s="246"/>
      <c r="E62" s="246"/>
      <c r="F62" s="246"/>
      <c r="G62" s="327"/>
      <c r="H62" s="328" t="s">
        <v>511</v>
      </c>
      <c r="I62" s="329">
        <v>177300</v>
      </c>
      <c r="J62" s="330">
        <v>69239</v>
      </c>
      <c r="K62" s="331">
        <v>12.5</v>
      </c>
      <c r="L62" s="332">
        <v>114933</v>
      </c>
      <c r="M62" s="333">
        <v>4.4000000000000004</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84.28</v>
      </c>
      <c r="G47" s="12">
        <v>86.49</v>
      </c>
      <c r="H47" s="12">
        <v>88.08</v>
      </c>
      <c r="I47" s="12">
        <v>83.76</v>
      </c>
      <c r="J47" s="13">
        <v>85.92</v>
      </c>
    </row>
    <row r="48" spans="2:10" ht="57.75" customHeight="1" x14ac:dyDescent="0.15">
      <c r="B48" s="14"/>
      <c r="C48" s="1174" t="s">
        <v>4</v>
      </c>
      <c r="D48" s="1174"/>
      <c r="E48" s="1175"/>
      <c r="F48" s="15">
        <v>3.93</v>
      </c>
      <c r="G48" s="16">
        <v>3.75</v>
      </c>
      <c r="H48" s="16">
        <v>3.12</v>
      </c>
      <c r="I48" s="16">
        <v>3.55</v>
      </c>
      <c r="J48" s="17">
        <v>4.28</v>
      </c>
    </row>
    <row r="49" spans="2:10" ht="57.75" customHeight="1" thickBot="1" x14ac:dyDescent="0.2">
      <c r="B49" s="18"/>
      <c r="C49" s="1176" t="s">
        <v>5</v>
      </c>
      <c r="D49" s="1176"/>
      <c r="E49" s="1177"/>
      <c r="F49" s="19">
        <v>4.3099999999999996</v>
      </c>
      <c r="G49" s="20">
        <v>6.23</v>
      </c>
      <c r="H49" s="20">
        <v>6.7</v>
      </c>
      <c r="I49" s="20">
        <v>5.95</v>
      </c>
      <c r="J49" s="21">
        <v>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2018-10-17T03:39:58Z</cp:lastPrinted>
  <dcterms:created xsi:type="dcterms:W3CDTF">2018-01-24T06:03:55Z</dcterms:created>
  <dcterms:modified xsi:type="dcterms:W3CDTF">2018-11-27T02:20:57Z</dcterms:modified>
</cp:coreProperties>
</file>