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dfs.pref.tokushima.jp\KenFileServer\105\004000\2018(H30)\H_財政\１　H30研修生1（交付税上席）\01_前期（住友）\01_H28決算カード・財政状況資料集\08_ホームページ掲載用\"/>
    </mc:Choice>
  </mc:AlternateContent>
  <bookViews>
    <workbookView xWindow="240" yWindow="60" windowWidth="14940" windowHeight="7875" tabRatio="866"/>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 r:id="rId18"/>
  </externalReferences>
  <calcPr calcId="162913"/>
</workbook>
</file>

<file path=xl/calcChain.xml><?xml version="1.0" encoding="utf-8"?>
<calcChain xmlns="http://schemas.openxmlformats.org/spreadsheetml/2006/main">
  <c r="CW102" i="11" l="1"/>
  <c r="CR102" i="11"/>
  <c r="AU88" i="11"/>
  <c r="AP88" i="11"/>
  <c r="B73" i="11"/>
  <c r="B72" i="11"/>
  <c r="B71" i="11"/>
  <c r="B68" i="11"/>
  <c r="B69" i="11"/>
  <c r="B70" i="11"/>
  <c r="AP63" i="11"/>
  <c r="AZ32" i="11"/>
  <c r="AZ31" i="11"/>
  <c r="AF88" i="11" l="1"/>
  <c r="V23" i="11" l="1"/>
  <c r="Q23" i="11"/>
  <c r="AA23" i="11" l="1"/>
  <c r="AU63" i="11" l="1"/>
  <c r="AP23" i="11" l="1"/>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U37" i="9"/>
  <c r="C37" i="9"/>
  <c r="CO36" i="9"/>
  <c r="BE36" i="9"/>
  <c r="AM36" i="9"/>
  <c r="C36" i="9"/>
  <c r="CO35" i="9"/>
  <c r="AM35" i="9"/>
  <c r="C35" i="9"/>
  <c r="AM34"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W34" i="9" l="1"/>
  <c r="BW35" i="9" s="1"/>
  <c r="BW36" i="9" s="1"/>
  <c r="BW37" i="9" s="1"/>
  <c r="BW38" i="9" s="1"/>
  <c r="BW39" i="9" s="1"/>
  <c r="BE35" i="9"/>
  <c r="CO34" i="9" l="1"/>
</calcChain>
</file>

<file path=xl/sharedStrings.xml><?xml version="1.0" encoding="utf-8"?>
<sst xmlns="http://schemas.openxmlformats.org/spreadsheetml/2006/main" count="1116" uniqueCount="550">
  <si>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</si>
  <si>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</si>
  <si>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</si>
  <si>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</si>
  <si>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</si>
  <si>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</si>
  <si>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</si>
  <si>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</si>
  <si>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</si>
  <si>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</si>
  <si>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</si>
  <si>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</si>
  <si>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</si>
  <si>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</si>
  <si>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</si>
  <si>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</si>
  <si>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</si>
  <si>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</si>
  <si>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</si>
  <si>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</si>
  <si>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</si>
  <si>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</si>
  <si>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</si>
  <si>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</si>
  <si>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</si>
  <si>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</si>
  <si>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</si>
  <si>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</si>
  <si>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</si>
  <si>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</si>
  <si>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</si>
  <si>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</si>
  <si>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</si>
  <si>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</si>
  <si>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</si>
  <si>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</si>
  <si>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</si>
  <si>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</si>
  <si>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</si>
  <si>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</si>
  <si>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</si>
  <si>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</si>
  <si>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</si>
  <si>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</si>
  <si>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</si>
  <si>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</si>
  <si>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</si>
  <si>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</si>
  <si>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</si>
  <si>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</si>
  <si>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</si>
  <si>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</si>
  <si>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</si>
  <si>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</si>
  <si>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</si>
  <si>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</si>
  <si>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</si>
  <si>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</si>
  <si>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</si>
  <si>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</si>
  <si>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</si>
  <si>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</si>
  <si>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</si>
  <si>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</si>
  <si>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</si>
  <si>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</si>
  <si>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</si>
  <si>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</si>
  <si>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</si>
  <si>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</si>
  <si>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Ⅰ－０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</si>
  <si>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</si>
  <si>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</si>
  <si>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</si>
  <si>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</si>
  <si>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</si>
  <si>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</si>
  <si>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</si>
  <si>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</si>
  <si>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</si>
  <si>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</si>
  <si>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</si>
  <si>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</si>
  <si>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佐那河内村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</si>
  <si>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</si>
  <si>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</si>
  <si>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</si>
  <si>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</si>
  <si>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</si>
  <si>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</si>
  <si>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</si>
  <si>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</si>
  <si>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</si>
  <si>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</si>
  <si>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</si>
  <si>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</si>
  <si>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</si>
  <si>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</si>
  <si>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</si>
  <si>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</si>
  <si>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</si>
  <si>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</si>
  <si>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</si>
  <si>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</si>
  <si>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</si>
  <si>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</si>
  <si>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</si>
  <si>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</si>
  <si>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</si>
  <si>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-11.6</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</si>
  <si>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</si>
  <si>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</si>
  <si>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</si>
  <si>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</si>
  <si>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</si>
  <si>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</si>
  <si>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</si>
  <si>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</si>
  <si>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</si>
  <si>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</si>
  <si>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</si>
  <si>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</si>
  <si>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</si>
  <si>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</si>
  <si>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</si>
  <si>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</si>
  <si>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</si>
  <si>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</si>
  <si>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</si>
  <si>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</si>
  <si>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</si>
  <si>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</si>
  <si>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</si>
  <si>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</si>
  <si>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</si>
  <si>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</si>
  <si>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</si>
  <si>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18"/>
  </si>
  <si>
    <t>うち日本人(％)</t>
    <phoneticPr fontId="5"/>
  </si>
  <si>
    <t>-1.5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</si>
  <si>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</si>
  <si>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</si>
  <si>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</si>
  <si>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</si>
  <si>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</si>
  <si>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</si>
  <si>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</si>
  <si>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</si>
  <si>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</si>
  <si>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</si>
  <si>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</si>
  <si>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</si>
  <si>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</si>
  <si>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</si>
  <si>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</si>
  <si>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</si>
  <si>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</si>
  <si>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</si>
  <si>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</si>
  <si>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</si>
  <si>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</si>
  <si>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</si>
  <si>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</si>
  <si>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</si>
  <si>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</si>
  <si>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</si>
  <si>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</si>
  <si>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</si>
  <si>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</si>
  <si>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</si>
  <si>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</si>
  <si>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</si>
  <si>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</si>
  <si>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</si>
  <si>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</si>
  <si>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</si>
  <si>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</si>
  <si>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</si>
  <si>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</si>
  <si>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</si>
  <si>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</si>
  <si>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</si>
  <si>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</si>
  <si>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</si>
  <si>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</si>
  <si>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</si>
  <si>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</si>
  <si>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</si>
  <si>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</si>
  <si>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</si>
  <si>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</si>
  <si>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</si>
  <si>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</si>
  <si>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</si>
  <si>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</si>
  <si>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</si>
  <si>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</si>
  <si>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</si>
  <si>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</si>
  <si>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徳島県佐那河内村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</si>
  <si>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</si>
  <si>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</si>
  <si>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</si>
  <si>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</si>
  <si>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</si>
  <si>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</si>
  <si>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</si>
  <si>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</si>
  <si>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</si>
  <si>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</si>
  <si>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</si>
  <si>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</si>
  <si>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</si>
  <si>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</si>
  <si>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</si>
  <si>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</si>
  <si>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</si>
  <si>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</si>
  <si>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</si>
  <si>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</si>
  <si>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</si>
  <si>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</si>
  <si>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</si>
  <si>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</si>
  <si>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</si>
  <si>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</si>
  <si>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</si>
  <si>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</si>
  <si>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</si>
  <si>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</si>
  <si>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</si>
  <si>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</si>
  <si>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</si>
  <si>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</si>
  <si>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</si>
  <si>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</si>
  <si>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</si>
  <si>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</si>
  <si>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</si>
  <si>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</si>
  <si>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</si>
  <si>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</si>
  <si>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</si>
  <si>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</si>
  <si>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</si>
  <si>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</si>
  <si>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</si>
  <si>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</si>
  <si>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</si>
  <si>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</si>
  <si>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</si>
  <si>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</si>
  <si>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</si>
  <si>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</si>
  <si>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</si>
  <si>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</si>
  <si>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</si>
  <si>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</si>
  <si>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</si>
  <si>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</si>
  <si>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</si>
  <si>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</si>
  <si>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</si>
  <si>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</si>
  <si>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</si>
  <si>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</si>
  <si>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</si>
  <si>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</si>
  <si>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</si>
  <si>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</si>
  <si>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</si>
  <si>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</si>
  <si>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</si>
  <si>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</si>
  <si>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</si>
  <si>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</si>
  <si>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</si>
  <si>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</si>
  <si>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</si>
  <si>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</si>
  <si>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</si>
  <si>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</si>
  <si>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</si>
  <si>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</si>
  <si>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</si>
  <si>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</si>
  <si>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</si>
  <si>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</si>
  <si>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</si>
  <si>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</si>
  <si>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</si>
  <si>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</si>
  <si>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</si>
  <si>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</si>
  <si>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</si>
  <si>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</si>
  <si>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</si>
  <si>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</si>
  <si>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</si>
  <si>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</si>
  <si>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</si>
  <si>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</si>
  <si>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</si>
  <si>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</si>
  <si>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</si>
  <si>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</si>
  <si>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</si>
  <si>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</si>
  <si>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</si>
  <si>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</si>
  <si>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</si>
  <si>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</si>
  <si>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</si>
  <si>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</si>
  <si>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</si>
  <si>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</si>
  <si>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</si>
  <si>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</si>
  <si>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</si>
  <si>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</si>
  <si>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</si>
  <si>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</si>
  <si>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</si>
  <si>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</si>
  <si>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</si>
  <si>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</si>
  <si>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</si>
  <si>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</si>
  <si>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</si>
  <si>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</si>
  <si>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</si>
  <si>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</si>
  <si>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</si>
  <si>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</si>
  <si>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</si>
  <si>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</si>
  <si>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</si>
  <si>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</si>
  <si>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</si>
  <si>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</si>
  <si>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</si>
  <si>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</si>
  <si>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</si>
  <si>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</si>
  <si>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</si>
  <si>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</si>
  <si>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</si>
  <si>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</si>
  <si>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徳島県佐那河内村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</si>
  <si>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</si>
  <si>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</si>
  <si>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</si>
  <si>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</si>
  <si>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</si>
  <si>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</si>
  <si>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</si>
  <si>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</si>
  <si>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</si>
  <si>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</si>
  <si>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</si>
  <si>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</si>
  <si>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</si>
  <si>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</si>
  <si>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</si>
  <si>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</si>
  <si>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</si>
  <si>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</si>
  <si>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</si>
  <si>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</si>
  <si>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</si>
  <si>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</si>
  <si>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</si>
  <si>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</si>
  <si>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</si>
  <si>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</si>
  <si>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</si>
  <si>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</si>
  <si>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</si>
  <si>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</si>
  <si>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</si>
  <si>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</si>
  <si>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</si>
  <si>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佐那河内村国民健康保険事業特別会計</t>
    <phoneticPr fontId="5"/>
  </si>
  <si>
    <t>佐那河内村介護保険事業特別会計</t>
    <phoneticPr fontId="5"/>
  </si>
  <si>
    <t>佐那河内村後期高齢者医療特別会計</t>
    <phoneticPr fontId="5"/>
  </si>
  <si>
    <t>佐那河内村簡易水道特別会計</t>
    <phoneticPr fontId="5"/>
  </si>
  <si>
    <t>法非適用企業</t>
    <phoneticPr fontId="5"/>
  </si>
  <si>
    <t>佐那河内村農業集落排水事業特別会計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</si>
  <si>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</si>
  <si>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</si>
  <si>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</si>
  <si>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</si>
  <si>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</si>
  <si>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</si>
  <si>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</si>
  <si>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</si>
  <si>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</si>
  <si>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</si>
  <si>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</si>
  <si>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</si>
  <si>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</si>
  <si>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</si>
  <si>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</si>
  <si>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</si>
  <si>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</si>
  <si>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</si>
  <si>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</si>
  <si>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</si>
  <si>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</si>
  <si>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</si>
  <si>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</si>
  <si>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</si>
  <si>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</si>
  <si>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</si>
  <si>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</si>
  <si>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</si>
  <si>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</si>
  <si>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</si>
  <si>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</si>
  <si>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</si>
  <si>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</si>
  <si>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</si>
  <si>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</si>
  <si>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</si>
  <si>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</si>
  <si>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</si>
  <si>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</si>
  <si>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</si>
  <si>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</si>
  <si>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</si>
  <si>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</si>
  <si>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</si>
  <si>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</si>
  <si>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</si>
  <si>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</si>
  <si>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</si>
  <si>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</si>
  <si>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</si>
  <si>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</si>
  <si>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</si>
  <si>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</si>
  <si>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</si>
  <si>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</si>
  <si>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</si>
  <si>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</si>
  <si>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</si>
  <si>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</si>
  <si>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</si>
  <si>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</si>
  <si>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</si>
  <si>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</si>
  <si>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</si>
  <si>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</si>
  <si>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</si>
  <si>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</si>
  <si>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</si>
  <si>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</si>
  <si>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</si>
  <si>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</si>
  <si>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</si>
  <si>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</si>
  <si>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</si>
  <si>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</si>
  <si>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</si>
  <si>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</si>
  <si>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</si>
  <si>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</si>
  <si>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</si>
  <si>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</si>
  <si>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</si>
  <si>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</si>
  <si>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</si>
  <si>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</si>
  <si>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</si>
  <si>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</si>
  <si>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</si>
  <si>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</si>
  <si>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</si>
  <si>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</si>
  <si>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</si>
  <si>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</si>
  <si>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</si>
  <si>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</si>
  <si>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</si>
  <si>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</si>
  <si>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</si>
  <si>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</si>
  <si>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</si>
  <si>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</si>
  <si>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</si>
  <si>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</si>
  <si>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</si>
  <si>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</si>
  <si>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</si>
  <si>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</si>
  <si>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</si>
  <si>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</si>
  <si>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</si>
  <si>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</si>
  <si>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</si>
  <si>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</si>
  <si>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</si>
  <si>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</si>
  <si>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</si>
  <si>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</si>
  <si>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</si>
  <si>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</si>
  <si>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</si>
  <si>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</si>
  <si>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</si>
  <si>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</si>
  <si>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</si>
  <si>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</si>
  <si>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</si>
  <si>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</si>
  <si>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</si>
  <si>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</si>
  <si>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</si>
  <si>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</si>
  <si>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</si>
  <si>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</si>
  <si>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</si>
  <si>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</si>
  <si>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一般会計</t>
  </si>
  <si>
    <t>佐那河内村国民健康保険事業特別会計</t>
  </si>
  <si>
    <t>佐那河内村介護保険事業特別会計</t>
  </si>
  <si>
    <t>佐那河内村簡易水道特別会計</t>
  </si>
  <si>
    <t>佐那河内村農業集落排水事業特別会計</t>
  </si>
  <si>
    <t>佐那河内村後期高齢者医療特別会計</t>
  </si>
  <si>
    <t>その他会計（赤字）</t>
  </si>
  <si>
    <t>その他会計（黒字）</t>
  </si>
  <si>
    <t>-</t>
    <phoneticPr fontId="2"/>
  </si>
  <si>
    <t>-</t>
    <phoneticPr fontId="2"/>
  </si>
  <si>
    <t>-</t>
    <phoneticPr fontId="2"/>
  </si>
  <si>
    <t>-</t>
    <phoneticPr fontId="2"/>
  </si>
  <si>
    <t>-</t>
    <phoneticPr fontId="2"/>
  </si>
  <si>
    <t>一般財団法人さなごうち</t>
    <rPh sb="0" eb="2">
      <t>イッパン</t>
    </rPh>
    <rPh sb="2" eb="4">
      <t>ザイダン</t>
    </rPh>
    <rPh sb="4" eb="6">
      <t>ホウジン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</si>
  <si>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</si>
  <si>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</si>
  <si>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</si>
  <si>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</si>
  <si>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</si>
  <si>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</si>
  <si>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</si>
  <si>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</si>
  <si>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</si>
  <si>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</si>
  <si>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</si>
  <si>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財政調整基金及び特定目的基金の積み立てによる充当可能金の増額等が影響し、将来負担比率がマイナスになっている。
今後も、義務的経費の削減を中心とする行財政改革を進める一方で、公共施設等総合管理計画に基づき、公共施設への投資についても、計画的な財政運営に努めていく。</t>
    <phoneticPr fontId="5"/>
  </si>
  <si>
    <t>過去の起債の償還の終了、近年の起債抑制により類似団体を下回っているが、繰上償還を実施するとともに、普通建設事業の整理・縮小を図るなどして、地方債の発行抑制を図り、計画的な財源の確保に努める。また、今後控えている事業計画の整理・縮小を図るなど、起債依存型の事業実施を見直し、類似団体の平均水準を引き続き下回るよう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</si>
</sst>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b/>
      <sz val="22"/>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0"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228305</c:v>
                </c:pt>
                <c:pt idx="1">
                  <c:v>316331</c:v>
                </c:pt>
                <c:pt idx="2">
                  <c:v>333013</c:v>
                </c:pt>
                <c:pt idx="3">
                  <c:v>280458</c:v>
                </c:pt>
                <c:pt idx="4">
                  <c:v>291945</c:v>
                </c:pt>
              </c:numCache>
            </c:numRef>
          </c:val>
          <c:smooth val="0"/>
          <c:extLst xmlns:c16r2="http://schemas.microsoft.com/office/drawing/2015/06/chart">
            <c:ext xmlns:c16="http://schemas.microsoft.com/office/drawing/2014/chart" uri="{C3380CC4-5D6E-409C-BE32-E72D297353CC}">
              <c16:uniqueId val="{00000000-ED2F-4845-A90F-147F7A12125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56266</c:v>
                </c:pt>
                <c:pt idx="1">
                  <c:v>103114</c:v>
                </c:pt>
                <c:pt idx="2">
                  <c:v>150076</c:v>
                </c:pt>
                <c:pt idx="3">
                  <c:v>98888</c:v>
                </c:pt>
                <c:pt idx="4">
                  <c:v>67030</c:v>
                </c:pt>
              </c:numCache>
            </c:numRef>
          </c:val>
          <c:smooth val="0"/>
          <c:extLst xmlns:c16r2="http://schemas.microsoft.com/office/drawing/2015/06/chart">
            <c:ext xmlns:c16="http://schemas.microsoft.com/office/drawing/2014/chart" uri="{C3380CC4-5D6E-409C-BE32-E72D297353CC}">
              <c16:uniqueId val="{00000001-ED2F-4845-A90F-147F7A121257}"/>
            </c:ext>
          </c:extLst>
        </c:ser>
        <c:dLbls>
          <c:showLegendKey val="0"/>
          <c:showVal val="0"/>
          <c:showCatName val="0"/>
          <c:showSerName val="0"/>
          <c:showPercent val="0"/>
          <c:showBubbleSize val="0"/>
        </c:dLbls>
        <c:marker val="1"/>
        <c:smooth val="0"/>
        <c:axId val="328834496"/>
        <c:axId val="328837240"/>
      </c:lineChart>
      <c:catAx>
        <c:axId val="3288344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8837240"/>
        <c:crosses val="autoZero"/>
        <c:auto val="1"/>
        <c:lblAlgn val="ctr"/>
        <c:lblOffset val="100"/>
        <c:tickLblSkip val="1"/>
        <c:tickMarkSkip val="1"/>
        <c:noMultiLvlLbl val="0"/>
      </c:catAx>
      <c:valAx>
        <c:axId val="32883724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88344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3.93</c:v>
                </c:pt>
                <c:pt idx="1">
                  <c:v>3.75</c:v>
                </c:pt>
                <c:pt idx="2">
                  <c:v>3.12</c:v>
                </c:pt>
                <c:pt idx="3">
                  <c:v>3.55</c:v>
                </c:pt>
                <c:pt idx="4">
                  <c:v>4.28</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84.28</c:v>
                </c:pt>
                <c:pt idx="1">
                  <c:v>86.49</c:v>
                </c:pt>
                <c:pt idx="2">
                  <c:v>88.08</c:v>
                </c:pt>
                <c:pt idx="3">
                  <c:v>83.76</c:v>
                </c:pt>
                <c:pt idx="4">
                  <c:v>85.92</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328834104"/>
        <c:axId val="3288348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4.3099999999999996</c:v>
                </c:pt>
                <c:pt idx="1">
                  <c:v>6.23</c:v>
                </c:pt>
                <c:pt idx="2">
                  <c:v>6.7</c:v>
                </c:pt>
                <c:pt idx="3">
                  <c:v>5.95</c:v>
                </c:pt>
                <c:pt idx="4">
                  <c:v>5.8</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328834104"/>
        <c:axId val="328834888"/>
      </c:lineChart>
      <c:catAx>
        <c:axId val="328834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28834888"/>
        <c:crosses val="autoZero"/>
        <c:auto val="1"/>
        <c:lblAlgn val="ctr"/>
        <c:lblOffset val="100"/>
        <c:tickLblSkip val="1"/>
        <c:tickMarkSkip val="1"/>
        <c:noMultiLvlLbl val="0"/>
      </c:catAx>
      <c:valAx>
        <c:axId val="3288348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8834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佐那河内村後期高齢者医療特別会計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0.02</c:v>
                </c:pt>
                <c:pt idx="2">
                  <c:v>#N/A</c:v>
                </c:pt>
                <c:pt idx="3">
                  <c:v>0.03</c:v>
                </c:pt>
                <c:pt idx="4">
                  <c:v>#N/A</c:v>
                </c:pt>
                <c:pt idx="5">
                  <c:v>0.03</c:v>
                </c:pt>
                <c:pt idx="6">
                  <c:v>#N/A</c:v>
                </c:pt>
                <c:pt idx="7">
                  <c:v>0.04</c:v>
                </c:pt>
                <c:pt idx="8">
                  <c:v>#N/A</c:v>
                </c:pt>
                <c:pt idx="9">
                  <c:v>0.03</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佐那河内村農業集落排水事業特別会計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7.0000000000000007E-2</c:v>
                </c:pt>
                <c:pt idx="2">
                  <c:v>#N/A</c:v>
                </c:pt>
                <c:pt idx="3">
                  <c:v>0.15</c:v>
                </c:pt>
                <c:pt idx="4">
                  <c:v>#N/A</c:v>
                </c:pt>
                <c:pt idx="5">
                  <c:v>0.18</c:v>
                </c:pt>
                <c:pt idx="6">
                  <c:v>#N/A</c:v>
                </c:pt>
                <c:pt idx="7">
                  <c:v>0.2</c:v>
                </c:pt>
                <c:pt idx="8">
                  <c:v>#N/A</c:v>
                </c:pt>
                <c:pt idx="9">
                  <c:v>0.09</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佐那河内村簡易水道特別会計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0.05</c:v>
                </c:pt>
                <c:pt idx="2">
                  <c:v>#N/A</c:v>
                </c:pt>
                <c:pt idx="3">
                  <c:v>0.12</c:v>
                </c:pt>
                <c:pt idx="4">
                  <c:v>#N/A</c:v>
                </c:pt>
                <c:pt idx="5">
                  <c:v>7.0000000000000007E-2</c:v>
                </c:pt>
                <c:pt idx="6">
                  <c:v>#N/A</c:v>
                </c:pt>
                <c:pt idx="7">
                  <c:v>0.12</c:v>
                </c:pt>
                <c:pt idx="8">
                  <c:v>#N/A</c:v>
                </c:pt>
                <c:pt idx="9">
                  <c:v>0.16</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佐那河内村介護保険事業特別会計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0.3</c:v>
                </c:pt>
                <c:pt idx="2">
                  <c:v>#N/A</c:v>
                </c:pt>
                <c:pt idx="3">
                  <c:v>0.57999999999999996</c:v>
                </c:pt>
                <c:pt idx="4">
                  <c:v>#N/A</c:v>
                </c:pt>
                <c:pt idx="5">
                  <c:v>1.1499999999999999</c:v>
                </c:pt>
                <c:pt idx="6">
                  <c:v>#N/A</c:v>
                </c:pt>
                <c:pt idx="7">
                  <c:v>1.1399999999999999</c:v>
                </c:pt>
                <c:pt idx="8">
                  <c:v>#N/A</c:v>
                </c:pt>
                <c:pt idx="9">
                  <c:v>0.55000000000000004</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佐那河内村国民健康保険事業特別会計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0.74</c:v>
                </c:pt>
                <c:pt idx="2">
                  <c:v>#N/A</c:v>
                </c:pt>
                <c:pt idx="3">
                  <c:v>2.5</c:v>
                </c:pt>
                <c:pt idx="4">
                  <c:v>#N/A</c:v>
                </c:pt>
                <c:pt idx="5">
                  <c:v>3.53</c:v>
                </c:pt>
                <c:pt idx="6">
                  <c:v>#N/A</c:v>
                </c:pt>
                <c:pt idx="7">
                  <c:v>1.78</c:v>
                </c:pt>
                <c:pt idx="8">
                  <c:v>#N/A</c:v>
                </c:pt>
                <c:pt idx="9">
                  <c:v>0.73</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3.92</c:v>
                </c:pt>
                <c:pt idx="2">
                  <c:v>#N/A</c:v>
                </c:pt>
                <c:pt idx="3">
                  <c:v>3.75</c:v>
                </c:pt>
                <c:pt idx="4">
                  <c:v>#N/A</c:v>
                </c:pt>
                <c:pt idx="5">
                  <c:v>3.12</c:v>
                </c:pt>
                <c:pt idx="6">
                  <c:v>#N/A</c:v>
                </c:pt>
                <c:pt idx="7">
                  <c:v>3.54</c:v>
                </c:pt>
                <c:pt idx="8">
                  <c:v>#N/A</c:v>
                </c:pt>
                <c:pt idx="9">
                  <c:v>4.2699999999999996</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328835672"/>
        <c:axId val="328836064"/>
      </c:barChart>
      <c:catAx>
        <c:axId val="328835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8836064"/>
        <c:crosses val="autoZero"/>
        <c:auto val="1"/>
        <c:lblAlgn val="ctr"/>
        <c:lblOffset val="100"/>
        <c:tickLblSkip val="1"/>
        <c:tickMarkSkip val="1"/>
        <c:noMultiLvlLbl val="0"/>
      </c:catAx>
      <c:valAx>
        <c:axId val="3288360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88356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455</c:v>
                </c:pt>
                <c:pt idx="5">
                  <c:v>420</c:v>
                </c:pt>
                <c:pt idx="8">
                  <c:v>420</c:v>
                </c:pt>
                <c:pt idx="11">
                  <c:v>398</c:v>
                </c:pt>
                <c:pt idx="14">
                  <c:v>377</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29</c:v>
                </c:pt>
                <c:pt idx="3">
                  <c:v>23</c:v>
                </c:pt>
                <c:pt idx="6">
                  <c:v>9</c:v>
                </c:pt>
                <c:pt idx="9">
                  <c:v>1</c:v>
                </c:pt>
                <c:pt idx="12">
                  <c:v>1</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181</c:v>
                </c:pt>
                <c:pt idx="3">
                  <c:v>166</c:v>
                </c:pt>
                <c:pt idx="6">
                  <c:v>155</c:v>
                </c:pt>
                <c:pt idx="9">
                  <c:v>131</c:v>
                </c:pt>
                <c:pt idx="12">
                  <c:v>133</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394</c:v>
                </c:pt>
                <c:pt idx="3">
                  <c:v>345</c:v>
                </c:pt>
                <c:pt idx="6">
                  <c:v>345</c:v>
                </c:pt>
                <c:pt idx="9">
                  <c:v>308</c:v>
                </c:pt>
                <c:pt idx="12">
                  <c:v>270</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348524536"/>
        <c:axId val="3485229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149</c:v>
                </c:pt>
                <c:pt idx="2">
                  <c:v>#N/A</c:v>
                </c:pt>
                <c:pt idx="3">
                  <c:v>#N/A</c:v>
                </c:pt>
                <c:pt idx="4">
                  <c:v>114</c:v>
                </c:pt>
                <c:pt idx="5">
                  <c:v>#N/A</c:v>
                </c:pt>
                <c:pt idx="6">
                  <c:v>#N/A</c:v>
                </c:pt>
                <c:pt idx="7">
                  <c:v>89</c:v>
                </c:pt>
                <c:pt idx="8">
                  <c:v>#N/A</c:v>
                </c:pt>
                <c:pt idx="9">
                  <c:v>#N/A</c:v>
                </c:pt>
                <c:pt idx="10">
                  <c:v>42</c:v>
                </c:pt>
                <c:pt idx="11">
                  <c:v>#N/A</c:v>
                </c:pt>
                <c:pt idx="12">
                  <c:v>#N/A</c:v>
                </c:pt>
                <c:pt idx="13">
                  <c:v>27</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348524536"/>
        <c:axId val="348522968"/>
      </c:lineChart>
      <c:catAx>
        <c:axId val="348524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8522968"/>
        <c:crosses val="autoZero"/>
        <c:auto val="1"/>
        <c:lblAlgn val="ctr"/>
        <c:lblOffset val="100"/>
        <c:tickLblSkip val="1"/>
        <c:tickMarkSkip val="1"/>
        <c:noMultiLvlLbl val="0"/>
      </c:catAx>
      <c:valAx>
        <c:axId val="3485229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8524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3681</c:v>
                </c:pt>
                <c:pt idx="5">
                  <c:v>3484</c:v>
                </c:pt>
                <c:pt idx="8">
                  <c:v>3253</c:v>
                </c:pt>
                <c:pt idx="11">
                  <c:v>3063</c:v>
                </c:pt>
                <c:pt idx="14">
                  <c:v>2796</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3291</c:v>
                </c:pt>
                <c:pt idx="5">
                  <c:v>3464</c:v>
                </c:pt>
                <c:pt idx="8">
                  <c:v>3467</c:v>
                </c:pt>
                <c:pt idx="11">
                  <c:v>3603</c:v>
                </c:pt>
                <c:pt idx="14">
                  <c:v>3855</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427</c:v>
                </c:pt>
                <c:pt idx="3">
                  <c:v>410</c:v>
                </c:pt>
                <c:pt idx="6">
                  <c:v>369</c:v>
                </c:pt>
                <c:pt idx="9">
                  <c:v>341</c:v>
                </c:pt>
                <c:pt idx="12">
                  <c:v>348</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42</c:v>
                </c:pt>
                <c:pt idx="3">
                  <c:v>19</c:v>
                </c:pt>
                <c:pt idx="6">
                  <c:v>10</c:v>
                </c:pt>
                <c:pt idx="9">
                  <c:v>9</c:v>
                </c:pt>
                <c:pt idx="12">
                  <c:v>7</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1857</c:v>
                </c:pt>
                <c:pt idx="3">
                  <c:v>1745</c:v>
                </c:pt>
                <c:pt idx="6">
                  <c:v>1633</c:v>
                </c:pt>
                <c:pt idx="9">
                  <c:v>1465</c:v>
                </c:pt>
                <c:pt idx="12">
                  <c:v>1315</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2401</c:v>
                </c:pt>
                <c:pt idx="3">
                  <c:v>2153</c:v>
                </c:pt>
                <c:pt idx="6">
                  <c:v>1953</c:v>
                </c:pt>
                <c:pt idx="9">
                  <c:v>1748</c:v>
                </c:pt>
                <c:pt idx="12">
                  <c:v>1582</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348525712"/>
        <c:axId val="3485190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348525712"/>
        <c:axId val="348519048"/>
      </c:lineChart>
      <c:catAx>
        <c:axId val="348525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48519048"/>
        <c:crosses val="autoZero"/>
        <c:auto val="1"/>
        <c:lblAlgn val="ctr"/>
        <c:lblOffset val="100"/>
        <c:tickLblSkip val="1"/>
        <c:tickMarkSkip val="1"/>
        <c:noMultiLvlLbl val="0"/>
      </c:catAx>
      <c:valAx>
        <c:axId val="3485190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8525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0027-485B-96F2-BA4A27E3A01B}"/>
                </c:ext>
                <c:ext xmlns:c15="http://schemas.microsoft.com/office/drawing/2012/chart" uri="{CE6537A1-D6FC-4f65-9D91-7224C49458BB}">
                  <c15:dlblFieldTable>
                    <c15:dlblFTEntry>
                      <c15:txfldGUID>{236089F3-FE17-492A-BA9E-04C20EB4331D}</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0027-485B-96F2-BA4A27E3A01B}"/>
                </c:ext>
                <c:ext xmlns:c15="http://schemas.microsoft.com/office/drawing/2012/chart" uri="{CE6537A1-D6FC-4f65-9D91-7224C49458BB}">
                  <c15:dlblFieldTable>
                    <c15:dlblFTEntry>
                      <c15:txfldGUID>{04CEDE27-6CCD-44BA-A9BA-4128CDE68026}</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0027-485B-96F2-BA4A27E3A01B}"/>
                </c:ext>
                <c:ext xmlns:c15="http://schemas.microsoft.com/office/drawing/2012/chart" uri="{CE6537A1-D6FC-4f65-9D91-7224C49458BB}">
                  <c15:dlblFieldTable>
                    <c15:dlblFTEntry>
                      <c15:txfldGUID>{554AC2D0-C030-4B31-946C-0748E9D86F73}</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0027-485B-96F2-BA4A27E3A01B}"/>
                </c:ext>
                <c:ext xmlns:c15="http://schemas.microsoft.com/office/drawing/2012/chart" uri="{CE6537A1-D6FC-4f65-9D91-7224C49458BB}">
                  <c15:dlblFieldTable>
                    <c15:dlblFTEntry>
                      <c15:txfldGUID>{1F680E3E-68BD-40D2-BCC5-CF734DF2F1C5}</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0027-485B-96F2-BA4A27E3A01B}"/>
                </c:ext>
                <c:ext xmlns:c15="http://schemas.microsoft.com/office/drawing/2012/chart" uri="{CE6537A1-D6FC-4f65-9D91-7224C49458BB}">
                  <c15:dlblFieldTable>
                    <c15:dlblFTEntry>
                      <c15:txfldGUID>{CDBF8EF5-90B0-4288-B129-B3FAC36ECA2B}</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48.7</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0027-485B-96F2-BA4A27E3A01B}"/>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0027-485B-96F2-BA4A27E3A01B}"/>
                </c:ext>
                <c:ext xmlns:c15="http://schemas.microsoft.com/office/drawing/2012/chart" uri="{CE6537A1-D6FC-4f65-9D91-7224C49458BB}">
                  <c15:dlblFieldTable>
                    <c15:dlblFTEntry>
                      <c15:txfldGUID>{3484B7DA-E90D-4535-BA31-4C7521290EFD}</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0027-485B-96F2-BA4A27E3A01B}"/>
                </c:ext>
                <c:ext xmlns:c15="http://schemas.microsoft.com/office/drawing/2012/chart" uri="{CE6537A1-D6FC-4f65-9D91-7224C49458BB}">
                  <c15:dlblFieldTable>
                    <c15:dlblFTEntry>
                      <c15:txfldGUID>{4BB9B28E-8BC0-4ECF-8BF0-11B450153EC8}</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0027-485B-96F2-BA4A27E3A01B}"/>
                </c:ext>
                <c:ext xmlns:c15="http://schemas.microsoft.com/office/drawing/2012/chart" uri="{CE6537A1-D6FC-4f65-9D91-7224C49458BB}">
                  <c15:dlblFieldTable>
                    <c15:dlblFTEntry>
                      <c15:txfldGUID>{B8A7DB05-C0E0-45E8-92B6-9D3C03AD2322}</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0027-485B-96F2-BA4A27E3A01B}"/>
                </c:ext>
                <c:ext xmlns:c15="http://schemas.microsoft.com/office/drawing/2012/chart" uri="{CE6537A1-D6FC-4f65-9D91-7224C49458BB}">
                  <c15:dlblFieldTable>
                    <c15:dlblFTEntry>
                      <c15:txfldGUID>{462FDD87-E315-49B3-A3DE-8438758C37F4}</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027-485B-96F2-BA4A27E3A01B}"/>
                </c:ext>
                <c:ext xmlns:c15="http://schemas.microsoft.com/office/drawing/2012/chart" uri="{CE6537A1-D6FC-4f65-9D91-7224C49458BB}">
                  <c15:dlblFieldTable>
                    <c15:dlblFTEntry>
                      <c15:txfldGUID>{00E8308E-3D20-47C1-923C-C48C4E583ABE}</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54.2</c:v>
                </c:pt>
              </c:numCache>
            </c:numRef>
          </c:xVal>
          <c:yVal>
            <c:numRef>
              <c:f>公会計指標分析・財政指標組合せ分析表!$K$55:$O$55</c:f>
              <c:numCache>
                <c:formatCode>#,##0.0;"▲ "#,##0.0</c:formatCode>
                <c:ptCount val="5"/>
                <c:pt idx="3">
                  <c:v>0</c:v>
                </c:pt>
              </c:numCache>
            </c:numRef>
          </c:yVal>
          <c:smooth val="0"/>
          <c:extLst xmlns:c16r2="http://schemas.microsoft.com/office/drawing/2015/06/chart">
            <c:ext xmlns:c16="http://schemas.microsoft.com/office/drawing/2014/chart" uri="{C3380CC4-5D6E-409C-BE32-E72D297353CC}">
              <c16:uniqueId val="{0000000B-0027-485B-96F2-BA4A27E3A01B}"/>
            </c:ext>
          </c:extLst>
        </c:ser>
        <c:dLbls>
          <c:showLegendKey val="0"/>
          <c:showVal val="0"/>
          <c:showCatName val="0"/>
          <c:showSerName val="0"/>
          <c:showPercent val="0"/>
          <c:showBubbleSize val="0"/>
        </c:dLbls>
        <c:axId val="348521400"/>
        <c:axId val="348526496"/>
      </c:scatterChart>
      <c:valAx>
        <c:axId val="348521400"/>
        <c:scaling>
          <c:orientation val="minMax"/>
          <c:max val="65.099999999999994"/>
          <c:min val="43.3"/>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48526496"/>
        <c:crosses val="autoZero"/>
        <c:crossBetween val="midCat"/>
      </c:valAx>
      <c:valAx>
        <c:axId val="348526496"/>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4852140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4B1D-4B13-8474-337E39DEE20F}"/>
                </c:ext>
                <c:ext xmlns:c15="http://schemas.microsoft.com/office/drawing/2012/chart" uri="{CE6537A1-D6FC-4f65-9D91-7224C49458BB}">
                  <c15:dlblFieldTable>
                    <c15:dlblFTEntry>
                      <c15:txfldGUID>{CD320572-6B46-4E3D-ABB3-10C360F5E606}</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4B1D-4B13-8474-337E39DEE20F}"/>
                </c:ext>
                <c:ext xmlns:c15="http://schemas.microsoft.com/office/drawing/2012/chart" uri="{CE6537A1-D6FC-4f65-9D91-7224C49458BB}">
                  <c15:dlblFieldTable>
                    <c15:dlblFTEntry>
                      <c15:txfldGUID>{CC8EB2B0-952A-42F2-BE85-1E5BFE37A0BD}</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4B1D-4B13-8474-337E39DEE20F}"/>
                </c:ext>
                <c:ext xmlns:c15="http://schemas.microsoft.com/office/drawing/2012/chart" uri="{CE6537A1-D6FC-4f65-9D91-7224C49458BB}">
                  <c15:dlblFieldTable>
                    <c15:dlblFTEntry>
                      <c15:txfldGUID>{33AA1434-4056-4764-A73C-935B1D635AD8}</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4B1D-4B13-8474-337E39DEE20F}"/>
                </c:ext>
                <c:ext xmlns:c15="http://schemas.microsoft.com/office/drawing/2012/chart" uri="{CE6537A1-D6FC-4f65-9D91-7224C49458BB}">
                  <c15:dlblFieldTable>
                    <c15:dlblFTEntry>
                      <c15:txfldGUID>{BBB8F09C-609D-4DA3-896A-F06C59591272}</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4B1D-4B13-8474-337E39DEE20F}"/>
                </c:ext>
                <c:ext xmlns:c15="http://schemas.microsoft.com/office/drawing/2012/chart" uri="{CE6537A1-D6FC-4f65-9D91-7224C49458BB}">
                  <c15:dlblFieldTable>
                    <c15:dlblFTEntry>
                      <c15:txfldGUID>{B971D9AF-2F4A-4C03-83D5-F87A47AEDA50}</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13.5</c:v>
                </c:pt>
                <c:pt idx="1">
                  <c:v>11.9</c:v>
                </c:pt>
                <c:pt idx="2">
                  <c:v>9.9</c:v>
                </c:pt>
                <c:pt idx="3">
                  <c:v>6.8</c:v>
                </c:pt>
                <c:pt idx="4">
                  <c:v>4.4000000000000004</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4B1D-4B13-8474-337E39DEE20F}"/>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4B1D-4B13-8474-337E39DEE20F}"/>
                </c:ext>
                <c:ext xmlns:c15="http://schemas.microsoft.com/office/drawing/2012/chart" uri="{CE6537A1-D6FC-4f65-9D91-7224C49458BB}">
                  <c15:dlblFieldTable>
                    <c15:dlblFTEntry>
                      <c15:txfldGUID>{43086674-274D-43A5-B601-C20847F0442C}</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4B1D-4B13-8474-337E39DEE20F}"/>
                </c:ext>
                <c:ext xmlns:c15="http://schemas.microsoft.com/office/drawing/2012/chart" uri="{CE6537A1-D6FC-4f65-9D91-7224C49458BB}">
                  <c15:dlblFieldTable>
                    <c15:dlblFTEntry>
                      <c15:txfldGUID>{8963BF63-44F7-45B3-93C4-99A8D62D4606}</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4B1D-4B13-8474-337E39DEE20F}"/>
                </c:ext>
                <c:ext xmlns:c15="http://schemas.microsoft.com/office/drawing/2012/chart" uri="{CE6537A1-D6FC-4f65-9D91-7224C49458BB}">
                  <c15:dlblFieldTable>
                    <c15:dlblFTEntry>
                      <c15:txfldGUID>{C1EF11B6-EE15-4F2C-B3BC-D78D63F1261E}</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4B1D-4B13-8474-337E39DEE20F}"/>
                </c:ext>
                <c:ext xmlns:c15="http://schemas.microsoft.com/office/drawing/2012/chart" uri="{CE6537A1-D6FC-4f65-9D91-7224C49458BB}">
                  <c15:dlblFieldTable>
                    <c15:dlblFTEntry>
                      <c15:txfldGUID>{E776D388-9B9C-4564-B47E-6F5199ADA7B2}</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4B1D-4B13-8474-337E39DEE20F}"/>
                </c:ext>
                <c:ext xmlns:c15="http://schemas.microsoft.com/office/drawing/2012/chart" uri="{CE6537A1-D6FC-4f65-9D91-7224C49458BB}">
                  <c15:dlblFieldTable>
                    <c15:dlblFTEntry>
                      <c15:txfldGUID>{3A227821-6198-4F12-A0B5-F7C217AE1585}</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10.1</c:v>
                </c:pt>
                <c:pt idx="1">
                  <c:v>9.1999999999999993</c:v>
                </c:pt>
                <c:pt idx="2">
                  <c:v>8.1999999999999993</c:v>
                </c:pt>
                <c:pt idx="3">
                  <c:v>7.8</c:v>
                </c:pt>
                <c:pt idx="4">
                  <c:v>7.4</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4B1D-4B13-8474-337E39DEE20F}"/>
            </c:ext>
          </c:extLst>
        </c:ser>
        <c:dLbls>
          <c:showLegendKey val="0"/>
          <c:showVal val="0"/>
          <c:showCatName val="0"/>
          <c:showSerName val="0"/>
          <c:showPercent val="0"/>
          <c:showBubbleSize val="0"/>
        </c:dLbls>
        <c:axId val="348526104"/>
        <c:axId val="348519440"/>
      </c:scatterChart>
      <c:valAx>
        <c:axId val="348526104"/>
        <c:scaling>
          <c:orientation val="minMax"/>
          <c:max val="10.4"/>
          <c:min val="7.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48519440"/>
        <c:crosses val="autoZero"/>
        <c:crossBetween val="midCat"/>
      </c:valAx>
      <c:valAx>
        <c:axId val="3485194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4852610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徳島県佐那河内村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 xmlns:a16="http://schemas.microsoft.com/office/drawing/2014/main"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 xmlns:a16="http://schemas.microsoft.com/office/drawing/2014/main"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 xmlns:a16="http://schemas.microsoft.com/office/drawing/2014/main"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2,460
2,451
42.28
2,499,743
2,391,769
69,641
1,628,248
1,582,277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 xmlns:a16="http://schemas.microsoft.com/office/drawing/2014/main"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 xmlns:a16="http://schemas.microsoft.com/office/drawing/2014/main"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 xmlns:a16="http://schemas.microsoft.com/office/drawing/2014/main"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 xmlns:a16="http://schemas.microsoft.com/office/drawing/2014/main"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 xmlns:a16="http://schemas.microsoft.com/office/drawing/2014/main"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 xmlns:a16="http://schemas.microsoft.com/office/drawing/2014/main"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 xmlns:a16="http://schemas.microsoft.com/office/drawing/2014/main"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 xmlns:a16="http://schemas.microsoft.com/office/drawing/2014/main"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 xmlns:a16="http://schemas.microsoft.com/office/drawing/2014/main"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 xmlns:a16="http://schemas.microsoft.com/office/drawing/2014/main"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 xmlns:a16="http://schemas.microsoft.com/office/drawing/2014/main"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 xmlns:a16="http://schemas.microsoft.com/office/drawing/2014/main"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 xmlns:a16="http://schemas.microsoft.com/office/drawing/2014/main"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 xmlns:a16="http://schemas.microsoft.com/office/drawing/2014/main"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 xmlns:a16="http://schemas.microsoft.com/office/drawing/2014/main"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 xmlns:a16="http://schemas.microsoft.com/office/drawing/2014/main"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 xmlns:a16="http://schemas.microsoft.com/office/drawing/2014/main"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 xmlns:a16="http://schemas.microsoft.com/office/drawing/2014/main"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 xmlns:a16="http://schemas.microsoft.com/office/drawing/2014/main"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 xmlns:a16="http://schemas.microsoft.com/office/drawing/2014/main"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 xmlns:a16="http://schemas.microsoft.com/office/drawing/2014/main"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 xmlns:a16="http://schemas.microsoft.com/office/drawing/2014/main" id="{00000000-0008-0000-0300-000021000000}"/>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 xmlns:a16="http://schemas.microsoft.com/office/drawing/2014/main" id="{00000000-0008-0000-0300-000022000000}"/>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 xmlns:a16="http://schemas.microsoft.com/office/drawing/2014/main"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 xmlns:a16="http://schemas.microsoft.com/office/drawing/2014/main" id="{00000000-0008-0000-0300-000024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 xmlns:a16="http://schemas.microsoft.com/office/drawing/2014/main" id="{00000000-0008-0000-0300-000025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 xmlns:a16="http://schemas.microsoft.com/office/drawing/2014/main"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 xmlns:a16="http://schemas.microsoft.com/office/drawing/2014/main"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 xmlns:a16="http://schemas.microsoft.com/office/drawing/2014/main"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 xmlns:a16="http://schemas.microsoft.com/office/drawing/2014/main"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 xmlns:a16="http://schemas.microsoft.com/office/drawing/2014/main"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 xmlns:a16="http://schemas.microsoft.com/office/drawing/2014/main"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 xmlns:a16="http://schemas.microsoft.com/office/drawing/2014/main"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 xmlns:a16="http://schemas.microsoft.com/office/drawing/2014/main"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 xmlns:a16="http://schemas.microsoft.com/office/drawing/2014/main"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 xmlns:a16="http://schemas.microsoft.com/office/drawing/2014/main"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人口減少や基盤産業である</a:t>
          </a:r>
          <a:r>
            <a:rPr kumimoji="1" lang="ja-JP" altLang="ja-JP" sz="1100">
              <a:solidFill>
                <a:schemeClr val="dk1"/>
              </a:solidFill>
              <a:effectLst/>
              <a:latin typeface="+mn-lt"/>
              <a:ea typeface="+mn-ea"/>
              <a:cs typeface="+mn-cs"/>
            </a:rPr>
            <a:t>農業所得などの減少から</a:t>
          </a:r>
          <a:r>
            <a:rPr kumimoji="1" lang="en-US" altLang="ja-JP" sz="1100">
              <a:solidFill>
                <a:schemeClr val="dk1"/>
              </a:solidFill>
              <a:effectLst/>
              <a:latin typeface="+mn-lt"/>
              <a:ea typeface="+mn-ea"/>
              <a:cs typeface="+mn-cs"/>
            </a:rPr>
            <a:t>0.15</a:t>
          </a:r>
          <a:r>
            <a:rPr kumimoji="1" lang="ja-JP" altLang="ja-JP" sz="1100">
              <a:solidFill>
                <a:schemeClr val="dk1"/>
              </a:solidFill>
              <a:effectLst/>
              <a:latin typeface="+mn-lt"/>
              <a:ea typeface="+mn-ea"/>
              <a:cs typeface="+mn-cs"/>
            </a:rPr>
            <a:t>と類似団体平均を下回っている。緊急に必要な事業を峻別するなど、歳出の徹底的な見直しに努める。</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 xmlns:a16="http://schemas.microsoft.com/office/drawing/2014/main"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165100</xdr:rowOff>
    </xdr:from>
    <xdr:to>
      <xdr:col>8</xdr:col>
      <xdr:colOff>355600</xdr:colOff>
      <xdr:row>44</xdr:row>
      <xdr:rowOff>165100</xdr:rowOff>
    </xdr:to>
    <xdr:cxnSp macro="">
      <xdr:nvCxnSpPr>
        <xdr:cNvPr id="49" name="直線コネクタ 48">
          <a:extLst>
            <a:ext uri="{FF2B5EF4-FFF2-40B4-BE49-F238E27FC236}">
              <a16:creationId xmlns="" xmlns:a16="http://schemas.microsoft.com/office/drawing/2014/main" id="{00000000-0008-0000-0300-000031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a:extLst>
            <a:ext uri="{FF2B5EF4-FFF2-40B4-BE49-F238E27FC236}">
              <a16:creationId xmlns="" xmlns:a16="http://schemas.microsoft.com/office/drawing/2014/main" id="{00000000-0008-0000-0300-000032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1" name="直線コネクタ 50">
          <a:extLst>
            <a:ext uri="{FF2B5EF4-FFF2-40B4-BE49-F238E27FC236}">
              <a16:creationId xmlns="" xmlns:a16="http://schemas.microsoft.com/office/drawing/2014/main" id="{00000000-0008-0000-0300-000033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a:extLst>
            <a:ext uri="{FF2B5EF4-FFF2-40B4-BE49-F238E27FC236}">
              <a16:creationId xmlns="" xmlns:a16="http://schemas.microsoft.com/office/drawing/2014/main" id="{00000000-0008-0000-0300-000034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3" name="直線コネクタ 52">
          <a:extLst>
            <a:ext uri="{FF2B5EF4-FFF2-40B4-BE49-F238E27FC236}">
              <a16:creationId xmlns="" xmlns:a16="http://schemas.microsoft.com/office/drawing/2014/main" id="{00000000-0008-0000-0300-000035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a:extLst>
            <a:ext uri="{FF2B5EF4-FFF2-40B4-BE49-F238E27FC236}">
              <a16:creationId xmlns="" xmlns:a16="http://schemas.microsoft.com/office/drawing/2014/main" id="{00000000-0008-0000-0300-000036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5" name="直線コネクタ 54">
          <a:extLst>
            <a:ext uri="{FF2B5EF4-FFF2-40B4-BE49-F238E27FC236}">
              <a16:creationId xmlns="" xmlns:a16="http://schemas.microsoft.com/office/drawing/2014/main" id="{00000000-0008-0000-0300-000037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a:extLst>
            <a:ext uri="{FF2B5EF4-FFF2-40B4-BE49-F238E27FC236}">
              <a16:creationId xmlns="" xmlns:a16="http://schemas.microsoft.com/office/drawing/2014/main" id="{00000000-0008-0000-0300-000038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a:extLst>
            <a:ext uri="{FF2B5EF4-FFF2-40B4-BE49-F238E27FC236}">
              <a16:creationId xmlns="" xmlns:a16="http://schemas.microsoft.com/office/drawing/2014/main" id="{00000000-0008-0000-0300-000039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a:extLst>
            <a:ext uri="{FF2B5EF4-FFF2-40B4-BE49-F238E27FC236}">
              <a16:creationId xmlns="" xmlns:a16="http://schemas.microsoft.com/office/drawing/2014/main" id="{00000000-0008-0000-0300-00003A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a:extLst>
            <a:ext uri="{FF2B5EF4-FFF2-40B4-BE49-F238E27FC236}">
              <a16:creationId xmlns="" xmlns:a16="http://schemas.microsoft.com/office/drawing/2014/main" id="{00000000-0008-0000-0300-00003B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154178</xdr:rowOff>
    </xdr:from>
    <xdr:to>
      <xdr:col>7</xdr:col>
      <xdr:colOff>152400</xdr:colOff>
      <xdr:row>44</xdr:row>
      <xdr:rowOff>107188</xdr:rowOff>
    </xdr:to>
    <xdr:cxnSp macro="">
      <xdr:nvCxnSpPr>
        <xdr:cNvPr id="60" name="直線コネクタ 59">
          <a:extLst>
            <a:ext uri="{FF2B5EF4-FFF2-40B4-BE49-F238E27FC236}">
              <a16:creationId xmlns="" xmlns:a16="http://schemas.microsoft.com/office/drawing/2014/main" id="{00000000-0008-0000-0300-00003C000000}"/>
            </a:ext>
          </a:extLst>
        </xdr:cNvPr>
        <xdr:cNvCxnSpPr/>
      </xdr:nvCxnSpPr>
      <xdr:spPr>
        <a:xfrm flipV="1">
          <a:off x="4953000" y="6154928"/>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79265</xdr:rowOff>
    </xdr:from>
    <xdr:ext cx="762000" cy="259045"/>
    <xdr:sp macro="" textlink="">
      <xdr:nvSpPr>
        <xdr:cNvPr id="61" name="財政力最小値テキスト">
          <a:extLst>
            <a:ext uri="{FF2B5EF4-FFF2-40B4-BE49-F238E27FC236}">
              <a16:creationId xmlns="" xmlns:a16="http://schemas.microsoft.com/office/drawing/2014/main" id="{00000000-0008-0000-0300-00003D000000}"/>
            </a:ext>
          </a:extLst>
        </xdr:cNvPr>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44</xdr:row>
      <xdr:rowOff>107188</xdr:rowOff>
    </xdr:from>
    <xdr:to>
      <xdr:col>7</xdr:col>
      <xdr:colOff>241300</xdr:colOff>
      <xdr:row>44</xdr:row>
      <xdr:rowOff>107188</xdr:rowOff>
    </xdr:to>
    <xdr:cxnSp macro="">
      <xdr:nvCxnSpPr>
        <xdr:cNvPr id="62" name="直線コネクタ 61">
          <a:extLst>
            <a:ext uri="{FF2B5EF4-FFF2-40B4-BE49-F238E27FC236}">
              <a16:creationId xmlns="" xmlns:a16="http://schemas.microsoft.com/office/drawing/2014/main" id="{00000000-0008-0000-0300-00003E000000}"/>
            </a:ext>
          </a:extLst>
        </xdr:cNvPr>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69105</xdr:rowOff>
    </xdr:from>
    <xdr:ext cx="762000" cy="259045"/>
    <xdr:sp macro="" textlink="">
      <xdr:nvSpPr>
        <xdr:cNvPr id="63" name="財政力最大値テキスト">
          <a:extLst>
            <a:ext uri="{FF2B5EF4-FFF2-40B4-BE49-F238E27FC236}">
              <a16:creationId xmlns="" xmlns:a16="http://schemas.microsoft.com/office/drawing/2014/main" id="{00000000-0008-0000-0300-00003F000000}"/>
            </a:ext>
          </a:extLst>
        </xdr:cNvPr>
        <xdr:cNvSpPr txBox="1"/>
      </xdr:nvSpPr>
      <xdr:spPr>
        <a:xfrm>
          <a:off x="50419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7</xdr:col>
      <xdr:colOff>63500</xdr:colOff>
      <xdr:row>35</xdr:row>
      <xdr:rowOff>154178</xdr:rowOff>
    </xdr:from>
    <xdr:to>
      <xdr:col>7</xdr:col>
      <xdr:colOff>241300</xdr:colOff>
      <xdr:row>35</xdr:row>
      <xdr:rowOff>154178</xdr:rowOff>
    </xdr:to>
    <xdr:cxnSp macro="">
      <xdr:nvCxnSpPr>
        <xdr:cNvPr id="64" name="直線コネクタ 63">
          <a:extLst>
            <a:ext uri="{FF2B5EF4-FFF2-40B4-BE49-F238E27FC236}">
              <a16:creationId xmlns="" xmlns:a16="http://schemas.microsoft.com/office/drawing/2014/main" id="{00000000-0008-0000-0300-000040000000}"/>
            </a:ext>
          </a:extLst>
        </xdr:cNvPr>
        <xdr:cNvCxnSpPr/>
      </xdr:nvCxnSpPr>
      <xdr:spPr>
        <a:xfrm>
          <a:off x="4864100" y="615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20320</xdr:rowOff>
    </xdr:from>
    <xdr:to>
      <xdr:col>7</xdr:col>
      <xdr:colOff>152400</xdr:colOff>
      <xdr:row>44</xdr:row>
      <xdr:rowOff>20320</xdr:rowOff>
    </xdr:to>
    <xdr:cxnSp macro="">
      <xdr:nvCxnSpPr>
        <xdr:cNvPr id="65" name="直線コネクタ 64">
          <a:extLst>
            <a:ext uri="{FF2B5EF4-FFF2-40B4-BE49-F238E27FC236}">
              <a16:creationId xmlns="" xmlns:a16="http://schemas.microsoft.com/office/drawing/2014/main" id="{00000000-0008-0000-0300-000041000000}"/>
            </a:ext>
          </a:extLst>
        </xdr:cNvPr>
        <xdr:cNvCxnSpPr/>
      </xdr:nvCxnSpPr>
      <xdr:spPr>
        <a:xfrm>
          <a:off x="4114800" y="75641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128541</xdr:rowOff>
    </xdr:from>
    <xdr:ext cx="762000" cy="259045"/>
    <xdr:sp macro="" textlink="">
      <xdr:nvSpPr>
        <xdr:cNvPr id="66" name="財政力平均値テキスト">
          <a:extLst>
            <a:ext uri="{FF2B5EF4-FFF2-40B4-BE49-F238E27FC236}">
              <a16:creationId xmlns="" xmlns:a16="http://schemas.microsoft.com/office/drawing/2014/main" id="{00000000-0008-0000-0300-000042000000}"/>
            </a:ext>
          </a:extLst>
        </xdr:cNvPr>
        <xdr:cNvSpPr txBox="1"/>
      </xdr:nvSpPr>
      <xdr:spPr>
        <a:xfrm>
          <a:off x="5041900" y="7329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112014</xdr:rowOff>
    </xdr:from>
    <xdr:to>
      <xdr:col>7</xdr:col>
      <xdr:colOff>203200</xdr:colOff>
      <xdr:row>44</xdr:row>
      <xdr:rowOff>42164</xdr:rowOff>
    </xdr:to>
    <xdr:sp macro="" textlink="">
      <xdr:nvSpPr>
        <xdr:cNvPr id="67" name="フローチャート : 判断 66">
          <a:extLst>
            <a:ext uri="{FF2B5EF4-FFF2-40B4-BE49-F238E27FC236}">
              <a16:creationId xmlns="" xmlns:a16="http://schemas.microsoft.com/office/drawing/2014/main" id="{00000000-0008-0000-0300-000043000000}"/>
            </a:ext>
          </a:extLst>
        </xdr:cNvPr>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20320</xdr:rowOff>
    </xdr:from>
    <xdr:to>
      <xdr:col>6</xdr:col>
      <xdr:colOff>0</xdr:colOff>
      <xdr:row>44</xdr:row>
      <xdr:rowOff>20320</xdr:rowOff>
    </xdr:to>
    <xdr:cxnSp macro="">
      <xdr:nvCxnSpPr>
        <xdr:cNvPr id="68" name="直線コネクタ 67">
          <a:extLst>
            <a:ext uri="{FF2B5EF4-FFF2-40B4-BE49-F238E27FC236}">
              <a16:creationId xmlns="" xmlns:a16="http://schemas.microsoft.com/office/drawing/2014/main" id="{00000000-0008-0000-0300-000044000000}"/>
            </a:ext>
          </a:extLst>
        </xdr:cNvPr>
        <xdr:cNvCxnSpPr/>
      </xdr:nvCxnSpPr>
      <xdr:spPr>
        <a:xfrm>
          <a:off x="3225800" y="7564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121666</xdr:rowOff>
    </xdr:from>
    <xdr:to>
      <xdr:col>6</xdr:col>
      <xdr:colOff>50800</xdr:colOff>
      <xdr:row>44</xdr:row>
      <xdr:rowOff>51816</xdr:rowOff>
    </xdr:to>
    <xdr:sp macro="" textlink="">
      <xdr:nvSpPr>
        <xdr:cNvPr id="69" name="フローチャート : 判断 68">
          <a:extLst>
            <a:ext uri="{FF2B5EF4-FFF2-40B4-BE49-F238E27FC236}">
              <a16:creationId xmlns="" xmlns:a16="http://schemas.microsoft.com/office/drawing/2014/main" id="{00000000-0008-0000-0300-000045000000}"/>
            </a:ext>
          </a:extLst>
        </xdr:cNvPr>
        <xdr:cNvSpPr/>
      </xdr:nvSpPr>
      <xdr:spPr>
        <a:xfrm>
          <a:off x="4064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61993</xdr:rowOff>
    </xdr:from>
    <xdr:ext cx="736600" cy="259045"/>
    <xdr:sp macro="" textlink="">
      <xdr:nvSpPr>
        <xdr:cNvPr id="70" name="テキスト ボックス 69">
          <a:extLst>
            <a:ext uri="{FF2B5EF4-FFF2-40B4-BE49-F238E27FC236}">
              <a16:creationId xmlns="" xmlns:a16="http://schemas.microsoft.com/office/drawing/2014/main" id="{00000000-0008-0000-0300-000046000000}"/>
            </a:ext>
          </a:extLst>
        </xdr:cNvPr>
        <xdr:cNvSpPr txBox="1"/>
      </xdr:nvSpPr>
      <xdr:spPr>
        <a:xfrm>
          <a:off x="3733800" y="7262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20320</xdr:rowOff>
    </xdr:from>
    <xdr:to>
      <xdr:col>4</xdr:col>
      <xdr:colOff>482600</xdr:colOff>
      <xdr:row>44</xdr:row>
      <xdr:rowOff>20320</xdr:rowOff>
    </xdr:to>
    <xdr:cxnSp macro="">
      <xdr:nvCxnSpPr>
        <xdr:cNvPr id="71" name="直線コネクタ 70">
          <a:extLst>
            <a:ext uri="{FF2B5EF4-FFF2-40B4-BE49-F238E27FC236}">
              <a16:creationId xmlns="" xmlns:a16="http://schemas.microsoft.com/office/drawing/2014/main" id="{00000000-0008-0000-0300-000047000000}"/>
            </a:ext>
          </a:extLst>
        </xdr:cNvPr>
        <xdr:cNvCxnSpPr/>
      </xdr:nvCxnSpPr>
      <xdr:spPr>
        <a:xfrm>
          <a:off x="2336800" y="7564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131318</xdr:rowOff>
    </xdr:from>
    <xdr:to>
      <xdr:col>4</xdr:col>
      <xdr:colOff>533400</xdr:colOff>
      <xdr:row>44</xdr:row>
      <xdr:rowOff>61468</xdr:rowOff>
    </xdr:to>
    <xdr:sp macro="" textlink="">
      <xdr:nvSpPr>
        <xdr:cNvPr id="72" name="フローチャート : 判断 71">
          <a:extLst>
            <a:ext uri="{FF2B5EF4-FFF2-40B4-BE49-F238E27FC236}">
              <a16:creationId xmlns="" xmlns:a16="http://schemas.microsoft.com/office/drawing/2014/main" id="{00000000-0008-0000-0300-000048000000}"/>
            </a:ext>
          </a:extLst>
        </xdr:cNvPr>
        <xdr:cNvSpPr/>
      </xdr:nvSpPr>
      <xdr:spPr>
        <a:xfrm>
          <a:off x="3175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71645</xdr:rowOff>
    </xdr:from>
    <xdr:ext cx="762000" cy="259045"/>
    <xdr:sp macro="" textlink="">
      <xdr:nvSpPr>
        <xdr:cNvPr id="73" name="テキスト ボックス 72">
          <a:extLst>
            <a:ext uri="{FF2B5EF4-FFF2-40B4-BE49-F238E27FC236}">
              <a16:creationId xmlns="" xmlns:a16="http://schemas.microsoft.com/office/drawing/2014/main" id="{00000000-0008-0000-0300-000049000000}"/>
            </a:ext>
          </a:extLst>
        </xdr:cNvPr>
        <xdr:cNvSpPr txBox="1"/>
      </xdr:nvSpPr>
      <xdr:spPr>
        <a:xfrm>
          <a:off x="2844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20320</xdr:rowOff>
    </xdr:from>
    <xdr:to>
      <xdr:col>3</xdr:col>
      <xdr:colOff>279400</xdr:colOff>
      <xdr:row>44</xdr:row>
      <xdr:rowOff>20320</xdr:rowOff>
    </xdr:to>
    <xdr:cxnSp macro="">
      <xdr:nvCxnSpPr>
        <xdr:cNvPr id="74" name="直線コネクタ 73">
          <a:extLst>
            <a:ext uri="{FF2B5EF4-FFF2-40B4-BE49-F238E27FC236}">
              <a16:creationId xmlns="" xmlns:a16="http://schemas.microsoft.com/office/drawing/2014/main" id="{00000000-0008-0000-0300-00004A000000}"/>
            </a:ext>
          </a:extLst>
        </xdr:cNvPr>
        <xdr:cNvCxnSpPr/>
      </xdr:nvCxnSpPr>
      <xdr:spPr>
        <a:xfrm>
          <a:off x="1447800" y="7564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131318</xdr:rowOff>
    </xdr:from>
    <xdr:to>
      <xdr:col>3</xdr:col>
      <xdr:colOff>330200</xdr:colOff>
      <xdr:row>44</xdr:row>
      <xdr:rowOff>61468</xdr:rowOff>
    </xdr:to>
    <xdr:sp macro="" textlink="">
      <xdr:nvSpPr>
        <xdr:cNvPr id="75" name="フローチャート : 判断 74">
          <a:extLst>
            <a:ext uri="{FF2B5EF4-FFF2-40B4-BE49-F238E27FC236}">
              <a16:creationId xmlns="" xmlns:a16="http://schemas.microsoft.com/office/drawing/2014/main" id="{00000000-0008-0000-0300-00004B000000}"/>
            </a:ext>
          </a:extLst>
        </xdr:cNvPr>
        <xdr:cNvSpPr/>
      </xdr:nvSpPr>
      <xdr:spPr>
        <a:xfrm>
          <a:off x="2286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71645</xdr:rowOff>
    </xdr:from>
    <xdr:ext cx="762000" cy="259045"/>
    <xdr:sp macro="" textlink="">
      <xdr:nvSpPr>
        <xdr:cNvPr id="76" name="テキスト ボックス 75">
          <a:extLst>
            <a:ext uri="{FF2B5EF4-FFF2-40B4-BE49-F238E27FC236}">
              <a16:creationId xmlns="" xmlns:a16="http://schemas.microsoft.com/office/drawing/2014/main" id="{00000000-0008-0000-0300-00004C000000}"/>
            </a:ext>
          </a:extLst>
        </xdr:cNvPr>
        <xdr:cNvSpPr txBox="1"/>
      </xdr:nvSpPr>
      <xdr:spPr>
        <a:xfrm>
          <a:off x="1955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121666</xdr:rowOff>
    </xdr:from>
    <xdr:to>
      <xdr:col>2</xdr:col>
      <xdr:colOff>127000</xdr:colOff>
      <xdr:row>44</xdr:row>
      <xdr:rowOff>51816</xdr:rowOff>
    </xdr:to>
    <xdr:sp macro="" textlink="">
      <xdr:nvSpPr>
        <xdr:cNvPr id="77" name="フローチャート : 判断 76">
          <a:extLst>
            <a:ext uri="{FF2B5EF4-FFF2-40B4-BE49-F238E27FC236}">
              <a16:creationId xmlns="" xmlns:a16="http://schemas.microsoft.com/office/drawing/2014/main" id="{00000000-0008-0000-0300-00004D000000}"/>
            </a:ext>
          </a:extLst>
        </xdr:cNvPr>
        <xdr:cNvSpPr/>
      </xdr:nvSpPr>
      <xdr:spPr>
        <a:xfrm>
          <a:off x="1397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61993</xdr:rowOff>
    </xdr:from>
    <xdr:ext cx="762000" cy="259045"/>
    <xdr:sp macro="" textlink="">
      <xdr:nvSpPr>
        <xdr:cNvPr id="78" name="テキスト ボックス 77">
          <a:extLst>
            <a:ext uri="{FF2B5EF4-FFF2-40B4-BE49-F238E27FC236}">
              <a16:creationId xmlns="" xmlns:a16="http://schemas.microsoft.com/office/drawing/2014/main" id="{00000000-0008-0000-0300-00004E000000}"/>
            </a:ext>
          </a:extLst>
        </xdr:cNvPr>
        <xdr:cNvSpPr txBox="1"/>
      </xdr:nvSpPr>
      <xdr:spPr>
        <a:xfrm>
          <a:off x="1066800" y="726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a:extLst>
            <a:ext uri="{FF2B5EF4-FFF2-40B4-BE49-F238E27FC236}">
              <a16:creationId xmlns="" xmlns:a16="http://schemas.microsoft.com/office/drawing/2014/main" id="{00000000-0008-0000-0300-00004F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a:extLst>
            <a:ext uri="{FF2B5EF4-FFF2-40B4-BE49-F238E27FC236}">
              <a16:creationId xmlns="" xmlns:a16="http://schemas.microsoft.com/office/drawing/2014/main" id="{00000000-0008-0000-0300-000050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a:extLst>
            <a:ext uri="{FF2B5EF4-FFF2-40B4-BE49-F238E27FC236}">
              <a16:creationId xmlns="" xmlns:a16="http://schemas.microsoft.com/office/drawing/2014/main" id="{00000000-0008-0000-0300-000051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a:extLst>
            <a:ext uri="{FF2B5EF4-FFF2-40B4-BE49-F238E27FC236}">
              <a16:creationId xmlns="" xmlns:a16="http://schemas.microsoft.com/office/drawing/2014/main" id="{00000000-0008-0000-0300-000052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a:extLst>
            <a:ext uri="{FF2B5EF4-FFF2-40B4-BE49-F238E27FC236}">
              <a16:creationId xmlns="" xmlns:a16="http://schemas.microsoft.com/office/drawing/2014/main" id="{00000000-0008-0000-0300-000053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140970</xdr:rowOff>
    </xdr:from>
    <xdr:to>
      <xdr:col>7</xdr:col>
      <xdr:colOff>203200</xdr:colOff>
      <xdr:row>44</xdr:row>
      <xdr:rowOff>71120</xdr:rowOff>
    </xdr:to>
    <xdr:sp macro="" textlink="">
      <xdr:nvSpPr>
        <xdr:cNvPr id="84" name="円/楕円 83">
          <a:extLst>
            <a:ext uri="{FF2B5EF4-FFF2-40B4-BE49-F238E27FC236}">
              <a16:creationId xmlns="" xmlns:a16="http://schemas.microsoft.com/office/drawing/2014/main" id="{00000000-0008-0000-0300-000054000000}"/>
            </a:ext>
          </a:extLst>
        </xdr:cNvPr>
        <xdr:cNvSpPr/>
      </xdr:nvSpPr>
      <xdr:spPr>
        <a:xfrm>
          <a:off x="49022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71391</xdr:rowOff>
    </xdr:from>
    <xdr:ext cx="762000" cy="259045"/>
    <xdr:sp macro="" textlink="">
      <xdr:nvSpPr>
        <xdr:cNvPr id="85" name="財政力該当値テキスト">
          <a:extLst>
            <a:ext uri="{FF2B5EF4-FFF2-40B4-BE49-F238E27FC236}">
              <a16:creationId xmlns="" xmlns:a16="http://schemas.microsoft.com/office/drawing/2014/main" id="{00000000-0008-0000-0300-000055000000}"/>
            </a:ext>
          </a:extLst>
        </xdr:cNvPr>
        <xdr:cNvSpPr txBox="1"/>
      </xdr:nvSpPr>
      <xdr:spPr>
        <a:xfrm>
          <a:off x="5041900" y="744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140970</xdr:rowOff>
    </xdr:from>
    <xdr:to>
      <xdr:col>6</xdr:col>
      <xdr:colOff>50800</xdr:colOff>
      <xdr:row>44</xdr:row>
      <xdr:rowOff>71120</xdr:rowOff>
    </xdr:to>
    <xdr:sp macro="" textlink="">
      <xdr:nvSpPr>
        <xdr:cNvPr id="86" name="円/楕円 85">
          <a:extLst>
            <a:ext uri="{FF2B5EF4-FFF2-40B4-BE49-F238E27FC236}">
              <a16:creationId xmlns="" xmlns:a16="http://schemas.microsoft.com/office/drawing/2014/main" id="{00000000-0008-0000-0300-000056000000}"/>
            </a:ext>
          </a:extLst>
        </xdr:cNvPr>
        <xdr:cNvSpPr/>
      </xdr:nvSpPr>
      <xdr:spPr>
        <a:xfrm>
          <a:off x="4064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55897</xdr:rowOff>
    </xdr:from>
    <xdr:ext cx="736600" cy="259045"/>
    <xdr:sp macro="" textlink="">
      <xdr:nvSpPr>
        <xdr:cNvPr id="87" name="テキスト ボックス 86">
          <a:extLst>
            <a:ext uri="{FF2B5EF4-FFF2-40B4-BE49-F238E27FC236}">
              <a16:creationId xmlns="" xmlns:a16="http://schemas.microsoft.com/office/drawing/2014/main" id="{00000000-0008-0000-0300-000057000000}"/>
            </a:ext>
          </a:extLst>
        </xdr:cNvPr>
        <xdr:cNvSpPr txBox="1"/>
      </xdr:nvSpPr>
      <xdr:spPr>
        <a:xfrm>
          <a:off x="3733800" y="759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140970</xdr:rowOff>
    </xdr:from>
    <xdr:to>
      <xdr:col>4</xdr:col>
      <xdr:colOff>533400</xdr:colOff>
      <xdr:row>44</xdr:row>
      <xdr:rowOff>71120</xdr:rowOff>
    </xdr:to>
    <xdr:sp macro="" textlink="">
      <xdr:nvSpPr>
        <xdr:cNvPr id="88" name="円/楕円 87">
          <a:extLst>
            <a:ext uri="{FF2B5EF4-FFF2-40B4-BE49-F238E27FC236}">
              <a16:creationId xmlns="" xmlns:a16="http://schemas.microsoft.com/office/drawing/2014/main" id="{00000000-0008-0000-0300-000058000000}"/>
            </a:ext>
          </a:extLst>
        </xdr:cNvPr>
        <xdr:cNvSpPr/>
      </xdr:nvSpPr>
      <xdr:spPr>
        <a:xfrm>
          <a:off x="3175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55897</xdr:rowOff>
    </xdr:from>
    <xdr:ext cx="762000" cy="259045"/>
    <xdr:sp macro="" textlink="">
      <xdr:nvSpPr>
        <xdr:cNvPr id="89" name="テキスト ボックス 88">
          <a:extLst>
            <a:ext uri="{FF2B5EF4-FFF2-40B4-BE49-F238E27FC236}">
              <a16:creationId xmlns="" xmlns:a16="http://schemas.microsoft.com/office/drawing/2014/main" id="{00000000-0008-0000-0300-000059000000}"/>
            </a:ext>
          </a:extLst>
        </xdr:cNvPr>
        <xdr:cNvSpPr txBox="1"/>
      </xdr:nvSpPr>
      <xdr:spPr>
        <a:xfrm>
          <a:off x="2844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140970</xdr:rowOff>
    </xdr:from>
    <xdr:to>
      <xdr:col>3</xdr:col>
      <xdr:colOff>330200</xdr:colOff>
      <xdr:row>44</xdr:row>
      <xdr:rowOff>71120</xdr:rowOff>
    </xdr:to>
    <xdr:sp macro="" textlink="">
      <xdr:nvSpPr>
        <xdr:cNvPr id="90" name="円/楕円 89">
          <a:extLst>
            <a:ext uri="{FF2B5EF4-FFF2-40B4-BE49-F238E27FC236}">
              <a16:creationId xmlns="" xmlns:a16="http://schemas.microsoft.com/office/drawing/2014/main" id="{00000000-0008-0000-0300-00005A000000}"/>
            </a:ext>
          </a:extLst>
        </xdr:cNvPr>
        <xdr:cNvSpPr/>
      </xdr:nvSpPr>
      <xdr:spPr>
        <a:xfrm>
          <a:off x="2286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55897</xdr:rowOff>
    </xdr:from>
    <xdr:ext cx="762000" cy="259045"/>
    <xdr:sp macro="" textlink="">
      <xdr:nvSpPr>
        <xdr:cNvPr id="91" name="テキスト ボックス 90">
          <a:extLst>
            <a:ext uri="{FF2B5EF4-FFF2-40B4-BE49-F238E27FC236}">
              <a16:creationId xmlns="" xmlns:a16="http://schemas.microsoft.com/office/drawing/2014/main" id="{00000000-0008-0000-0300-00005B000000}"/>
            </a:ext>
          </a:extLst>
        </xdr:cNvPr>
        <xdr:cNvSpPr txBox="1"/>
      </xdr:nvSpPr>
      <xdr:spPr>
        <a:xfrm>
          <a:off x="1955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140970</xdr:rowOff>
    </xdr:from>
    <xdr:to>
      <xdr:col>2</xdr:col>
      <xdr:colOff>127000</xdr:colOff>
      <xdr:row>44</xdr:row>
      <xdr:rowOff>71120</xdr:rowOff>
    </xdr:to>
    <xdr:sp macro="" textlink="">
      <xdr:nvSpPr>
        <xdr:cNvPr id="92" name="円/楕円 91">
          <a:extLst>
            <a:ext uri="{FF2B5EF4-FFF2-40B4-BE49-F238E27FC236}">
              <a16:creationId xmlns="" xmlns:a16="http://schemas.microsoft.com/office/drawing/2014/main" id="{00000000-0008-0000-0300-00005C000000}"/>
            </a:ext>
          </a:extLst>
        </xdr:cNvPr>
        <xdr:cNvSpPr/>
      </xdr:nvSpPr>
      <xdr:spPr>
        <a:xfrm>
          <a:off x="1397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55897</xdr:rowOff>
    </xdr:from>
    <xdr:ext cx="762000" cy="259045"/>
    <xdr:sp macro="" textlink="">
      <xdr:nvSpPr>
        <xdr:cNvPr id="93" name="テキスト ボックス 92">
          <a:extLst>
            <a:ext uri="{FF2B5EF4-FFF2-40B4-BE49-F238E27FC236}">
              <a16:creationId xmlns="" xmlns:a16="http://schemas.microsoft.com/office/drawing/2014/main" id="{00000000-0008-0000-0300-00005D000000}"/>
            </a:ext>
          </a:extLst>
        </xdr:cNvPr>
        <xdr:cNvSpPr txBox="1"/>
      </xdr:nvSpPr>
      <xdr:spPr>
        <a:xfrm>
          <a:off x="1066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a:extLst>
            <a:ext uri="{FF2B5EF4-FFF2-40B4-BE49-F238E27FC236}">
              <a16:creationId xmlns="" xmlns:a16="http://schemas.microsoft.com/office/drawing/2014/main" id="{00000000-0008-0000-0300-00005E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5" name="テキスト ボックス 94">
          <a:extLst>
            <a:ext uri="{FF2B5EF4-FFF2-40B4-BE49-F238E27FC236}">
              <a16:creationId xmlns="" xmlns:a16="http://schemas.microsoft.com/office/drawing/2014/main" id="{00000000-0008-0000-0300-00005F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6" name="テキスト ボックス 95">
          <a:extLst>
            <a:ext uri="{FF2B5EF4-FFF2-40B4-BE49-F238E27FC236}">
              <a16:creationId xmlns="" xmlns:a16="http://schemas.microsoft.com/office/drawing/2014/main" id="{00000000-0008-0000-0300-000060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a:extLst>
            <a:ext uri="{FF2B5EF4-FFF2-40B4-BE49-F238E27FC236}">
              <a16:creationId xmlns="" xmlns:a16="http://schemas.microsoft.com/office/drawing/2014/main" id="{00000000-0008-0000-0300-000061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a:extLst>
            <a:ext uri="{FF2B5EF4-FFF2-40B4-BE49-F238E27FC236}">
              <a16:creationId xmlns="" xmlns:a16="http://schemas.microsoft.com/office/drawing/2014/main" id="{00000000-0008-0000-0300-000062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a:extLst>
            <a:ext uri="{FF2B5EF4-FFF2-40B4-BE49-F238E27FC236}">
              <a16:creationId xmlns="" xmlns:a16="http://schemas.microsoft.com/office/drawing/2014/main" id="{00000000-0008-0000-0300-000063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a:extLst>
            <a:ext uri="{FF2B5EF4-FFF2-40B4-BE49-F238E27FC236}">
              <a16:creationId xmlns="" xmlns:a16="http://schemas.microsoft.com/office/drawing/2014/main" id="{00000000-0008-0000-0300-000064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1" name="正方形/長方形 100">
          <a:extLst>
            <a:ext uri="{FF2B5EF4-FFF2-40B4-BE49-F238E27FC236}">
              <a16:creationId xmlns="" xmlns:a16="http://schemas.microsoft.com/office/drawing/2014/main" id="{00000000-0008-0000-0300-000065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2" name="正方形/長方形 101">
          <a:extLst>
            <a:ext uri="{FF2B5EF4-FFF2-40B4-BE49-F238E27FC236}">
              <a16:creationId xmlns="" xmlns:a16="http://schemas.microsoft.com/office/drawing/2014/main" id="{00000000-0008-0000-0300-000066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a:extLst>
            <a:ext uri="{FF2B5EF4-FFF2-40B4-BE49-F238E27FC236}">
              <a16:creationId xmlns="" xmlns:a16="http://schemas.microsoft.com/office/drawing/2014/main" id="{00000000-0008-0000-0300-000067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a:extLst>
            <a:ext uri="{FF2B5EF4-FFF2-40B4-BE49-F238E27FC236}">
              <a16:creationId xmlns="" xmlns:a16="http://schemas.microsoft.com/office/drawing/2014/main" id="{00000000-0008-0000-0300-000068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a:extLst>
            <a:ext uri="{FF2B5EF4-FFF2-40B4-BE49-F238E27FC236}">
              <a16:creationId xmlns="" xmlns:a16="http://schemas.microsoft.com/office/drawing/2014/main" id="{00000000-0008-0000-0300-000069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a:extLst>
            <a:ext uri="{FF2B5EF4-FFF2-40B4-BE49-F238E27FC236}">
              <a16:creationId xmlns="" xmlns:a16="http://schemas.microsoft.com/office/drawing/2014/main" id="{00000000-0008-0000-0300-00006A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普通交付税の減少に伴い増加したが、類似団体平均は下回っている。</a:t>
          </a:r>
          <a:endParaRPr kumimoji="1" lang="en-US" altLang="ja-JP" sz="1300">
            <a:latin typeface="ＭＳ Ｐゴシック"/>
          </a:endParaRPr>
        </a:p>
        <a:p>
          <a:r>
            <a:rPr kumimoji="1" lang="ja-JP" altLang="en-US" sz="1300">
              <a:latin typeface="ＭＳ Ｐゴシック"/>
            </a:rPr>
            <a:t>　しかし交付税が収入の多くを占める本村では、経常収支比率が交付税に大きく左右される。平成</a:t>
          </a:r>
          <a:r>
            <a:rPr kumimoji="1" lang="en-US" altLang="ja-JP" sz="1300">
              <a:latin typeface="ＭＳ Ｐゴシック"/>
            </a:rPr>
            <a:t>29</a:t>
          </a:r>
          <a:r>
            <a:rPr kumimoji="1" lang="ja-JP" altLang="en-US" sz="1300">
              <a:latin typeface="ＭＳ Ｐゴシック"/>
            </a:rPr>
            <a:t>年度以降は国勢調査人口反映による交付税の減少、それに伴う経常収支比率の悪化が見込まれる。事務事業の見直しを進め、経常経費の削減に努める。</a:t>
          </a:r>
        </a:p>
      </xdr:txBody>
    </xdr:sp>
    <xdr:clientData/>
  </xdr:twoCellAnchor>
  <xdr:oneCellAnchor>
    <xdr:from>
      <xdr:col>1</xdr:col>
      <xdr:colOff>38100</xdr:colOff>
      <xdr:row>54</xdr:row>
      <xdr:rowOff>139700</xdr:rowOff>
    </xdr:from>
    <xdr:ext cx="298543" cy="225703"/>
    <xdr:sp macro="" textlink="">
      <xdr:nvSpPr>
        <xdr:cNvPr id="107" name="テキスト ボックス 106">
          <a:extLst>
            <a:ext uri="{FF2B5EF4-FFF2-40B4-BE49-F238E27FC236}">
              <a16:creationId xmlns="" xmlns:a16="http://schemas.microsoft.com/office/drawing/2014/main" id="{00000000-0008-0000-0300-00006B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a:extLst>
            <a:ext uri="{FF2B5EF4-FFF2-40B4-BE49-F238E27FC236}">
              <a16:creationId xmlns="" xmlns:a16="http://schemas.microsoft.com/office/drawing/2014/main" id="{00000000-0008-0000-0300-00006C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 xmlns:a16="http://schemas.microsoft.com/office/drawing/2014/main" id="{00000000-0008-0000-0300-00006D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0" name="直線コネクタ 109">
          <a:extLst>
            <a:ext uri="{FF2B5EF4-FFF2-40B4-BE49-F238E27FC236}">
              <a16:creationId xmlns="" xmlns:a16="http://schemas.microsoft.com/office/drawing/2014/main" id="{00000000-0008-0000-0300-00006E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a:extLst>
            <a:ext uri="{FF2B5EF4-FFF2-40B4-BE49-F238E27FC236}">
              <a16:creationId xmlns="" xmlns:a16="http://schemas.microsoft.com/office/drawing/2014/main" id="{00000000-0008-0000-0300-00006F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2" name="直線コネクタ 111">
          <a:extLst>
            <a:ext uri="{FF2B5EF4-FFF2-40B4-BE49-F238E27FC236}">
              <a16:creationId xmlns="" xmlns:a16="http://schemas.microsoft.com/office/drawing/2014/main" id="{00000000-0008-0000-0300-000070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a:extLst>
            <a:ext uri="{FF2B5EF4-FFF2-40B4-BE49-F238E27FC236}">
              <a16:creationId xmlns="" xmlns:a16="http://schemas.microsoft.com/office/drawing/2014/main" id="{00000000-0008-0000-0300-000071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4" name="直線コネクタ 113">
          <a:extLst>
            <a:ext uri="{FF2B5EF4-FFF2-40B4-BE49-F238E27FC236}">
              <a16:creationId xmlns="" xmlns:a16="http://schemas.microsoft.com/office/drawing/2014/main" id="{00000000-0008-0000-0300-000072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a:extLst>
            <a:ext uri="{FF2B5EF4-FFF2-40B4-BE49-F238E27FC236}">
              <a16:creationId xmlns="" xmlns:a16="http://schemas.microsoft.com/office/drawing/2014/main" id="{00000000-0008-0000-0300-000073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6" name="直線コネクタ 115">
          <a:extLst>
            <a:ext uri="{FF2B5EF4-FFF2-40B4-BE49-F238E27FC236}">
              <a16:creationId xmlns="" xmlns:a16="http://schemas.microsoft.com/office/drawing/2014/main" id="{00000000-0008-0000-0300-000074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a:extLst>
            <a:ext uri="{FF2B5EF4-FFF2-40B4-BE49-F238E27FC236}">
              <a16:creationId xmlns="" xmlns:a16="http://schemas.microsoft.com/office/drawing/2014/main" id="{00000000-0008-0000-0300-000075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8" name="直線コネクタ 117">
          <a:extLst>
            <a:ext uri="{FF2B5EF4-FFF2-40B4-BE49-F238E27FC236}">
              <a16:creationId xmlns="" xmlns:a16="http://schemas.microsoft.com/office/drawing/2014/main" id="{00000000-0008-0000-0300-000076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a:extLst>
            <a:ext uri="{FF2B5EF4-FFF2-40B4-BE49-F238E27FC236}">
              <a16:creationId xmlns="" xmlns:a16="http://schemas.microsoft.com/office/drawing/2014/main" id="{00000000-0008-0000-0300-000077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0" name="直線コネクタ 119">
          <a:extLst>
            <a:ext uri="{FF2B5EF4-FFF2-40B4-BE49-F238E27FC236}">
              <a16:creationId xmlns="" xmlns:a16="http://schemas.microsoft.com/office/drawing/2014/main" id="{00000000-0008-0000-0300-000078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a:extLst>
            <a:ext uri="{FF2B5EF4-FFF2-40B4-BE49-F238E27FC236}">
              <a16:creationId xmlns="" xmlns:a16="http://schemas.microsoft.com/office/drawing/2014/main" id="{00000000-0008-0000-0300-000079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a:extLst>
            <a:ext uri="{FF2B5EF4-FFF2-40B4-BE49-F238E27FC236}">
              <a16:creationId xmlns=""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a:extLst>
            <a:ext uri="{FF2B5EF4-FFF2-40B4-BE49-F238E27FC236}">
              <a16:creationId xmlns=""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164919</xdr:rowOff>
    </xdr:from>
    <xdr:to>
      <xdr:col>7</xdr:col>
      <xdr:colOff>152400</xdr:colOff>
      <xdr:row>67</xdr:row>
      <xdr:rowOff>162741</xdr:rowOff>
    </xdr:to>
    <xdr:cxnSp macro="">
      <xdr:nvCxnSpPr>
        <xdr:cNvPr id="125" name="直線コネクタ 124">
          <a:extLst>
            <a:ext uri="{FF2B5EF4-FFF2-40B4-BE49-F238E27FC236}">
              <a16:creationId xmlns="" xmlns:a16="http://schemas.microsoft.com/office/drawing/2014/main" id="{00000000-0008-0000-0300-00007D000000}"/>
            </a:ext>
          </a:extLst>
        </xdr:cNvPr>
        <xdr:cNvCxnSpPr/>
      </xdr:nvCxnSpPr>
      <xdr:spPr>
        <a:xfrm flipV="1">
          <a:off x="4953000" y="10109019"/>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134818</xdr:rowOff>
    </xdr:from>
    <xdr:ext cx="762000" cy="259045"/>
    <xdr:sp macro="" textlink="">
      <xdr:nvSpPr>
        <xdr:cNvPr id="126" name="財政構造の弾力性最小値テキスト">
          <a:extLst>
            <a:ext uri="{FF2B5EF4-FFF2-40B4-BE49-F238E27FC236}">
              <a16:creationId xmlns="" xmlns:a16="http://schemas.microsoft.com/office/drawing/2014/main" id="{00000000-0008-0000-0300-00007E000000}"/>
            </a:ext>
          </a:extLst>
        </xdr:cNvPr>
        <xdr:cNvSpPr txBox="1"/>
      </xdr:nvSpPr>
      <xdr:spPr>
        <a:xfrm>
          <a:off x="5041900" y="1162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162741</xdr:rowOff>
    </xdr:from>
    <xdr:to>
      <xdr:col>7</xdr:col>
      <xdr:colOff>241300</xdr:colOff>
      <xdr:row>67</xdr:row>
      <xdr:rowOff>162741</xdr:rowOff>
    </xdr:to>
    <xdr:cxnSp macro="">
      <xdr:nvCxnSpPr>
        <xdr:cNvPr id="127" name="直線コネクタ 126">
          <a:extLst>
            <a:ext uri="{FF2B5EF4-FFF2-40B4-BE49-F238E27FC236}">
              <a16:creationId xmlns="" xmlns:a16="http://schemas.microsoft.com/office/drawing/2014/main" id="{00000000-0008-0000-0300-00007F000000}"/>
            </a:ext>
          </a:extLst>
        </xdr:cNvPr>
        <xdr:cNvCxnSpPr/>
      </xdr:nvCxnSpPr>
      <xdr:spPr>
        <a:xfrm>
          <a:off x="4864100" y="11649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79846</xdr:rowOff>
    </xdr:from>
    <xdr:ext cx="762000" cy="259045"/>
    <xdr:sp macro="" textlink="">
      <xdr:nvSpPr>
        <xdr:cNvPr id="128" name="財政構造の弾力性最大値テキスト">
          <a:extLst>
            <a:ext uri="{FF2B5EF4-FFF2-40B4-BE49-F238E27FC236}">
              <a16:creationId xmlns="" xmlns:a16="http://schemas.microsoft.com/office/drawing/2014/main" id="{00000000-0008-0000-0300-000080000000}"/>
            </a:ext>
          </a:extLst>
        </xdr:cNvPr>
        <xdr:cNvSpPr txBox="1"/>
      </xdr:nvSpPr>
      <xdr:spPr>
        <a:xfrm>
          <a:off x="5041900" y="985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55.1</a:t>
          </a:r>
          <a:endParaRPr kumimoji="1" lang="ja-JP" altLang="en-US" sz="1000" b="1">
            <a:latin typeface="ＭＳ Ｐゴシック"/>
          </a:endParaRPr>
        </a:p>
      </xdr:txBody>
    </xdr:sp>
    <xdr:clientData/>
  </xdr:oneCellAnchor>
  <xdr:twoCellAnchor>
    <xdr:from>
      <xdr:col>7</xdr:col>
      <xdr:colOff>63500</xdr:colOff>
      <xdr:row>58</xdr:row>
      <xdr:rowOff>164919</xdr:rowOff>
    </xdr:from>
    <xdr:to>
      <xdr:col>7</xdr:col>
      <xdr:colOff>241300</xdr:colOff>
      <xdr:row>58</xdr:row>
      <xdr:rowOff>164919</xdr:rowOff>
    </xdr:to>
    <xdr:cxnSp macro="">
      <xdr:nvCxnSpPr>
        <xdr:cNvPr id="129" name="直線コネクタ 128">
          <a:extLst>
            <a:ext uri="{FF2B5EF4-FFF2-40B4-BE49-F238E27FC236}">
              <a16:creationId xmlns="" xmlns:a16="http://schemas.microsoft.com/office/drawing/2014/main" id="{00000000-0008-0000-0300-000081000000}"/>
            </a:ext>
          </a:extLst>
        </xdr:cNvPr>
        <xdr:cNvCxnSpPr/>
      </xdr:nvCxnSpPr>
      <xdr:spPr>
        <a:xfrm>
          <a:off x="4864100" y="1010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103051</xdr:rowOff>
    </xdr:from>
    <xdr:to>
      <xdr:col>7</xdr:col>
      <xdr:colOff>152400</xdr:colOff>
      <xdr:row>62</xdr:row>
      <xdr:rowOff>109946</xdr:rowOff>
    </xdr:to>
    <xdr:cxnSp macro="">
      <xdr:nvCxnSpPr>
        <xdr:cNvPr id="130" name="直線コネクタ 129">
          <a:extLst>
            <a:ext uri="{FF2B5EF4-FFF2-40B4-BE49-F238E27FC236}">
              <a16:creationId xmlns="" xmlns:a16="http://schemas.microsoft.com/office/drawing/2014/main" id="{00000000-0008-0000-0300-000082000000}"/>
            </a:ext>
          </a:extLst>
        </xdr:cNvPr>
        <xdr:cNvCxnSpPr/>
      </xdr:nvCxnSpPr>
      <xdr:spPr>
        <a:xfrm>
          <a:off x="4114800" y="10732951"/>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128650</xdr:rowOff>
    </xdr:from>
    <xdr:ext cx="762000" cy="259045"/>
    <xdr:sp macro="" textlink="">
      <xdr:nvSpPr>
        <xdr:cNvPr id="131" name="財政構造の弾力性平均値テキスト">
          <a:extLst>
            <a:ext uri="{FF2B5EF4-FFF2-40B4-BE49-F238E27FC236}">
              <a16:creationId xmlns="" xmlns:a16="http://schemas.microsoft.com/office/drawing/2014/main" id="{00000000-0008-0000-0300-000083000000}"/>
            </a:ext>
          </a:extLst>
        </xdr:cNvPr>
        <xdr:cNvSpPr txBox="1"/>
      </xdr:nvSpPr>
      <xdr:spPr>
        <a:xfrm>
          <a:off x="5041900" y="10930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156573</xdr:rowOff>
    </xdr:from>
    <xdr:to>
      <xdr:col>7</xdr:col>
      <xdr:colOff>203200</xdr:colOff>
      <xdr:row>64</xdr:row>
      <xdr:rowOff>86723</xdr:rowOff>
    </xdr:to>
    <xdr:sp macro="" textlink="">
      <xdr:nvSpPr>
        <xdr:cNvPr id="132" name="フローチャート : 判断 131">
          <a:extLst>
            <a:ext uri="{FF2B5EF4-FFF2-40B4-BE49-F238E27FC236}">
              <a16:creationId xmlns="" xmlns:a16="http://schemas.microsoft.com/office/drawing/2014/main" id="{00000000-0008-0000-0300-000084000000}"/>
            </a:ext>
          </a:extLst>
        </xdr:cNvPr>
        <xdr:cNvSpPr/>
      </xdr:nvSpPr>
      <xdr:spPr>
        <a:xfrm>
          <a:off x="49022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103051</xdr:rowOff>
    </xdr:from>
    <xdr:to>
      <xdr:col>6</xdr:col>
      <xdr:colOff>0</xdr:colOff>
      <xdr:row>64</xdr:row>
      <xdr:rowOff>11793</xdr:rowOff>
    </xdr:to>
    <xdr:cxnSp macro="">
      <xdr:nvCxnSpPr>
        <xdr:cNvPr id="133" name="直線コネクタ 132">
          <a:extLst>
            <a:ext uri="{FF2B5EF4-FFF2-40B4-BE49-F238E27FC236}">
              <a16:creationId xmlns="" xmlns:a16="http://schemas.microsoft.com/office/drawing/2014/main" id="{00000000-0008-0000-0300-000085000000}"/>
            </a:ext>
          </a:extLst>
        </xdr:cNvPr>
        <xdr:cNvCxnSpPr/>
      </xdr:nvCxnSpPr>
      <xdr:spPr>
        <a:xfrm flipV="1">
          <a:off x="3225800" y="10732951"/>
          <a:ext cx="889000" cy="25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94524</xdr:rowOff>
    </xdr:from>
    <xdr:to>
      <xdr:col>6</xdr:col>
      <xdr:colOff>50800</xdr:colOff>
      <xdr:row>64</xdr:row>
      <xdr:rowOff>24674</xdr:rowOff>
    </xdr:to>
    <xdr:sp macro="" textlink="">
      <xdr:nvSpPr>
        <xdr:cNvPr id="134" name="フローチャート : 判断 133">
          <a:extLst>
            <a:ext uri="{FF2B5EF4-FFF2-40B4-BE49-F238E27FC236}">
              <a16:creationId xmlns="" xmlns:a16="http://schemas.microsoft.com/office/drawing/2014/main" id="{00000000-0008-0000-0300-000086000000}"/>
            </a:ext>
          </a:extLst>
        </xdr:cNvPr>
        <xdr:cNvSpPr/>
      </xdr:nvSpPr>
      <xdr:spPr>
        <a:xfrm>
          <a:off x="4064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9451</xdr:rowOff>
    </xdr:from>
    <xdr:ext cx="736600" cy="259045"/>
    <xdr:sp macro="" textlink="">
      <xdr:nvSpPr>
        <xdr:cNvPr id="135" name="テキスト ボックス 134">
          <a:extLst>
            <a:ext uri="{FF2B5EF4-FFF2-40B4-BE49-F238E27FC236}">
              <a16:creationId xmlns="" xmlns:a16="http://schemas.microsoft.com/office/drawing/2014/main" id="{00000000-0008-0000-0300-000087000000}"/>
            </a:ext>
          </a:extLst>
        </xdr:cNvPr>
        <xdr:cNvSpPr txBox="1"/>
      </xdr:nvSpPr>
      <xdr:spPr>
        <a:xfrm>
          <a:off x="3733800" y="10982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62593</xdr:rowOff>
    </xdr:from>
    <xdr:to>
      <xdr:col>4</xdr:col>
      <xdr:colOff>482600</xdr:colOff>
      <xdr:row>64</xdr:row>
      <xdr:rowOff>11793</xdr:rowOff>
    </xdr:to>
    <xdr:cxnSp macro="">
      <xdr:nvCxnSpPr>
        <xdr:cNvPr id="136" name="直線コネクタ 135">
          <a:extLst>
            <a:ext uri="{FF2B5EF4-FFF2-40B4-BE49-F238E27FC236}">
              <a16:creationId xmlns="" xmlns:a16="http://schemas.microsoft.com/office/drawing/2014/main" id="{00000000-0008-0000-0300-000088000000}"/>
            </a:ext>
          </a:extLst>
        </xdr:cNvPr>
        <xdr:cNvCxnSpPr/>
      </xdr:nvCxnSpPr>
      <xdr:spPr>
        <a:xfrm>
          <a:off x="2336800" y="1086394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9253</xdr:rowOff>
    </xdr:from>
    <xdr:to>
      <xdr:col>4</xdr:col>
      <xdr:colOff>533400</xdr:colOff>
      <xdr:row>64</xdr:row>
      <xdr:rowOff>110853</xdr:rowOff>
    </xdr:to>
    <xdr:sp macro="" textlink="">
      <xdr:nvSpPr>
        <xdr:cNvPr id="137" name="フローチャート : 判断 136">
          <a:extLst>
            <a:ext uri="{FF2B5EF4-FFF2-40B4-BE49-F238E27FC236}">
              <a16:creationId xmlns="" xmlns:a16="http://schemas.microsoft.com/office/drawing/2014/main" id="{00000000-0008-0000-0300-000089000000}"/>
            </a:ext>
          </a:extLst>
        </xdr:cNvPr>
        <xdr:cNvSpPr/>
      </xdr:nvSpPr>
      <xdr:spPr>
        <a:xfrm>
          <a:off x="3175000" y="1098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95630</xdr:rowOff>
    </xdr:from>
    <xdr:ext cx="762000" cy="259045"/>
    <xdr:sp macro="" textlink="">
      <xdr:nvSpPr>
        <xdr:cNvPr id="138" name="テキスト ボックス 137">
          <a:extLst>
            <a:ext uri="{FF2B5EF4-FFF2-40B4-BE49-F238E27FC236}">
              <a16:creationId xmlns="" xmlns:a16="http://schemas.microsoft.com/office/drawing/2014/main" id="{00000000-0008-0000-0300-00008A000000}"/>
            </a:ext>
          </a:extLst>
        </xdr:cNvPr>
        <xdr:cNvSpPr txBox="1"/>
      </xdr:nvSpPr>
      <xdr:spPr>
        <a:xfrm>
          <a:off x="2844800" y="11068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24674</xdr:rowOff>
    </xdr:from>
    <xdr:to>
      <xdr:col>3</xdr:col>
      <xdr:colOff>279400</xdr:colOff>
      <xdr:row>63</xdr:row>
      <xdr:rowOff>62593</xdr:rowOff>
    </xdr:to>
    <xdr:cxnSp macro="">
      <xdr:nvCxnSpPr>
        <xdr:cNvPr id="139" name="直線コネクタ 138">
          <a:extLst>
            <a:ext uri="{FF2B5EF4-FFF2-40B4-BE49-F238E27FC236}">
              <a16:creationId xmlns="" xmlns:a16="http://schemas.microsoft.com/office/drawing/2014/main" id="{00000000-0008-0000-0300-00008B000000}"/>
            </a:ext>
          </a:extLst>
        </xdr:cNvPr>
        <xdr:cNvCxnSpPr/>
      </xdr:nvCxnSpPr>
      <xdr:spPr>
        <a:xfrm>
          <a:off x="1447800" y="10826024"/>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70394</xdr:rowOff>
    </xdr:from>
    <xdr:to>
      <xdr:col>3</xdr:col>
      <xdr:colOff>330200</xdr:colOff>
      <xdr:row>64</xdr:row>
      <xdr:rowOff>544</xdr:rowOff>
    </xdr:to>
    <xdr:sp macro="" textlink="">
      <xdr:nvSpPr>
        <xdr:cNvPr id="140" name="フローチャート : 判断 139">
          <a:extLst>
            <a:ext uri="{FF2B5EF4-FFF2-40B4-BE49-F238E27FC236}">
              <a16:creationId xmlns="" xmlns:a16="http://schemas.microsoft.com/office/drawing/2014/main" id="{00000000-0008-0000-0300-00008C000000}"/>
            </a:ext>
          </a:extLst>
        </xdr:cNvPr>
        <xdr:cNvSpPr/>
      </xdr:nvSpPr>
      <xdr:spPr>
        <a:xfrm>
          <a:off x="2286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156771</xdr:rowOff>
    </xdr:from>
    <xdr:ext cx="762000" cy="259045"/>
    <xdr:sp macro="" textlink="">
      <xdr:nvSpPr>
        <xdr:cNvPr id="141" name="テキスト ボックス 140">
          <a:extLst>
            <a:ext uri="{FF2B5EF4-FFF2-40B4-BE49-F238E27FC236}">
              <a16:creationId xmlns="" xmlns:a16="http://schemas.microsoft.com/office/drawing/2014/main" id="{00000000-0008-0000-0300-00008D000000}"/>
            </a:ext>
          </a:extLst>
        </xdr:cNvPr>
        <xdr:cNvSpPr txBox="1"/>
      </xdr:nvSpPr>
      <xdr:spPr>
        <a:xfrm>
          <a:off x="1955800" y="10958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66947</xdr:rowOff>
    </xdr:from>
    <xdr:to>
      <xdr:col>2</xdr:col>
      <xdr:colOff>127000</xdr:colOff>
      <xdr:row>63</xdr:row>
      <xdr:rowOff>168547</xdr:rowOff>
    </xdr:to>
    <xdr:sp macro="" textlink="">
      <xdr:nvSpPr>
        <xdr:cNvPr id="142" name="フローチャート : 判断 141">
          <a:extLst>
            <a:ext uri="{FF2B5EF4-FFF2-40B4-BE49-F238E27FC236}">
              <a16:creationId xmlns="" xmlns:a16="http://schemas.microsoft.com/office/drawing/2014/main" id="{00000000-0008-0000-0300-00008E000000}"/>
            </a:ext>
          </a:extLst>
        </xdr:cNvPr>
        <xdr:cNvSpPr/>
      </xdr:nvSpPr>
      <xdr:spPr>
        <a:xfrm>
          <a:off x="1397000" y="1086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153324</xdr:rowOff>
    </xdr:from>
    <xdr:ext cx="762000" cy="259045"/>
    <xdr:sp macro="" textlink="">
      <xdr:nvSpPr>
        <xdr:cNvPr id="143" name="テキスト ボックス 142">
          <a:extLst>
            <a:ext uri="{FF2B5EF4-FFF2-40B4-BE49-F238E27FC236}">
              <a16:creationId xmlns="" xmlns:a16="http://schemas.microsoft.com/office/drawing/2014/main" id="{00000000-0008-0000-0300-00008F000000}"/>
            </a:ext>
          </a:extLst>
        </xdr:cNvPr>
        <xdr:cNvSpPr txBox="1"/>
      </xdr:nvSpPr>
      <xdr:spPr>
        <a:xfrm>
          <a:off x="1066800" y="1095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a:extLst>
            <a:ext uri="{FF2B5EF4-FFF2-40B4-BE49-F238E27FC236}">
              <a16:creationId xmlns=""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a:extLst>
            <a:ext uri="{FF2B5EF4-FFF2-40B4-BE49-F238E27FC236}">
              <a16:creationId xmlns=""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a:extLst>
            <a:ext uri="{FF2B5EF4-FFF2-40B4-BE49-F238E27FC236}">
              <a16:creationId xmlns=""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a:extLst>
            <a:ext uri="{FF2B5EF4-FFF2-40B4-BE49-F238E27FC236}">
              <a16:creationId xmlns=""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a:extLst>
            <a:ext uri="{FF2B5EF4-FFF2-40B4-BE49-F238E27FC236}">
              <a16:creationId xmlns=""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59146</xdr:rowOff>
    </xdr:from>
    <xdr:to>
      <xdr:col>7</xdr:col>
      <xdr:colOff>203200</xdr:colOff>
      <xdr:row>62</xdr:row>
      <xdr:rowOff>160746</xdr:rowOff>
    </xdr:to>
    <xdr:sp macro="" textlink="">
      <xdr:nvSpPr>
        <xdr:cNvPr id="149" name="円/楕円 148">
          <a:extLst>
            <a:ext uri="{FF2B5EF4-FFF2-40B4-BE49-F238E27FC236}">
              <a16:creationId xmlns="" xmlns:a16="http://schemas.microsoft.com/office/drawing/2014/main" id="{00000000-0008-0000-0300-000095000000}"/>
            </a:ext>
          </a:extLst>
        </xdr:cNvPr>
        <xdr:cNvSpPr/>
      </xdr:nvSpPr>
      <xdr:spPr>
        <a:xfrm>
          <a:off x="4902200" y="1068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75673</xdr:rowOff>
    </xdr:from>
    <xdr:ext cx="762000" cy="259045"/>
    <xdr:sp macro="" textlink="">
      <xdr:nvSpPr>
        <xdr:cNvPr id="150" name="財政構造の弾力性該当値テキスト">
          <a:extLst>
            <a:ext uri="{FF2B5EF4-FFF2-40B4-BE49-F238E27FC236}">
              <a16:creationId xmlns="" xmlns:a16="http://schemas.microsoft.com/office/drawing/2014/main" id="{00000000-0008-0000-0300-000096000000}"/>
            </a:ext>
          </a:extLst>
        </xdr:cNvPr>
        <xdr:cNvSpPr txBox="1"/>
      </xdr:nvSpPr>
      <xdr:spPr>
        <a:xfrm>
          <a:off x="5041900" y="10534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52251</xdr:rowOff>
    </xdr:from>
    <xdr:to>
      <xdr:col>6</xdr:col>
      <xdr:colOff>50800</xdr:colOff>
      <xdr:row>62</xdr:row>
      <xdr:rowOff>153851</xdr:rowOff>
    </xdr:to>
    <xdr:sp macro="" textlink="">
      <xdr:nvSpPr>
        <xdr:cNvPr id="151" name="円/楕円 150">
          <a:extLst>
            <a:ext uri="{FF2B5EF4-FFF2-40B4-BE49-F238E27FC236}">
              <a16:creationId xmlns="" xmlns:a16="http://schemas.microsoft.com/office/drawing/2014/main" id="{00000000-0008-0000-0300-000097000000}"/>
            </a:ext>
          </a:extLst>
        </xdr:cNvPr>
        <xdr:cNvSpPr/>
      </xdr:nvSpPr>
      <xdr:spPr>
        <a:xfrm>
          <a:off x="4064000" y="1068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164028</xdr:rowOff>
    </xdr:from>
    <xdr:ext cx="736600" cy="259045"/>
    <xdr:sp macro="" textlink="">
      <xdr:nvSpPr>
        <xdr:cNvPr id="152" name="テキスト ボックス 151">
          <a:extLst>
            <a:ext uri="{FF2B5EF4-FFF2-40B4-BE49-F238E27FC236}">
              <a16:creationId xmlns="" xmlns:a16="http://schemas.microsoft.com/office/drawing/2014/main" id="{00000000-0008-0000-0300-000098000000}"/>
            </a:ext>
          </a:extLst>
        </xdr:cNvPr>
        <xdr:cNvSpPr txBox="1"/>
      </xdr:nvSpPr>
      <xdr:spPr>
        <a:xfrm>
          <a:off x="3733800" y="10451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132443</xdr:rowOff>
    </xdr:from>
    <xdr:to>
      <xdr:col>4</xdr:col>
      <xdr:colOff>533400</xdr:colOff>
      <xdr:row>64</xdr:row>
      <xdr:rowOff>62593</xdr:rowOff>
    </xdr:to>
    <xdr:sp macro="" textlink="">
      <xdr:nvSpPr>
        <xdr:cNvPr id="153" name="円/楕円 152">
          <a:extLst>
            <a:ext uri="{FF2B5EF4-FFF2-40B4-BE49-F238E27FC236}">
              <a16:creationId xmlns="" xmlns:a16="http://schemas.microsoft.com/office/drawing/2014/main" id="{00000000-0008-0000-0300-000099000000}"/>
            </a:ext>
          </a:extLst>
        </xdr:cNvPr>
        <xdr:cNvSpPr/>
      </xdr:nvSpPr>
      <xdr:spPr>
        <a:xfrm>
          <a:off x="3175000" y="1093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72770</xdr:rowOff>
    </xdr:from>
    <xdr:ext cx="762000" cy="259045"/>
    <xdr:sp macro="" textlink="">
      <xdr:nvSpPr>
        <xdr:cNvPr id="154" name="テキスト ボックス 153">
          <a:extLst>
            <a:ext uri="{FF2B5EF4-FFF2-40B4-BE49-F238E27FC236}">
              <a16:creationId xmlns="" xmlns:a16="http://schemas.microsoft.com/office/drawing/2014/main" id="{00000000-0008-0000-0300-00009A000000}"/>
            </a:ext>
          </a:extLst>
        </xdr:cNvPr>
        <xdr:cNvSpPr txBox="1"/>
      </xdr:nvSpPr>
      <xdr:spPr>
        <a:xfrm>
          <a:off x="2844800" y="1070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11793</xdr:rowOff>
    </xdr:from>
    <xdr:to>
      <xdr:col>3</xdr:col>
      <xdr:colOff>330200</xdr:colOff>
      <xdr:row>63</xdr:row>
      <xdr:rowOff>113393</xdr:rowOff>
    </xdr:to>
    <xdr:sp macro="" textlink="">
      <xdr:nvSpPr>
        <xdr:cNvPr id="155" name="円/楕円 154">
          <a:extLst>
            <a:ext uri="{FF2B5EF4-FFF2-40B4-BE49-F238E27FC236}">
              <a16:creationId xmlns="" xmlns:a16="http://schemas.microsoft.com/office/drawing/2014/main" id="{00000000-0008-0000-0300-00009B000000}"/>
            </a:ext>
          </a:extLst>
        </xdr:cNvPr>
        <xdr:cNvSpPr/>
      </xdr:nvSpPr>
      <xdr:spPr>
        <a:xfrm>
          <a:off x="2286000" y="1081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123570</xdr:rowOff>
    </xdr:from>
    <xdr:ext cx="762000" cy="259045"/>
    <xdr:sp macro="" textlink="">
      <xdr:nvSpPr>
        <xdr:cNvPr id="156" name="テキスト ボックス 155">
          <a:extLst>
            <a:ext uri="{FF2B5EF4-FFF2-40B4-BE49-F238E27FC236}">
              <a16:creationId xmlns="" xmlns:a16="http://schemas.microsoft.com/office/drawing/2014/main" id="{00000000-0008-0000-0300-00009C000000}"/>
            </a:ext>
          </a:extLst>
        </xdr:cNvPr>
        <xdr:cNvSpPr txBox="1"/>
      </xdr:nvSpPr>
      <xdr:spPr>
        <a:xfrm>
          <a:off x="19558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145324</xdr:rowOff>
    </xdr:from>
    <xdr:to>
      <xdr:col>2</xdr:col>
      <xdr:colOff>127000</xdr:colOff>
      <xdr:row>63</xdr:row>
      <xdr:rowOff>75474</xdr:rowOff>
    </xdr:to>
    <xdr:sp macro="" textlink="">
      <xdr:nvSpPr>
        <xdr:cNvPr id="157" name="円/楕円 156">
          <a:extLst>
            <a:ext uri="{FF2B5EF4-FFF2-40B4-BE49-F238E27FC236}">
              <a16:creationId xmlns="" xmlns:a16="http://schemas.microsoft.com/office/drawing/2014/main" id="{00000000-0008-0000-0300-00009D000000}"/>
            </a:ext>
          </a:extLst>
        </xdr:cNvPr>
        <xdr:cNvSpPr/>
      </xdr:nvSpPr>
      <xdr:spPr>
        <a:xfrm>
          <a:off x="1397000" y="1077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85651</xdr:rowOff>
    </xdr:from>
    <xdr:ext cx="762000" cy="259045"/>
    <xdr:sp macro="" textlink="">
      <xdr:nvSpPr>
        <xdr:cNvPr id="158" name="テキスト ボックス 157">
          <a:extLst>
            <a:ext uri="{FF2B5EF4-FFF2-40B4-BE49-F238E27FC236}">
              <a16:creationId xmlns="" xmlns:a16="http://schemas.microsoft.com/office/drawing/2014/main" id="{00000000-0008-0000-0300-00009E000000}"/>
            </a:ext>
          </a:extLst>
        </xdr:cNvPr>
        <xdr:cNvSpPr txBox="1"/>
      </xdr:nvSpPr>
      <xdr:spPr>
        <a:xfrm>
          <a:off x="1066800" y="10544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a:extLst>
            <a:ext uri="{FF2B5EF4-FFF2-40B4-BE49-F238E27FC236}">
              <a16:creationId xmlns=""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a:extLst>
            <a:ext uri="{FF2B5EF4-FFF2-40B4-BE49-F238E27FC236}">
              <a16:creationId xmlns=""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a:extLst>
            <a:ext uri="{FF2B5EF4-FFF2-40B4-BE49-F238E27FC236}">
              <a16:creationId xmlns=""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[315,156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a:extLst>
            <a:ext uri="{FF2B5EF4-FFF2-40B4-BE49-F238E27FC236}">
              <a16:creationId xmlns=""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a:extLst>
            <a:ext uri="{FF2B5EF4-FFF2-40B4-BE49-F238E27FC236}">
              <a16:creationId xmlns=""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a:extLst>
            <a:ext uri="{FF2B5EF4-FFF2-40B4-BE49-F238E27FC236}">
              <a16:creationId xmlns=""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a:extLst>
            <a:ext uri="{FF2B5EF4-FFF2-40B4-BE49-F238E27FC236}">
              <a16:creationId xmlns=""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a:extLst>
            <a:ext uri="{FF2B5EF4-FFF2-40B4-BE49-F238E27FC236}">
              <a16:creationId xmlns=""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a:extLst>
            <a:ext uri="{FF2B5EF4-FFF2-40B4-BE49-F238E27FC236}">
              <a16:creationId xmlns=""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141,741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a:extLst>
            <a:ext uri="{FF2B5EF4-FFF2-40B4-BE49-F238E27FC236}">
              <a16:creationId xmlns=""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a:extLst>
            <a:ext uri="{FF2B5EF4-FFF2-40B4-BE49-F238E27FC236}">
              <a16:creationId xmlns=""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a:extLst>
            <a:ext uri="{FF2B5EF4-FFF2-40B4-BE49-F238E27FC236}">
              <a16:creationId xmlns=""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a:extLst>
            <a:ext uri="{FF2B5EF4-FFF2-40B4-BE49-F238E27FC236}">
              <a16:creationId xmlns=""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平均値と比較して、人件費・物件費等の適性度が低くなっている。民間でも実施可能な部分については、指定管理者制度などの導入により委託化を進め、コストの低減を更に図っていく方針である。</a:t>
          </a:r>
        </a:p>
      </xdr:txBody>
    </xdr:sp>
    <xdr:clientData/>
  </xdr:twoCellAnchor>
  <xdr:oneCellAnchor>
    <xdr:from>
      <xdr:col>1</xdr:col>
      <xdr:colOff>38100</xdr:colOff>
      <xdr:row>77</xdr:row>
      <xdr:rowOff>6350</xdr:rowOff>
    </xdr:from>
    <xdr:ext cx="349839" cy="225703"/>
    <xdr:sp macro="" textlink="">
      <xdr:nvSpPr>
        <xdr:cNvPr id="172" name="テキスト ボックス 171">
          <a:extLst>
            <a:ext uri="{FF2B5EF4-FFF2-40B4-BE49-F238E27FC236}">
              <a16:creationId xmlns=""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a:extLst>
            <a:ext uri="{FF2B5EF4-FFF2-40B4-BE49-F238E27FC236}">
              <a16:creationId xmlns=""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a:extLst>
            <a:ext uri="{FF2B5EF4-FFF2-40B4-BE49-F238E27FC236}">
              <a16:creationId xmlns=""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a:extLst>
            <a:ext uri="{FF2B5EF4-FFF2-40B4-BE49-F238E27FC236}">
              <a16:creationId xmlns=""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a:extLst>
            <a:ext uri="{FF2B5EF4-FFF2-40B4-BE49-F238E27FC236}">
              <a16:creationId xmlns=""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a:extLst>
            <a:ext uri="{FF2B5EF4-FFF2-40B4-BE49-F238E27FC236}">
              <a16:creationId xmlns=""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a:extLst>
            <a:ext uri="{FF2B5EF4-FFF2-40B4-BE49-F238E27FC236}">
              <a16:creationId xmlns=""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a:extLst>
            <a:ext uri="{FF2B5EF4-FFF2-40B4-BE49-F238E27FC236}">
              <a16:creationId xmlns=""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a:extLst>
            <a:ext uri="{FF2B5EF4-FFF2-40B4-BE49-F238E27FC236}">
              <a16:creationId xmlns=""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a:extLst>
            <a:ext uri="{FF2B5EF4-FFF2-40B4-BE49-F238E27FC236}">
              <a16:creationId xmlns=""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73251</xdr:rowOff>
    </xdr:from>
    <xdr:to>
      <xdr:col>7</xdr:col>
      <xdr:colOff>152400</xdr:colOff>
      <xdr:row>89</xdr:row>
      <xdr:rowOff>131651</xdr:rowOff>
    </xdr:to>
    <xdr:cxnSp macro="">
      <xdr:nvCxnSpPr>
        <xdr:cNvPr id="189" name="直線コネクタ 188">
          <a:extLst>
            <a:ext uri="{FF2B5EF4-FFF2-40B4-BE49-F238E27FC236}">
              <a16:creationId xmlns="" xmlns:a16="http://schemas.microsoft.com/office/drawing/2014/main" id="{00000000-0008-0000-0300-0000BD000000}"/>
            </a:ext>
          </a:extLst>
        </xdr:cNvPr>
        <xdr:cNvCxnSpPr/>
      </xdr:nvCxnSpPr>
      <xdr:spPr>
        <a:xfrm flipV="1">
          <a:off x="4953000" y="13960701"/>
          <a:ext cx="0" cy="1430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103728</xdr:rowOff>
    </xdr:from>
    <xdr:ext cx="762000" cy="259045"/>
    <xdr:sp macro="" textlink="">
      <xdr:nvSpPr>
        <xdr:cNvPr id="190" name="人件費・物件費等の状況最小値テキスト">
          <a:extLst>
            <a:ext uri="{FF2B5EF4-FFF2-40B4-BE49-F238E27FC236}">
              <a16:creationId xmlns="" xmlns:a16="http://schemas.microsoft.com/office/drawing/2014/main" id="{00000000-0008-0000-0300-0000BE000000}"/>
            </a:ext>
          </a:extLst>
        </xdr:cNvPr>
        <xdr:cNvSpPr txBox="1"/>
      </xdr:nvSpPr>
      <xdr:spPr>
        <a:xfrm>
          <a:off x="5041900" y="15362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1,433,785</a:t>
          </a:r>
          <a:endParaRPr kumimoji="1" lang="ja-JP" altLang="en-US" sz="1000" b="1">
            <a:latin typeface="ＭＳ Ｐゴシック"/>
          </a:endParaRPr>
        </a:p>
      </xdr:txBody>
    </xdr:sp>
    <xdr:clientData/>
  </xdr:oneCellAnchor>
  <xdr:twoCellAnchor>
    <xdr:from>
      <xdr:col>7</xdr:col>
      <xdr:colOff>63500</xdr:colOff>
      <xdr:row>89</xdr:row>
      <xdr:rowOff>131651</xdr:rowOff>
    </xdr:from>
    <xdr:to>
      <xdr:col>7</xdr:col>
      <xdr:colOff>241300</xdr:colOff>
      <xdr:row>89</xdr:row>
      <xdr:rowOff>131651</xdr:rowOff>
    </xdr:to>
    <xdr:cxnSp macro="">
      <xdr:nvCxnSpPr>
        <xdr:cNvPr id="191" name="直線コネクタ 190">
          <a:extLst>
            <a:ext uri="{FF2B5EF4-FFF2-40B4-BE49-F238E27FC236}">
              <a16:creationId xmlns="" xmlns:a16="http://schemas.microsoft.com/office/drawing/2014/main" id="{00000000-0008-0000-0300-0000BF000000}"/>
            </a:ext>
          </a:extLst>
        </xdr:cNvPr>
        <xdr:cNvCxnSpPr/>
      </xdr:nvCxnSpPr>
      <xdr:spPr>
        <a:xfrm>
          <a:off x="4864100" y="1539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159628</xdr:rowOff>
    </xdr:from>
    <xdr:ext cx="762000" cy="259045"/>
    <xdr:sp macro="" textlink="">
      <xdr:nvSpPr>
        <xdr:cNvPr id="192" name="人件費・物件費等の状況最大値テキスト">
          <a:extLst>
            <a:ext uri="{FF2B5EF4-FFF2-40B4-BE49-F238E27FC236}">
              <a16:creationId xmlns="" xmlns:a16="http://schemas.microsoft.com/office/drawing/2014/main" id="{00000000-0008-0000-0300-0000C0000000}"/>
            </a:ext>
          </a:extLst>
        </xdr:cNvPr>
        <xdr:cNvSpPr txBox="1"/>
      </xdr:nvSpPr>
      <xdr:spPr>
        <a:xfrm>
          <a:off x="5041900" y="13704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189,276</a:t>
          </a:r>
          <a:endParaRPr kumimoji="1" lang="ja-JP" altLang="en-US" sz="1000" b="1">
            <a:latin typeface="ＭＳ Ｐゴシック"/>
          </a:endParaRPr>
        </a:p>
      </xdr:txBody>
    </xdr:sp>
    <xdr:clientData/>
  </xdr:oneCellAnchor>
  <xdr:twoCellAnchor>
    <xdr:from>
      <xdr:col>7</xdr:col>
      <xdr:colOff>63500</xdr:colOff>
      <xdr:row>81</xdr:row>
      <xdr:rowOff>73251</xdr:rowOff>
    </xdr:from>
    <xdr:to>
      <xdr:col>7</xdr:col>
      <xdr:colOff>241300</xdr:colOff>
      <xdr:row>81</xdr:row>
      <xdr:rowOff>73251</xdr:rowOff>
    </xdr:to>
    <xdr:cxnSp macro="">
      <xdr:nvCxnSpPr>
        <xdr:cNvPr id="193" name="直線コネクタ 192">
          <a:extLst>
            <a:ext uri="{FF2B5EF4-FFF2-40B4-BE49-F238E27FC236}">
              <a16:creationId xmlns="" xmlns:a16="http://schemas.microsoft.com/office/drawing/2014/main" id="{00000000-0008-0000-0300-0000C1000000}"/>
            </a:ext>
          </a:extLst>
        </xdr:cNvPr>
        <xdr:cNvCxnSpPr/>
      </xdr:nvCxnSpPr>
      <xdr:spPr>
        <a:xfrm>
          <a:off x="4864100" y="1396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46444</xdr:rowOff>
    </xdr:from>
    <xdr:to>
      <xdr:col>7</xdr:col>
      <xdr:colOff>152400</xdr:colOff>
      <xdr:row>82</xdr:row>
      <xdr:rowOff>52211</xdr:rowOff>
    </xdr:to>
    <xdr:cxnSp macro="">
      <xdr:nvCxnSpPr>
        <xdr:cNvPr id="194" name="直線コネクタ 193">
          <a:extLst>
            <a:ext uri="{FF2B5EF4-FFF2-40B4-BE49-F238E27FC236}">
              <a16:creationId xmlns="" xmlns:a16="http://schemas.microsoft.com/office/drawing/2014/main" id="{00000000-0008-0000-0300-0000C2000000}"/>
            </a:ext>
          </a:extLst>
        </xdr:cNvPr>
        <xdr:cNvCxnSpPr/>
      </xdr:nvCxnSpPr>
      <xdr:spPr>
        <a:xfrm flipV="1">
          <a:off x="4114800" y="14105344"/>
          <a:ext cx="838200" cy="5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73717</xdr:rowOff>
    </xdr:from>
    <xdr:ext cx="762000" cy="259045"/>
    <xdr:sp macro="" textlink="">
      <xdr:nvSpPr>
        <xdr:cNvPr id="195" name="人件費・物件費等の状況平均値テキスト">
          <a:extLst>
            <a:ext uri="{FF2B5EF4-FFF2-40B4-BE49-F238E27FC236}">
              <a16:creationId xmlns="" xmlns:a16="http://schemas.microsoft.com/office/drawing/2014/main" id="{00000000-0008-0000-0300-0000C3000000}"/>
            </a:ext>
          </a:extLst>
        </xdr:cNvPr>
        <xdr:cNvSpPr txBox="1"/>
      </xdr:nvSpPr>
      <xdr:spPr>
        <a:xfrm>
          <a:off x="5041900" y="14132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407,403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101640</xdr:rowOff>
    </xdr:from>
    <xdr:to>
      <xdr:col>7</xdr:col>
      <xdr:colOff>203200</xdr:colOff>
      <xdr:row>83</xdr:row>
      <xdr:rowOff>31790</xdr:rowOff>
    </xdr:to>
    <xdr:sp macro="" textlink="">
      <xdr:nvSpPr>
        <xdr:cNvPr id="196" name="フローチャート : 判断 195">
          <a:extLst>
            <a:ext uri="{FF2B5EF4-FFF2-40B4-BE49-F238E27FC236}">
              <a16:creationId xmlns="" xmlns:a16="http://schemas.microsoft.com/office/drawing/2014/main" id="{00000000-0008-0000-0300-0000C4000000}"/>
            </a:ext>
          </a:extLst>
        </xdr:cNvPr>
        <xdr:cNvSpPr/>
      </xdr:nvSpPr>
      <xdr:spPr>
        <a:xfrm>
          <a:off x="49022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42507</xdr:rowOff>
    </xdr:from>
    <xdr:to>
      <xdr:col>6</xdr:col>
      <xdr:colOff>0</xdr:colOff>
      <xdr:row>82</xdr:row>
      <xdr:rowOff>52211</xdr:rowOff>
    </xdr:to>
    <xdr:cxnSp macro="">
      <xdr:nvCxnSpPr>
        <xdr:cNvPr id="197" name="直線コネクタ 196">
          <a:extLst>
            <a:ext uri="{FF2B5EF4-FFF2-40B4-BE49-F238E27FC236}">
              <a16:creationId xmlns="" xmlns:a16="http://schemas.microsoft.com/office/drawing/2014/main" id="{00000000-0008-0000-0300-0000C5000000}"/>
            </a:ext>
          </a:extLst>
        </xdr:cNvPr>
        <xdr:cNvCxnSpPr/>
      </xdr:nvCxnSpPr>
      <xdr:spPr>
        <a:xfrm>
          <a:off x="3225800" y="14101407"/>
          <a:ext cx="889000" cy="9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78246</xdr:rowOff>
    </xdr:from>
    <xdr:to>
      <xdr:col>6</xdr:col>
      <xdr:colOff>50800</xdr:colOff>
      <xdr:row>83</xdr:row>
      <xdr:rowOff>8396</xdr:rowOff>
    </xdr:to>
    <xdr:sp macro="" textlink="">
      <xdr:nvSpPr>
        <xdr:cNvPr id="198" name="フローチャート : 判断 197">
          <a:extLst>
            <a:ext uri="{FF2B5EF4-FFF2-40B4-BE49-F238E27FC236}">
              <a16:creationId xmlns="" xmlns:a16="http://schemas.microsoft.com/office/drawing/2014/main" id="{00000000-0008-0000-0300-0000C6000000}"/>
            </a:ext>
          </a:extLst>
        </xdr:cNvPr>
        <xdr:cNvSpPr/>
      </xdr:nvSpPr>
      <xdr:spPr>
        <a:xfrm>
          <a:off x="4064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164623</xdr:rowOff>
    </xdr:from>
    <xdr:ext cx="736600" cy="259045"/>
    <xdr:sp macro="" textlink="">
      <xdr:nvSpPr>
        <xdr:cNvPr id="199" name="テキスト ボックス 198">
          <a:extLst>
            <a:ext uri="{FF2B5EF4-FFF2-40B4-BE49-F238E27FC236}">
              <a16:creationId xmlns="" xmlns:a16="http://schemas.microsoft.com/office/drawing/2014/main" id="{00000000-0008-0000-0300-0000C7000000}"/>
            </a:ext>
          </a:extLst>
        </xdr:cNvPr>
        <xdr:cNvSpPr txBox="1"/>
      </xdr:nvSpPr>
      <xdr:spPr>
        <a:xfrm>
          <a:off x="3733800" y="14223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132331</xdr:rowOff>
    </xdr:from>
    <xdr:to>
      <xdr:col>4</xdr:col>
      <xdr:colOff>482600</xdr:colOff>
      <xdr:row>82</xdr:row>
      <xdr:rowOff>42507</xdr:rowOff>
    </xdr:to>
    <xdr:cxnSp macro="">
      <xdr:nvCxnSpPr>
        <xdr:cNvPr id="200" name="直線コネクタ 199">
          <a:extLst>
            <a:ext uri="{FF2B5EF4-FFF2-40B4-BE49-F238E27FC236}">
              <a16:creationId xmlns="" xmlns:a16="http://schemas.microsoft.com/office/drawing/2014/main" id="{00000000-0008-0000-0300-0000C8000000}"/>
            </a:ext>
          </a:extLst>
        </xdr:cNvPr>
        <xdr:cNvCxnSpPr/>
      </xdr:nvCxnSpPr>
      <xdr:spPr>
        <a:xfrm>
          <a:off x="2336800" y="14019781"/>
          <a:ext cx="889000" cy="8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71158</xdr:rowOff>
    </xdr:from>
    <xdr:to>
      <xdr:col>4</xdr:col>
      <xdr:colOff>533400</xdr:colOff>
      <xdr:row>83</xdr:row>
      <xdr:rowOff>1308</xdr:rowOff>
    </xdr:to>
    <xdr:sp macro="" textlink="">
      <xdr:nvSpPr>
        <xdr:cNvPr id="201" name="フローチャート : 判断 200">
          <a:extLst>
            <a:ext uri="{FF2B5EF4-FFF2-40B4-BE49-F238E27FC236}">
              <a16:creationId xmlns="" xmlns:a16="http://schemas.microsoft.com/office/drawing/2014/main" id="{00000000-0008-0000-0300-0000C9000000}"/>
            </a:ext>
          </a:extLst>
        </xdr:cNvPr>
        <xdr:cNvSpPr/>
      </xdr:nvSpPr>
      <xdr:spPr>
        <a:xfrm>
          <a:off x="3175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157535</xdr:rowOff>
    </xdr:from>
    <xdr:ext cx="762000" cy="259045"/>
    <xdr:sp macro="" textlink="">
      <xdr:nvSpPr>
        <xdr:cNvPr id="202" name="テキスト ボックス 201">
          <a:extLst>
            <a:ext uri="{FF2B5EF4-FFF2-40B4-BE49-F238E27FC236}">
              <a16:creationId xmlns="" xmlns:a16="http://schemas.microsoft.com/office/drawing/2014/main" id="{00000000-0008-0000-0300-0000CA000000}"/>
            </a:ext>
          </a:extLst>
        </xdr:cNvPr>
        <xdr:cNvSpPr txBox="1"/>
      </xdr:nvSpPr>
      <xdr:spPr>
        <a:xfrm>
          <a:off x="2844800" y="1421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120793</xdr:rowOff>
    </xdr:from>
    <xdr:to>
      <xdr:col>3</xdr:col>
      <xdr:colOff>279400</xdr:colOff>
      <xdr:row>81</xdr:row>
      <xdr:rowOff>132331</xdr:rowOff>
    </xdr:to>
    <xdr:cxnSp macro="">
      <xdr:nvCxnSpPr>
        <xdr:cNvPr id="203" name="直線コネクタ 202">
          <a:extLst>
            <a:ext uri="{FF2B5EF4-FFF2-40B4-BE49-F238E27FC236}">
              <a16:creationId xmlns="" xmlns:a16="http://schemas.microsoft.com/office/drawing/2014/main" id="{00000000-0008-0000-0300-0000CB000000}"/>
            </a:ext>
          </a:extLst>
        </xdr:cNvPr>
        <xdr:cNvCxnSpPr/>
      </xdr:nvCxnSpPr>
      <xdr:spPr>
        <a:xfrm>
          <a:off x="1447800" y="14008243"/>
          <a:ext cx="889000" cy="11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41542</xdr:rowOff>
    </xdr:from>
    <xdr:to>
      <xdr:col>3</xdr:col>
      <xdr:colOff>330200</xdr:colOff>
      <xdr:row>82</xdr:row>
      <xdr:rowOff>143142</xdr:rowOff>
    </xdr:to>
    <xdr:sp macro="" textlink="">
      <xdr:nvSpPr>
        <xdr:cNvPr id="204" name="フローチャート : 判断 203">
          <a:extLst>
            <a:ext uri="{FF2B5EF4-FFF2-40B4-BE49-F238E27FC236}">
              <a16:creationId xmlns="" xmlns:a16="http://schemas.microsoft.com/office/drawing/2014/main" id="{00000000-0008-0000-0300-0000CC000000}"/>
            </a:ext>
          </a:extLst>
        </xdr:cNvPr>
        <xdr:cNvSpPr/>
      </xdr:nvSpPr>
      <xdr:spPr>
        <a:xfrm>
          <a:off x="2286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127919</xdr:rowOff>
    </xdr:from>
    <xdr:ext cx="762000" cy="259045"/>
    <xdr:sp macro="" textlink="">
      <xdr:nvSpPr>
        <xdr:cNvPr id="205" name="テキスト ボックス 204">
          <a:extLst>
            <a:ext uri="{FF2B5EF4-FFF2-40B4-BE49-F238E27FC236}">
              <a16:creationId xmlns="" xmlns:a16="http://schemas.microsoft.com/office/drawing/2014/main" id="{00000000-0008-0000-0300-0000CD000000}"/>
            </a:ext>
          </a:extLst>
        </xdr:cNvPr>
        <xdr:cNvSpPr txBox="1"/>
      </xdr:nvSpPr>
      <xdr:spPr>
        <a:xfrm>
          <a:off x="1955800" y="1418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46436</xdr:rowOff>
    </xdr:from>
    <xdr:to>
      <xdr:col>2</xdr:col>
      <xdr:colOff>127000</xdr:colOff>
      <xdr:row>82</xdr:row>
      <xdr:rowOff>148036</xdr:rowOff>
    </xdr:to>
    <xdr:sp macro="" textlink="">
      <xdr:nvSpPr>
        <xdr:cNvPr id="206" name="フローチャート : 判断 205">
          <a:extLst>
            <a:ext uri="{FF2B5EF4-FFF2-40B4-BE49-F238E27FC236}">
              <a16:creationId xmlns="" xmlns:a16="http://schemas.microsoft.com/office/drawing/2014/main" id="{00000000-0008-0000-0300-0000CE000000}"/>
            </a:ext>
          </a:extLst>
        </xdr:cNvPr>
        <xdr:cNvSpPr/>
      </xdr:nvSpPr>
      <xdr:spPr>
        <a:xfrm>
          <a:off x="1397000" y="1410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132813</xdr:rowOff>
    </xdr:from>
    <xdr:ext cx="762000" cy="259045"/>
    <xdr:sp macro="" textlink="">
      <xdr:nvSpPr>
        <xdr:cNvPr id="207" name="テキスト ボックス 206">
          <a:extLst>
            <a:ext uri="{FF2B5EF4-FFF2-40B4-BE49-F238E27FC236}">
              <a16:creationId xmlns="" xmlns:a16="http://schemas.microsoft.com/office/drawing/2014/main" id="{00000000-0008-0000-0300-0000CF000000}"/>
            </a:ext>
          </a:extLst>
        </xdr:cNvPr>
        <xdr:cNvSpPr txBox="1"/>
      </xdr:nvSpPr>
      <xdr:spPr>
        <a:xfrm>
          <a:off x="1066800" y="1419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a:extLst>
            <a:ext uri="{FF2B5EF4-FFF2-40B4-BE49-F238E27FC236}">
              <a16:creationId xmlns=""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a:extLst>
            <a:ext uri="{FF2B5EF4-FFF2-40B4-BE49-F238E27FC236}">
              <a16:creationId xmlns=""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a:extLst>
            <a:ext uri="{FF2B5EF4-FFF2-40B4-BE49-F238E27FC236}">
              <a16:creationId xmlns=""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a:extLst>
            <a:ext uri="{FF2B5EF4-FFF2-40B4-BE49-F238E27FC236}">
              <a16:creationId xmlns=""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a:extLst>
            <a:ext uri="{FF2B5EF4-FFF2-40B4-BE49-F238E27FC236}">
              <a16:creationId xmlns=""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167094</xdr:rowOff>
    </xdr:from>
    <xdr:to>
      <xdr:col>7</xdr:col>
      <xdr:colOff>203200</xdr:colOff>
      <xdr:row>82</xdr:row>
      <xdr:rowOff>97244</xdr:rowOff>
    </xdr:to>
    <xdr:sp macro="" textlink="">
      <xdr:nvSpPr>
        <xdr:cNvPr id="213" name="円/楕円 212">
          <a:extLst>
            <a:ext uri="{FF2B5EF4-FFF2-40B4-BE49-F238E27FC236}">
              <a16:creationId xmlns="" xmlns:a16="http://schemas.microsoft.com/office/drawing/2014/main" id="{00000000-0008-0000-0300-0000D5000000}"/>
            </a:ext>
          </a:extLst>
        </xdr:cNvPr>
        <xdr:cNvSpPr/>
      </xdr:nvSpPr>
      <xdr:spPr>
        <a:xfrm>
          <a:off x="4902200" y="1405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12171</xdr:rowOff>
    </xdr:from>
    <xdr:ext cx="762000" cy="259045"/>
    <xdr:sp macro="" textlink="">
      <xdr:nvSpPr>
        <xdr:cNvPr id="214" name="人件費・物件費等の状況該当値テキスト">
          <a:extLst>
            <a:ext uri="{FF2B5EF4-FFF2-40B4-BE49-F238E27FC236}">
              <a16:creationId xmlns="" xmlns:a16="http://schemas.microsoft.com/office/drawing/2014/main" id="{00000000-0008-0000-0300-0000D6000000}"/>
            </a:ext>
          </a:extLst>
        </xdr:cNvPr>
        <xdr:cNvSpPr txBox="1"/>
      </xdr:nvSpPr>
      <xdr:spPr>
        <a:xfrm>
          <a:off x="5041900" y="13899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315,156</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1411</xdr:rowOff>
    </xdr:from>
    <xdr:to>
      <xdr:col>6</xdr:col>
      <xdr:colOff>50800</xdr:colOff>
      <xdr:row>82</xdr:row>
      <xdr:rowOff>103011</xdr:rowOff>
    </xdr:to>
    <xdr:sp macro="" textlink="">
      <xdr:nvSpPr>
        <xdr:cNvPr id="215" name="円/楕円 214">
          <a:extLst>
            <a:ext uri="{FF2B5EF4-FFF2-40B4-BE49-F238E27FC236}">
              <a16:creationId xmlns="" xmlns:a16="http://schemas.microsoft.com/office/drawing/2014/main" id="{00000000-0008-0000-0300-0000D7000000}"/>
            </a:ext>
          </a:extLst>
        </xdr:cNvPr>
        <xdr:cNvSpPr/>
      </xdr:nvSpPr>
      <xdr:spPr>
        <a:xfrm>
          <a:off x="4064000" y="1406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113188</xdr:rowOff>
    </xdr:from>
    <xdr:ext cx="736600" cy="259045"/>
    <xdr:sp macro="" textlink="">
      <xdr:nvSpPr>
        <xdr:cNvPr id="216" name="テキスト ボックス 215">
          <a:extLst>
            <a:ext uri="{FF2B5EF4-FFF2-40B4-BE49-F238E27FC236}">
              <a16:creationId xmlns="" xmlns:a16="http://schemas.microsoft.com/office/drawing/2014/main" id="{00000000-0008-0000-0300-0000D8000000}"/>
            </a:ext>
          </a:extLst>
        </xdr:cNvPr>
        <xdr:cNvSpPr txBox="1"/>
      </xdr:nvSpPr>
      <xdr:spPr>
        <a:xfrm>
          <a:off x="3733800" y="13829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320,175</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163157</xdr:rowOff>
    </xdr:from>
    <xdr:to>
      <xdr:col>4</xdr:col>
      <xdr:colOff>533400</xdr:colOff>
      <xdr:row>82</xdr:row>
      <xdr:rowOff>93307</xdr:rowOff>
    </xdr:to>
    <xdr:sp macro="" textlink="">
      <xdr:nvSpPr>
        <xdr:cNvPr id="217" name="円/楕円 216">
          <a:extLst>
            <a:ext uri="{FF2B5EF4-FFF2-40B4-BE49-F238E27FC236}">
              <a16:creationId xmlns="" xmlns:a16="http://schemas.microsoft.com/office/drawing/2014/main" id="{00000000-0008-0000-0300-0000D9000000}"/>
            </a:ext>
          </a:extLst>
        </xdr:cNvPr>
        <xdr:cNvSpPr/>
      </xdr:nvSpPr>
      <xdr:spPr>
        <a:xfrm>
          <a:off x="3175000" y="1405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103484</xdr:rowOff>
    </xdr:from>
    <xdr:ext cx="762000" cy="259045"/>
    <xdr:sp macro="" textlink="">
      <xdr:nvSpPr>
        <xdr:cNvPr id="218" name="テキスト ボックス 217">
          <a:extLst>
            <a:ext uri="{FF2B5EF4-FFF2-40B4-BE49-F238E27FC236}">
              <a16:creationId xmlns="" xmlns:a16="http://schemas.microsoft.com/office/drawing/2014/main" id="{00000000-0008-0000-0300-0000DA000000}"/>
            </a:ext>
          </a:extLst>
        </xdr:cNvPr>
        <xdr:cNvSpPr txBox="1"/>
      </xdr:nvSpPr>
      <xdr:spPr>
        <a:xfrm>
          <a:off x="2844800" y="13819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311,731</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81531</xdr:rowOff>
    </xdr:from>
    <xdr:to>
      <xdr:col>3</xdr:col>
      <xdr:colOff>330200</xdr:colOff>
      <xdr:row>82</xdr:row>
      <xdr:rowOff>11681</xdr:rowOff>
    </xdr:to>
    <xdr:sp macro="" textlink="">
      <xdr:nvSpPr>
        <xdr:cNvPr id="219" name="円/楕円 218">
          <a:extLst>
            <a:ext uri="{FF2B5EF4-FFF2-40B4-BE49-F238E27FC236}">
              <a16:creationId xmlns="" xmlns:a16="http://schemas.microsoft.com/office/drawing/2014/main" id="{00000000-0008-0000-0300-0000DB000000}"/>
            </a:ext>
          </a:extLst>
        </xdr:cNvPr>
        <xdr:cNvSpPr/>
      </xdr:nvSpPr>
      <xdr:spPr>
        <a:xfrm>
          <a:off x="2286000" y="1396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21858</xdr:rowOff>
    </xdr:from>
    <xdr:ext cx="762000" cy="259045"/>
    <xdr:sp macro="" textlink="">
      <xdr:nvSpPr>
        <xdr:cNvPr id="220" name="テキスト ボックス 219">
          <a:extLst>
            <a:ext uri="{FF2B5EF4-FFF2-40B4-BE49-F238E27FC236}">
              <a16:creationId xmlns="" xmlns:a16="http://schemas.microsoft.com/office/drawing/2014/main" id="{00000000-0008-0000-0300-0000DC000000}"/>
            </a:ext>
          </a:extLst>
        </xdr:cNvPr>
        <xdr:cNvSpPr txBox="1"/>
      </xdr:nvSpPr>
      <xdr:spPr>
        <a:xfrm>
          <a:off x="1955800" y="13737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240,692</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69993</xdr:rowOff>
    </xdr:from>
    <xdr:to>
      <xdr:col>2</xdr:col>
      <xdr:colOff>127000</xdr:colOff>
      <xdr:row>82</xdr:row>
      <xdr:rowOff>143</xdr:rowOff>
    </xdr:to>
    <xdr:sp macro="" textlink="">
      <xdr:nvSpPr>
        <xdr:cNvPr id="221" name="円/楕円 220">
          <a:extLst>
            <a:ext uri="{FF2B5EF4-FFF2-40B4-BE49-F238E27FC236}">
              <a16:creationId xmlns="" xmlns:a16="http://schemas.microsoft.com/office/drawing/2014/main" id="{00000000-0008-0000-0300-0000DD000000}"/>
            </a:ext>
          </a:extLst>
        </xdr:cNvPr>
        <xdr:cNvSpPr/>
      </xdr:nvSpPr>
      <xdr:spPr>
        <a:xfrm>
          <a:off x="1397000" y="1395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10320</xdr:rowOff>
    </xdr:from>
    <xdr:ext cx="762000" cy="259045"/>
    <xdr:sp macro="" textlink="">
      <xdr:nvSpPr>
        <xdr:cNvPr id="222" name="テキスト ボックス 221">
          <a:extLst>
            <a:ext uri="{FF2B5EF4-FFF2-40B4-BE49-F238E27FC236}">
              <a16:creationId xmlns="" xmlns:a16="http://schemas.microsoft.com/office/drawing/2014/main" id="{00000000-0008-0000-0300-0000DE000000}"/>
            </a:ext>
          </a:extLst>
        </xdr:cNvPr>
        <xdr:cNvSpPr txBox="1"/>
      </xdr:nvSpPr>
      <xdr:spPr>
        <a:xfrm>
          <a:off x="1066800" y="1372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230,651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a:extLst>
            <a:ext uri="{FF2B5EF4-FFF2-40B4-BE49-F238E27FC236}">
              <a16:creationId xmlns=""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a:extLst>
            <a:ext uri="{FF2B5EF4-FFF2-40B4-BE49-F238E27FC236}">
              <a16:creationId xmlns=""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a:extLst>
            <a:ext uri="{FF2B5EF4-FFF2-40B4-BE49-F238E27FC236}">
              <a16:creationId xmlns=""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a:extLst>
            <a:ext uri="{FF2B5EF4-FFF2-40B4-BE49-F238E27FC236}">
              <a16:creationId xmlns=""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a:extLst>
            <a:ext uri="{FF2B5EF4-FFF2-40B4-BE49-F238E27FC236}">
              <a16:creationId xmlns=""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a:extLst>
            <a:ext uri="{FF2B5EF4-FFF2-40B4-BE49-F238E27FC236}">
              <a16:creationId xmlns=""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a:extLst>
            <a:ext uri="{FF2B5EF4-FFF2-40B4-BE49-F238E27FC236}">
              <a16:creationId xmlns=""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a:extLst>
            <a:ext uri="{FF2B5EF4-FFF2-40B4-BE49-F238E27FC236}">
              <a16:creationId xmlns=""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a:extLst>
            <a:ext uri="{FF2B5EF4-FFF2-40B4-BE49-F238E27FC236}">
              <a16:creationId xmlns=""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a:extLst>
            <a:ext uri="{FF2B5EF4-FFF2-40B4-BE49-F238E27FC236}">
              <a16:creationId xmlns=""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a:extLst>
            <a:ext uri="{FF2B5EF4-FFF2-40B4-BE49-F238E27FC236}">
              <a16:creationId xmlns=""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a:extLst>
            <a:ext uri="{FF2B5EF4-FFF2-40B4-BE49-F238E27FC236}">
              <a16:creationId xmlns=""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a:extLst>
            <a:ext uri="{FF2B5EF4-FFF2-40B4-BE49-F238E27FC236}">
              <a16:creationId xmlns=""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a:t>
          </a:r>
          <a:r>
            <a:rPr kumimoji="1" lang="en-US" altLang="ja-JP" sz="1300">
              <a:latin typeface="ＭＳ Ｐゴシック"/>
            </a:rPr>
            <a:t>2.9</a:t>
          </a:r>
          <a:r>
            <a:rPr kumimoji="1" lang="ja-JP" altLang="en-US" sz="1300">
              <a:latin typeface="ＭＳ Ｐゴシック"/>
            </a:rPr>
            <a:t>上回り、全国的にも高い水準にあるため、給与の適正化に努めていく。</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a:extLst>
            <a:ext uri="{FF2B5EF4-FFF2-40B4-BE49-F238E27FC236}">
              <a16:creationId xmlns=""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a:extLst>
            <a:ext uri="{FF2B5EF4-FFF2-40B4-BE49-F238E27FC236}">
              <a16:creationId xmlns=""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a:extLst>
            <a:ext uri="{FF2B5EF4-FFF2-40B4-BE49-F238E27FC236}">
              <a16:creationId xmlns="" xmlns:a16="http://schemas.microsoft.com/office/drawing/2014/main" id="{00000000-0008-0000-0300-0000EE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a:extLst>
            <a:ext uri="{FF2B5EF4-FFF2-40B4-BE49-F238E27FC236}">
              <a16:creationId xmlns="" xmlns:a16="http://schemas.microsoft.com/office/drawing/2014/main" id="{00000000-0008-0000-0300-0000EF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a:extLst>
            <a:ext uri="{FF2B5EF4-FFF2-40B4-BE49-F238E27FC236}">
              <a16:creationId xmlns="" xmlns:a16="http://schemas.microsoft.com/office/drawing/2014/main" id="{00000000-0008-0000-0300-0000F0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a:extLst>
            <a:ext uri="{FF2B5EF4-FFF2-40B4-BE49-F238E27FC236}">
              <a16:creationId xmlns="" xmlns:a16="http://schemas.microsoft.com/office/drawing/2014/main" id="{00000000-0008-0000-0300-0000F1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a:extLst>
            <a:ext uri="{FF2B5EF4-FFF2-40B4-BE49-F238E27FC236}">
              <a16:creationId xmlns="" xmlns:a16="http://schemas.microsoft.com/office/drawing/2014/main" id="{00000000-0008-0000-0300-0000F2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a:extLst>
            <a:ext uri="{FF2B5EF4-FFF2-40B4-BE49-F238E27FC236}">
              <a16:creationId xmlns="" xmlns:a16="http://schemas.microsoft.com/office/drawing/2014/main" id="{00000000-0008-0000-0300-0000F3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a:extLst>
            <a:ext uri="{FF2B5EF4-FFF2-40B4-BE49-F238E27FC236}">
              <a16:creationId xmlns="" xmlns:a16="http://schemas.microsoft.com/office/drawing/2014/main" id="{00000000-0008-0000-0300-0000F4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a:extLst>
            <a:ext uri="{FF2B5EF4-FFF2-40B4-BE49-F238E27FC236}">
              <a16:creationId xmlns="" xmlns:a16="http://schemas.microsoft.com/office/drawing/2014/main" id="{00000000-0008-0000-0300-0000F5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a:extLst>
            <a:ext uri="{FF2B5EF4-FFF2-40B4-BE49-F238E27FC236}">
              <a16:creationId xmlns="" xmlns:a16="http://schemas.microsoft.com/office/drawing/2014/main" id="{00000000-0008-0000-0300-0000F6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a:extLst>
            <a:ext uri="{FF2B5EF4-FFF2-40B4-BE49-F238E27FC236}">
              <a16:creationId xmlns="" xmlns:a16="http://schemas.microsoft.com/office/drawing/2014/main" id="{00000000-0008-0000-0300-0000F7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a:extLst>
            <a:ext uri="{FF2B5EF4-FFF2-40B4-BE49-F238E27FC236}">
              <a16:creationId xmlns="" xmlns:a16="http://schemas.microsoft.com/office/drawing/2014/main" id="{00000000-0008-0000-0300-0000F8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126492</xdr:rowOff>
    </xdr:from>
    <xdr:to>
      <xdr:col>24</xdr:col>
      <xdr:colOff>558800</xdr:colOff>
      <xdr:row>87</xdr:row>
      <xdr:rowOff>21844</xdr:rowOff>
    </xdr:to>
    <xdr:cxnSp macro="">
      <xdr:nvCxnSpPr>
        <xdr:cNvPr id="249" name="直線コネクタ 248">
          <a:extLst>
            <a:ext uri="{FF2B5EF4-FFF2-40B4-BE49-F238E27FC236}">
              <a16:creationId xmlns="" xmlns:a16="http://schemas.microsoft.com/office/drawing/2014/main" id="{00000000-0008-0000-0300-0000F9000000}"/>
            </a:ext>
          </a:extLst>
        </xdr:cNvPr>
        <xdr:cNvCxnSpPr/>
      </xdr:nvCxnSpPr>
      <xdr:spPr>
        <a:xfrm flipV="1">
          <a:off x="17018000" y="13842492"/>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165371</xdr:rowOff>
    </xdr:from>
    <xdr:ext cx="762000" cy="259045"/>
    <xdr:sp macro="" textlink="">
      <xdr:nvSpPr>
        <xdr:cNvPr id="250" name="給与水準   （国との比較）最小値テキスト">
          <a:extLst>
            <a:ext uri="{FF2B5EF4-FFF2-40B4-BE49-F238E27FC236}">
              <a16:creationId xmlns="" xmlns:a16="http://schemas.microsoft.com/office/drawing/2014/main" id="{00000000-0008-0000-0300-0000FA000000}"/>
            </a:ext>
          </a:extLst>
        </xdr:cNvPr>
        <xdr:cNvSpPr txBox="1"/>
      </xdr:nvSpPr>
      <xdr:spPr>
        <a:xfrm>
          <a:off x="17106900" y="1491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24</xdr:col>
      <xdr:colOff>469900</xdr:colOff>
      <xdr:row>87</xdr:row>
      <xdr:rowOff>21844</xdr:rowOff>
    </xdr:from>
    <xdr:to>
      <xdr:col>24</xdr:col>
      <xdr:colOff>647700</xdr:colOff>
      <xdr:row>87</xdr:row>
      <xdr:rowOff>21844</xdr:rowOff>
    </xdr:to>
    <xdr:cxnSp macro="">
      <xdr:nvCxnSpPr>
        <xdr:cNvPr id="251" name="直線コネクタ 250">
          <a:extLst>
            <a:ext uri="{FF2B5EF4-FFF2-40B4-BE49-F238E27FC236}">
              <a16:creationId xmlns="" xmlns:a16="http://schemas.microsoft.com/office/drawing/2014/main" id="{00000000-0008-0000-0300-0000FB000000}"/>
            </a:ext>
          </a:extLst>
        </xdr:cNvPr>
        <xdr:cNvCxnSpPr/>
      </xdr:nvCxnSpPr>
      <xdr:spPr>
        <a:xfrm>
          <a:off x="16929100" y="1493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41419</xdr:rowOff>
    </xdr:from>
    <xdr:ext cx="762000" cy="259045"/>
    <xdr:sp macro="" textlink="">
      <xdr:nvSpPr>
        <xdr:cNvPr id="252" name="給与水準   （国との比較）最大値テキスト">
          <a:extLst>
            <a:ext uri="{FF2B5EF4-FFF2-40B4-BE49-F238E27FC236}">
              <a16:creationId xmlns="" xmlns:a16="http://schemas.microsoft.com/office/drawing/2014/main" id="{00000000-0008-0000-0300-0000FC000000}"/>
            </a:ext>
          </a:extLst>
        </xdr:cNvPr>
        <xdr:cNvSpPr txBox="1"/>
      </xdr:nvSpPr>
      <xdr:spPr>
        <a:xfrm>
          <a:off x="171069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79.2</a:t>
          </a:r>
          <a:endParaRPr kumimoji="1" lang="ja-JP" altLang="en-US" sz="1000" b="1">
            <a:latin typeface="ＭＳ Ｐゴシック"/>
          </a:endParaRPr>
        </a:p>
      </xdr:txBody>
    </xdr:sp>
    <xdr:clientData/>
  </xdr:oneCellAnchor>
  <xdr:twoCellAnchor>
    <xdr:from>
      <xdr:col>24</xdr:col>
      <xdr:colOff>469900</xdr:colOff>
      <xdr:row>80</xdr:row>
      <xdr:rowOff>126492</xdr:rowOff>
    </xdr:from>
    <xdr:to>
      <xdr:col>24</xdr:col>
      <xdr:colOff>647700</xdr:colOff>
      <xdr:row>80</xdr:row>
      <xdr:rowOff>126492</xdr:rowOff>
    </xdr:to>
    <xdr:cxnSp macro="">
      <xdr:nvCxnSpPr>
        <xdr:cNvPr id="253" name="直線コネクタ 252">
          <a:extLst>
            <a:ext uri="{FF2B5EF4-FFF2-40B4-BE49-F238E27FC236}">
              <a16:creationId xmlns="" xmlns:a16="http://schemas.microsoft.com/office/drawing/2014/main" id="{00000000-0008-0000-0300-0000FD000000}"/>
            </a:ext>
          </a:extLst>
        </xdr:cNvPr>
        <xdr:cNvCxnSpPr/>
      </xdr:nvCxnSpPr>
      <xdr:spPr>
        <a:xfrm>
          <a:off x="16929100" y="1384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9906</xdr:rowOff>
    </xdr:from>
    <xdr:to>
      <xdr:col>24</xdr:col>
      <xdr:colOff>558800</xdr:colOff>
      <xdr:row>86</xdr:row>
      <xdr:rowOff>34037</xdr:rowOff>
    </xdr:to>
    <xdr:cxnSp macro="">
      <xdr:nvCxnSpPr>
        <xdr:cNvPr id="254" name="直線コネクタ 253">
          <a:extLst>
            <a:ext uri="{FF2B5EF4-FFF2-40B4-BE49-F238E27FC236}">
              <a16:creationId xmlns="" xmlns:a16="http://schemas.microsoft.com/office/drawing/2014/main" id="{00000000-0008-0000-0300-0000FE000000}"/>
            </a:ext>
          </a:extLst>
        </xdr:cNvPr>
        <xdr:cNvCxnSpPr/>
      </xdr:nvCxnSpPr>
      <xdr:spPr>
        <a:xfrm flipV="1">
          <a:off x="16179800" y="14754606"/>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7129</xdr:rowOff>
    </xdr:from>
    <xdr:ext cx="762000" cy="259045"/>
    <xdr:sp macro="" textlink="">
      <xdr:nvSpPr>
        <xdr:cNvPr id="255" name="給与水準   （国との比較）平均値テキスト">
          <a:extLst>
            <a:ext uri="{FF2B5EF4-FFF2-40B4-BE49-F238E27FC236}">
              <a16:creationId xmlns="" xmlns:a16="http://schemas.microsoft.com/office/drawing/2014/main" id="{00000000-0008-0000-0300-0000FF000000}"/>
            </a:ext>
          </a:extLst>
        </xdr:cNvPr>
        <xdr:cNvSpPr txBox="1"/>
      </xdr:nvSpPr>
      <xdr:spPr>
        <a:xfrm>
          <a:off x="17106900" y="14408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162052</xdr:rowOff>
    </xdr:from>
    <xdr:to>
      <xdr:col>24</xdr:col>
      <xdr:colOff>609600</xdr:colOff>
      <xdr:row>85</xdr:row>
      <xdr:rowOff>92202</xdr:rowOff>
    </xdr:to>
    <xdr:sp macro="" textlink="">
      <xdr:nvSpPr>
        <xdr:cNvPr id="256" name="フローチャート : 判断 255">
          <a:extLst>
            <a:ext uri="{FF2B5EF4-FFF2-40B4-BE49-F238E27FC236}">
              <a16:creationId xmlns="" xmlns:a16="http://schemas.microsoft.com/office/drawing/2014/main" id="{00000000-0008-0000-0300-000000010000}"/>
            </a:ext>
          </a:extLst>
        </xdr:cNvPr>
        <xdr:cNvSpPr/>
      </xdr:nvSpPr>
      <xdr:spPr>
        <a:xfrm>
          <a:off x="16967200" y="1456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34037</xdr:rowOff>
    </xdr:from>
    <xdr:to>
      <xdr:col>23</xdr:col>
      <xdr:colOff>406400</xdr:colOff>
      <xdr:row>86</xdr:row>
      <xdr:rowOff>145035</xdr:rowOff>
    </xdr:to>
    <xdr:cxnSp macro="">
      <xdr:nvCxnSpPr>
        <xdr:cNvPr id="257" name="直線コネクタ 256">
          <a:extLst>
            <a:ext uri="{FF2B5EF4-FFF2-40B4-BE49-F238E27FC236}">
              <a16:creationId xmlns="" xmlns:a16="http://schemas.microsoft.com/office/drawing/2014/main" id="{00000000-0008-0000-0300-000001010000}"/>
            </a:ext>
          </a:extLst>
        </xdr:cNvPr>
        <xdr:cNvCxnSpPr/>
      </xdr:nvCxnSpPr>
      <xdr:spPr>
        <a:xfrm flipV="1">
          <a:off x="15290800" y="14778737"/>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254</xdr:rowOff>
    </xdr:from>
    <xdr:to>
      <xdr:col>23</xdr:col>
      <xdr:colOff>457200</xdr:colOff>
      <xdr:row>85</xdr:row>
      <xdr:rowOff>101854</xdr:rowOff>
    </xdr:to>
    <xdr:sp macro="" textlink="">
      <xdr:nvSpPr>
        <xdr:cNvPr id="258" name="フローチャート : 判断 257">
          <a:extLst>
            <a:ext uri="{FF2B5EF4-FFF2-40B4-BE49-F238E27FC236}">
              <a16:creationId xmlns="" xmlns:a16="http://schemas.microsoft.com/office/drawing/2014/main" id="{00000000-0008-0000-0300-000002010000}"/>
            </a:ext>
          </a:extLst>
        </xdr:cNvPr>
        <xdr:cNvSpPr/>
      </xdr:nvSpPr>
      <xdr:spPr>
        <a:xfrm>
          <a:off x="16129000" y="1457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112031</xdr:rowOff>
    </xdr:from>
    <xdr:ext cx="736600" cy="259045"/>
    <xdr:sp macro="" textlink="">
      <xdr:nvSpPr>
        <xdr:cNvPr id="259" name="テキスト ボックス 258">
          <a:extLst>
            <a:ext uri="{FF2B5EF4-FFF2-40B4-BE49-F238E27FC236}">
              <a16:creationId xmlns="" xmlns:a16="http://schemas.microsoft.com/office/drawing/2014/main" id="{00000000-0008-0000-0300-000003010000}"/>
            </a:ext>
          </a:extLst>
        </xdr:cNvPr>
        <xdr:cNvSpPr txBox="1"/>
      </xdr:nvSpPr>
      <xdr:spPr>
        <a:xfrm>
          <a:off x="15798800" y="14342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38863</xdr:rowOff>
    </xdr:from>
    <xdr:to>
      <xdr:col>22</xdr:col>
      <xdr:colOff>203200</xdr:colOff>
      <xdr:row>86</xdr:row>
      <xdr:rowOff>145035</xdr:rowOff>
    </xdr:to>
    <xdr:cxnSp macro="">
      <xdr:nvCxnSpPr>
        <xdr:cNvPr id="260" name="直線コネクタ 259">
          <a:extLst>
            <a:ext uri="{FF2B5EF4-FFF2-40B4-BE49-F238E27FC236}">
              <a16:creationId xmlns="" xmlns:a16="http://schemas.microsoft.com/office/drawing/2014/main" id="{00000000-0008-0000-0300-000004010000}"/>
            </a:ext>
          </a:extLst>
        </xdr:cNvPr>
        <xdr:cNvCxnSpPr/>
      </xdr:nvCxnSpPr>
      <xdr:spPr>
        <a:xfrm>
          <a:off x="14401800" y="14783563"/>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152400</xdr:rowOff>
    </xdr:from>
    <xdr:to>
      <xdr:col>22</xdr:col>
      <xdr:colOff>254000</xdr:colOff>
      <xdr:row>85</xdr:row>
      <xdr:rowOff>82550</xdr:rowOff>
    </xdr:to>
    <xdr:sp macro="" textlink="">
      <xdr:nvSpPr>
        <xdr:cNvPr id="261" name="フローチャート : 判断 260">
          <a:extLst>
            <a:ext uri="{FF2B5EF4-FFF2-40B4-BE49-F238E27FC236}">
              <a16:creationId xmlns="" xmlns:a16="http://schemas.microsoft.com/office/drawing/2014/main" id="{00000000-0008-0000-0300-000005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92727</xdr:rowOff>
    </xdr:from>
    <xdr:ext cx="762000" cy="259045"/>
    <xdr:sp macro="" textlink="">
      <xdr:nvSpPr>
        <xdr:cNvPr id="262" name="テキスト ボックス 261">
          <a:extLst>
            <a:ext uri="{FF2B5EF4-FFF2-40B4-BE49-F238E27FC236}">
              <a16:creationId xmlns="" xmlns:a16="http://schemas.microsoft.com/office/drawing/2014/main" id="{00000000-0008-0000-0300-000006010000}"/>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38863</xdr:rowOff>
    </xdr:from>
    <xdr:to>
      <xdr:col>21</xdr:col>
      <xdr:colOff>0</xdr:colOff>
      <xdr:row>88</xdr:row>
      <xdr:rowOff>110998</xdr:rowOff>
    </xdr:to>
    <xdr:cxnSp macro="">
      <xdr:nvCxnSpPr>
        <xdr:cNvPr id="263" name="直線コネクタ 262">
          <a:extLst>
            <a:ext uri="{FF2B5EF4-FFF2-40B4-BE49-F238E27FC236}">
              <a16:creationId xmlns="" xmlns:a16="http://schemas.microsoft.com/office/drawing/2014/main" id="{00000000-0008-0000-0300-000007010000}"/>
            </a:ext>
          </a:extLst>
        </xdr:cNvPr>
        <xdr:cNvCxnSpPr/>
      </xdr:nvCxnSpPr>
      <xdr:spPr>
        <a:xfrm flipV="1">
          <a:off x="13512800" y="14783563"/>
          <a:ext cx="889000" cy="415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133096</xdr:rowOff>
    </xdr:from>
    <xdr:to>
      <xdr:col>21</xdr:col>
      <xdr:colOff>50800</xdr:colOff>
      <xdr:row>85</xdr:row>
      <xdr:rowOff>63246</xdr:rowOff>
    </xdr:to>
    <xdr:sp macro="" textlink="">
      <xdr:nvSpPr>
        <xdr:cNvPr id="264" name="フローチャート : 判断 263">
          <a:extLst>
            <a:ext uri="{FF2B5EF4-FFF2-40B4-BE49-F238E27FC236}">
              <a16:creationId xmlns="" xmlns:a16="http://schemas.microsoft.com/office/drawing/2014/main" id="{00000000-0008-0000-0300-000008010000}"/>
            </a:ext>
          </a:extLst>
        </xdr:cNvPr>
        <xdr:cNvSpPr/>
      </xdr:nvSpPr>
      <xdr:spPr>
        <a:xfrm>
          <a:off x="14351000" y="1453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73423</xdr:rowOff>
    </xdr:from>
    <xdr:ext cx="762000" cy="259045"/>
    <xdr:sp macro="" textlink="">
      <xdr:nvSpPr>
        <xdr:cNvPr id="265" name="テキスト ボックス 264">
          <a:extLst>
            <a:ext uri="{FF2B5EF4-FFF2-40B4-BE49-F238E27FC236}">
              <a16:creationId xmlns="" xmlns:a16="http://schemas.microsoft.com/office/drawing/2014/main" id="{00000000-0008-0000-0300-000009010000}"/>
            </a:ext>
          </a:extLst>
        </xdr:cNvPr>
        <xdr:cNvSpPr txBox="1"/>
      </xdr:nvSpPr>
      <xdr:spPr>
        <a:xfrm>
          <a:off x="14020800" y="1430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161798</xdr:rowOff>
    </xdr:from>
    <xdr:to>
      <xdr:col>19</xdr:col>
      <xdr:colOff>533400</xdr:colOff>
      <xdr:row>87</xdr:row>
      <xdr:rowOff>91948</xdr:rowOff>
    </xdr:to>
    <xdr:sp macro="" textlink="">
      <xdr:nvSpPr>
        <xdr:cNvPr id="266" name="フローチャート : 判断 265">
          <a:extLst>
            <a:ext uri="{FF2B5EF4-FFF2-40B4-BE49-F238E27FC236}">
              <a16:creationId xmlns="" xmlns:a16="http://schemas.microsoft.com/office/drawing/2014/main" id="{00000000-0008-0000-0300-00000A010000}"/>
            </a:ext>
          </a:extLst>
        </xdr:cNvPr>
        <xdr:cNvSpPr/>
      </xdr:nvSpPr>
      <xdr:spPr>
        <a:xfrm>
          <a:off x="13462000" y="1490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102125</xdr:rowOff>
    </xdr:from>
    <xdr:ext cx="762000" cy="259045"/>
    <xdr:sp macro="" textlink="">
      <xdr:nvSpPr>
        <xdr:cNvPr id="267" name="テキスト ボックス 266">
          <a:extLst>
            <a:ext uri="{FF2B5EF4-FFF2-40B4-BE49-F238E27FC236}">
              <a16:creationId xmlns="" xmlns:a16="http://schemas.microsoft.com/office/drawing/2014/main" id="{00000000-0008-0000-0300-00000B010000}"/>
            </a:ext>
          </a:extLst>
        </xdr:cNvPr>
        <xdr:cNvSpPr txBox="1"/>
      </xdr:nvSpPr>
      <xdr:spPr>
        <a:xfrm>
          <a:off x="13131800" y="1467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a:extLst>
            <a:ext uri="{FF2B5EF4-FFF2-40B4-BE49-F238E27FC236}">
              <a16:creationId xmlns="" xmlns:a16="http://schemas.microsoft.com/office/drawing/2014/main" id="{00000000-0008-0000-0300-00000C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a:extLst>
            <a:ext uri="{FF2B5EF4-FFF2-40B4-BE49-F238E27FC236}">
              <a16:creationId xmlns="" xmlns:a16="http://schemas.microsoft.com/office/drawing/2014/main" id="{00000000-0008-0000-0300-00000D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a:extLst>
            <a:ext uri="{FF2B5EF4-FFF2-40B4-BE49-F238E27FC236}">
              <a16:creationId xmlns="" xmlns:a16="http://schemas.microsoft.com/office/drawing/2014/main" id="{00000000-0008-0000-0300-00000E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a:extLst>
            <a:ext uri="{FF2B5EF4-FFF2-40B4-BE49-F238E27FC236}">
              <a16:creationId xmlns="" xmlns:a16="http://schemas.microsoft.com/office/drawing/2014/main" id="{00000000-0008-0000-0300-00000F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a:extLst>
            <a:ext uri="{FF2B5EF4-FFF2-40B4-BE49-F238E27FC236}">
              <a16:creationId xmlns="" xmlns:a16="http://schemas.microsoft.com/office/drawing/2014/main" id="{00000000-0008-0000-0300-000010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130556</xdr:rowOff>
    </xdr:from>
    <xdr:to>
      <xdr:col>24</xdr:col>
      <xdr:colOff>609600</xdr:colOff>
      <xdr:row>86</xdr:row>
      <xdr:rowOff>60706</xdr:rowOff>
    </xdr:to>
    <xdr:sp macro="" textlink="">
      <xdr:nvSpPr>
        <xdr:cNvPr id="273" name="円/楕円 272">
          <a:extLst>
            <a:ext uri="{FF2B5EF4-FFF2-40B4-BE49-F238E27FC236}">
              <a16:creationId xmlns="" xmlns:a16="http://schemas.microsoft.com/office/drawing/2014/main" id="{00000000-0008-0000-0300-000011010000}"/>
            </a:ext>
          </a:extLst>
        </xdr:cNvPr>
        <xdr:cNvSpPr/>
      </xdr:nvSpPr>
      <xdr:spPr>
        <a:xfrm>
          <a:off x="16967200" y="1470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102633</xdr:rowOff>
    </xdr:from>
    <xdr:ext cx="762000" cy="259045"/>
    <xdr:sp macro="" textlink="">
      <xdr:nvSpPr>
        <xdr:cNvPr id="274" name="給与水準   （国との比較）該当値テキスト">
          <a:extLst>
            <a:ext uri="{FF2B5EF4-FFF2-40B4-BE49-F238E27FC236}">
              <a16:creationId xmlns="" xmlns:a16="http://schemas.microsoft.com/office/drawing/2014/main" id="{00000000-0008-0000-0300-000012010000}"/>
            </a:ext>
          </a:extLst>
        </xdr:cNvPr>
        <xdr:cNvSpPr txBox="1"/>
      </xdr:nvSpPr>
      <xdr:spPr>
        <a:xfrm>
          <a:off x="17106900" y="1467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154687</xdr:rowOff>
    </xdr:from>
    <xdr:to>
      <xdr:col>23</xdr:col>
      <xdr:colOff>457200</xdr:colOff>
      <xdr:row>86</xdr:row>
      <xdr:rowOff>84837</xdr:rowOff>
    </xdr:to>
    <xdr:sp macro="" textlink="">
      <xdr:nvSpPr>
        <xdr:cNvPr id="275" name="円/楕円 274">
          <a:extLst>
            <a:ext uri="{FF2B5EF4-FFF2-40B4-BE49-F238E27FC236}">
              <a16:creationId xmlns="" xmlns:a16="http://schemas.microsoft.com/office/drawing/2014/main" id="{00000000-0008-0000-0300-000013010000}"/>
            </a:ext>
          </a:extLst>
        </xdr:cNvPr>
        <xdr:cNvSpPr/>
      </xdr:nvSpPr>
      <xdr:spPr>
        <a:xfrm>
          <a:off x="16129000" y="1472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69614</xdr:rowOff>
    </xdr:from>
    <xdr:ext cx="736600" cy="259045"/>
    <xdr:sp macro="" textlink="">
      <xdr:nvSpPr>
        <xdr:cNvPr id="276" name="テキスト ボックス 275">
          <a:extLst>
            <a:ext uri="{FF2B5EF4-FFF2-40B4-BE49-F238E27FC236}">
              <a16:creationId xmlns="" xmlns:a16="http://schemas.microsoft.com/office/drawing/2014/main" id="{00000000-0008-0000-0300-000014010000}"/>
            </a:ext>
          </a:extLst>
        </xdr:cNvPr>
        <xdr:cNvSpPr txBox="1"/>
      </xdr:nvSpPr>
      <xdr:spPr>
        <a:xfrm>
          <a:off x="15798800" y="14814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94235</xdr:rowOff>
    </xdr:from>
    <xdr:to>
      <xdr:col>22</xdr:col>
      <xdr:colOff>254000</xdr:colOff>
      <xdr:row>87</xdr:row>
      <xdr:rowOff>24385</xdr:rowOff>
    </xdr:to>
    <xdr:sp macro="" textlink="">
      <xdr:nvSpPr>
        <xdr:cNvPr id="277" name="円/楕円 276">
          <a:extLst>
            <a:ext uri="{FF2B5EF4-FFF2-40B4-BE49-F238E27FC236}">
              <a16:creationId xmlns="" xmlns:a16="http://schemas.microsoft.com/office/drawing/2014/main" id="{00000000-0008-0000-0300-000015010000}"/>
            </a:ext>
          </a:extLst>
        </xdr:cNvPr>
        <xdr:cNvSpPr/>
      </xdr:nvSpPr>
      <xdr:spPr>
        <a:xfrm>
          <a:off x="15240000" y="1483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9162</xdr:rowOff>
    </xdr:from>
    <xdr:ext cx="762000" cy="259045"/>
    <xdr:sp macro="" textlink="">
      <xdr:nvSpPr>
        <xdr:cNvPr id="278" name="テキスト ボックス 277">
          <a:extLst>
            <a:ext uri="{FF2B5EF4-FFF2-40B4-BE49-F238E27FC236}">
              <a16:creationId xmlns="" xmlns:a16="http://schemas.microsoft.com/office/drawing/2014/main" id="{00000000-0008-0000-0300-000016010000}"/>
            </a:ext>
          </a:extLst>
        </xdr:cNvPr>
        <xdr:cNvSpPr txBox="1"/>
      </xdr:nvSpPr>
      <xdr:spPr>
        <a:xfrm>
          <a:off x="14909800" y="14925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159513</xdr:rowOff>
    </xdr:from>
    <xdr:to>
      <xdr:col>21</xdr:col>
      <xdr:colOff>50800</xdr:colOff>
      <xdr:row>86</xdr:row>
      <xdr:rowOff>89663</xdr:rowOff>
    </xdr:to>
    <xdr:sp macro="" textlink="">
      <xdr:nvSpPr>
        <xdr:cNvPr id="279" name="円/楕円 278">
          <a:extLst>
            <a:ext uri="{FF2B5EF4-FFF2-40B4-BE49-F238E27FC236}">
              <a16:creationId xmlns="" xmlns:a16="http://schemas.microsoft.com/office/drawing/2014/main" id="{00000000-0008-0000-0300-000017010000}"/>
            </a:ext>
          </a:extLst>
        </xdr:cNvPr>
        <xdr:cNvSpPr/>
      </xdr:nvSpPr>
      <xdr:spPr>
        <a:xfrm>
          <a:off x="14351000" y="1473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74440</xdr:rowOff>
    </xdr:from>
    <xdr:ext cx="762000" cy="259045"/>
    <xdr:sp macro="" textlink="">
      <xdr:nvSpPr>
        <xdr:cNvPr id="280" name="テキスト ボックス 279">
          <a:extLst>
            <a:ext uri="{FF2B5EF4-FFF2-40B4-BE49-F238E27FC236}">
              <a16:creationId xmlns="" xmlns:a16="http://schemas.microsoft.com/office/drawing/2014/main" id="{00000000-0008-0000-0300-000018010000}"/>
            </a:ext>
          </a:extLst>
        </xdr:cNvPr>
        <xdr:cNvSpPr txBox="1"/>
      </xdr:nvSpPr>
      <xdr:spPr>
        <a:xfrm>
          <a:off x="14020800" y="1481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60198</xdr:rowOff>
    </xdr:from>
    <xdr:to>
      <xdr:col>19</xdr:col>
      <xdr:colOff>533400</xdr:colOff>
      <xdr:row>88</xdr:row>
      <xdr:rowOff>161798</xdr:rowOff>
    </xdr:to>
    <xdr:sp macro="" textlink="">
      <xdr:nvSpPr>
        <xdr:cNvPr id="281" name="円/楕円 280">
          <a:extLst>
            <a:ext uri="{FF2B5EF4-FFF2-40B4-BE49-F238E27FC236}">
              <a16:creationId xmlns="" xmlns:a16="http://schemas.microsoft.com/office/drawing/2014/main" id="{00000000-0008-0000-0300-000019010000}"/>
            </a:ext>
          </a:extLst>
        </xdr:cNvPr>
        <xdr:cNvSpPr/>
      </xdr:nvSpPr>
      <xdr:spPr>
        <a:xfrm>
          <a:off x="13462000" y="1514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146575</xdr:rowOff>
    </xdr:from>
    <xdr:ext cx="762000" cy="259045"/>
    <xdr:sp macro="" textlink="">
      <xdr:nvSpPr>
        <xdr:cNvPr id="282" name="テキスト ボックス 281">
          <a:extLst>
            <a:ext uri="{FF2B5EF4-FFF2-40B4-BE49-F238E27FC236}">
              <a16:creationId xmlns="" xmlns:a16="http://schemas.microsoft.com/office/drawing/2014/main" id="{00000000-0008-0000-0300-00001A010000}"/>
            </a:ext>
          </a:extLst>
        </xdr:cNvPr>
        <xdr:cNvSpPr txBox="1"/>
      </xdr:nvSpPr>
      <xdr:spPr>
        <a:xfrm>
          <a:off x="13131800" y="15234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a:extLst>
            <a:ext uri="{FF2B5EF4-FFF2-40B4-BE49-F238E27FC236}">
              <a16:creationId xmlns="" xmlns:a16="http://schemas.microsoft.com/office/drawing/2014/main" id="{00000000-0008-0000-0300-00001B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a:extLst>
            <a:ext uri="{FF2B5EF4-FFF2-40B4-BE49-F238E27FC236}">
              <a16:creationId xmlns="" xmlns:a16="http://schemas.microsoft.com/office/drawing/2014/main" id="{00000000-0008-0000-0300-00001C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a:extLst>
            <a:ext uri="{FF2B5EF4-FFF2-40B4-BE49-F238E27FC236}">
              <a16:creationId xmlns="" xmlns:a16="http://schemas.microsoft.com/office/drawing/2014/main" id="{00000000-0008-0000-0300-00001D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[19.11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a:extLst>
            <a:ext uri="{FF2B5EF4-FFF2-40B4-BE49-F238E27FC236}">
              <a16:creationId xmlns="" xmlns:a16="http://schemas.microsoft.com/office/drawing/2014/main" id="{00000000-0008-0000-0300-00001E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a:extLst>
            <a:ext uri="{FF2B5EF4-FFF2-40B4-BE49-F238E27FC236}">
              <a16:creationId xmlns="" xmlns:a16="http://schemas.microsoft.com/office/drawing/2014/main" id="{00000000-0008-0000-0300-00001F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a:extLst>
            <a:ext uri="{FF2B5EF4-FFF2-40B4-BE49-F238E27FC236}">
              <a16:creationId xmlns="" xmlns:a16="http://schemas.microsoft.com/office/drawing/2014/main" id="{00000000-0008-0000-0300-000020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a:extLst>
            <a:ext uri="{FF2B5EF4-FFF2-40B4-BE49-F238E27FC236}">
              <a16:creationId xmlns="" xmlns:a16="http://schemas.microsoft.com/office/drawing/2014/main" id="{00000000-0008-0000-0300-000021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a:extLst>
            <a:ext uri="{FF2B5EF4-FFF2-40B4-BE49-F238E27FC236}">
              <a16:creationId xmlns="" xmlns:a16="http://schemas.microsoft.com/office/drawing/2014/main" id="{00000000-0008-0000-0300-000022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a:extLst>
            <a:ext uri="{FF2B5EF4-FFF2-40B4-BE49-F238E27FC236}">
              <a16:creationId xmlns="" xmlns:a16="http://schemas.microsoft.com/office/drawing/2014/main" id="{00000000-0008-0000-0300-000023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a:extLst>
            <a:ext uri="{FF2B5EF4-FFF2-40B4-BE49-F238E27FC236}">
              <a16:creationId xmlns="" xmlns:a16="http://schemas.microsoft.com/office/drawing/2014/main" id="{00000000-0008-0000-0300-000024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a:extLst>
            <a:ext uri="{FF2B5EF4-FFF2-40B4-BE49-F238E27FC236}">
              <a16:creationId xmlns="" xmlns:a16="http://schemas.microsoft.com/office/drawing/2014/main" id="{00000000-0008-0000-0300-000025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a:extLst>
            <a:ext uri="{FF2B5EF4-FFF2-40B4-BE49-F238E27FC236}">
              <a16:creationId xmlns="" xmlns:a16="http://schemas.microsoft.com/office/drawing/2014/main" id="{00000000-0008-0000-0300-000026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a:extLst>
            <a:ext uri="{FF2B5EF4-FFF2-40B4-BE49-F238E27FC236}">
              <a16:creationId xmlns="" xmlns:a16="http://schemas.microsoft.com/office/drawing/2014/main" id="{00000000-0008-0000-0300-000027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佐那河内村行政改革大綱（第６次・平成</a:t>
          </a:r>
          <a:r>
            <a:rPr kumimoji="1" lang="en-US" altLang="ja-JP" sz="1300">
              <a:latin typeface="ＭＳ Ｐゴシック"/>
            </a:rPr>
            <a:t>27</a:t>
          </a:r>
          <a:r>
            <a:rPr kumimoji="1" lang="ja-JP" altLang="en-US" sz="1300">
              <a:latin typeface="ＭＳ Ｐゴシック"/>
            </a:rPr>
            <a:t>年度～平成</a:t>
          </a:r>
          <a:r>
            <a:rPr kumimoji="1" lang="en-US" altLang="ja-JP" sz="1300">
              <a:latin typeface="ＭＳ Ｐゴシック"/>
            </a:rPr>
            <a:t>31</a:t>
          </a:r>
          <a:r>
            <a:rPr kumimoji="1" lang="ja-JP" altLang="en-US" sz="1300">
              <a:latin typeface="ＭＳ Ｐゴシック"/>
            </a:rPr>
            <a:t>年度）において、定員管理を押し進め、</a:t>
          </a:r>
          <a:r>
            <a:rPr kumimoji="1" lang="en-US" altLang="ja-JP" sz="1300">
              <a:latin typeface="ＭＳ Ｐゴシック"/>
            </a:rPr>
            <a:t>19.11</a:t>
          </a:r>
          <a:r>
            <a:rPr kumimoji="1" lang="ja-JP" altLang="en-US" sz="1300">
              <a:latin typeface="ＭＳ Ｐゴシック"/>
            </a:rPr>
            <a:t>人と類似団体の平均値を下回っている。計画に基づいた定員適正化を進める。</a:t>
          </a:r>
        </a:p>
      </xdr:txBody>
    </xdr:sp>
    <xdr:clientData/>
  </xdr:twoCellAnchor>
  <xdr:oneCellAnchor>
    <xdr:from>
      <xdr:col>18</xdr:col>
      <xdr:colOff>444500</xdr:colOff>
      <xdr:row>54</xdr:row>
      <xdr:rowOff>139700</xdr:rowOff>
    </xdr:from>
    <xdr:ext cx="349839" cy="225703"/>
    <xdr:sp macro="" textlink="">
      <xdr:nvSpPr>
        <xdr:cNvPr id="296" name="テキスト ボックス 295">
          <a:extLst>
            <a:ext uri="{FF2B5EF4-FFF2-40B4-BE49-F238E27FC236}">
              <a16:creationId xmlns="" xmlns:a16="http://schemas.microsoft.com/office/drawing/2014/main" id="{00000000-0008-0000-0300-000028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a:extLst>
            <a:ext uri="{FF2B5EF4-FFF2-40B4-BE49-F238E27FC236}">
              <a16:creationId xmlns="" xmlns:a16="http://schemas.microsoft.com/office/drawing/2014/main" id="{00000000-0008-0000-0300-000029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a:extLst>
            <a:ext uri="{FF2B5EF4-FFF2-40B4-BE49-F238E27FC236}">
              <a16:creationId xmlns="" xmlns:a16="http://schemas.microsoft.com/office/drawing/2014/main" id="{00000000-0008-0000-0300-00002A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9" name="直線コネクタ 298">
          <a:extLst>
            <a:ext uri="{FF2B5EF4-FFF2-40B4-BE49-F238E27FC236}">
              <a16:creationId xmlns="" xmlns:a16="http://schemas.microsoft.com/office/drawing/2014/main" id="{00000000-0008-0000-0300-00002B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0" name="テキスト ボックス 299">
          <a:extLst>
            <a:ext uri="{FF2B5EF4-FFF2-40B4-BE49-F238E27FC236}">
              <a16:creationId xmlns="" xmlns:a16="http://schemas.microsoft.com/office/drawing/2014/main" id="{00000000-0008-0000-0300-00002C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1" name="直線コネクタ 300">
          <a:extLst>
            <a:ext uri="{FF2B5EF4-FFF2-40B4-BE49-F238E27FC236}">
              <a16:creationId xmlns="" xmlns:a16="http://schemas.microsoft.com/office/drawing/2014/main" id="{00000000-0008-0000-0300-00002D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2" name="テキスト ボックス 301">
          <a:extLst>
            <a:ext uri="{FF2B5EF4-FFF2-40B4-BE49-F238E27FC236}">
              <a16:creationId xmlns="" xmlns:a16="http://schemas.microsoft.com/office/drawing/2014/main" id="{00000000-0008-0000-0300-00002E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3" name="直線コネクタ 302">
          <a:extLst>
            <a:ext uri="{FF2B5EF4-FFF2-40B4-BE49-F238E27FC236}">
              <a16:creationId xmlns="" xmlns:a16="http://schemas.microsoft.com/office/drawing/2014/main" id="{00000000-0008-0000-0300-00002F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4" name="テキスト ボックス 303">
          <a:extLst>
            <a:ext uri="{FF2B5EF4-FFF2-40B4-BE49-F238E27FC236}">
              <a16:creationId xmlns="" xmlns:a16="http://schemas.microsoft.com/office/drawing/2014/main" id="{00000000-0008-0000-0300-000030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5" name="直線コネクタ 304">
          <a:extLst>
            <a:ext uri="{FF2B5EF4-FFF2-40B4-BE49-F238E27FC236}">
              <a16:creationId xmlns="" xmlns:a16="http://schemas.microsoft.com/office/drawing/2014/main" id="{00000000-0008-0000-0300-000031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6" name="テキスト ボックス 305">
          <a:extLst>
            <a:ext uri="{FF2B5EF4-FFF2-40B4-BE49-F238E27FC236}">
              <a16:creationId xmlns="" xmlns:a16="http://schemas.microsoft.com/office/drawing/2014/main" id="{00000000-0008-0000-0300-000032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a:extLst>
            <a:ext uri="{FF2B5EF4-FFF2-40B4-BE49-F238E27FC236}">
              <a16:creationId xmlns="" xmlns:a16="http://schemas.microsoft.com/office/drawing/2014/main" id="{00000000-0008-0000-0300-000033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a:extLst>
            <a:ext uri="{FF2B5EF4-FFF2-40B4-BE49-F238E27FC236}">
              <a16:creationId xmlns="" xmlns:a16="http://schemas.microsoft.com/office/drawing/2014/main" id="{00000000-0008-0000-0300-000034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152451</xdr:rowOff>
    </xdr:from>
    <xdr:to>
      <xdr:col>24</xdr:col>
      <xdr:colOff>558800</xdr:colOff>
      <xdr:row>67</xdr:row>
      <xdr:rowOff>19444</xdr:rowOff>
    </xdr:to>
    <xdr:cxnSp macro="">
      <xdr:nvCxnSpPr>
        <xdr:cNvPr id="309" name="直線コネクタ 308">
          <a:extLst>
            <a:ext uri="{FF2B5EF4-FFF2-40B4-BE49-F238E27FC236}">
              <a16:creationId xmlns="" xmlns:a16="http://schemas.microsoft.com/office/drawing/2014/main" id="{00000000-0008-0000-0300-000035010000}"/>
            </a:ext>
          </a:extLst>
        </xdr:cNvPr>
        <xdr:cNvCxnSpPr/>
      </xdr:nvCxnSpPr>
      <xdr:spPr>
        <a:xfrm flipV="1">
          <a:off x="17018000" y="10268001"/>
          <a:ext cx="0" cy="12385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162971</xdr:rowOff>
    </xdr:from>
    <xdr:ext cx="762000" cy="259045"/>
    <xdr:sp macro="" textlink="">
      <xdr:nvSpPr>
        <xdr:cNvPr id="310" name="定員管理の状況最小値テキスト">
          <a:extLst>
            <a:ext uri="{FF2B5EF4-FFF2-40B4-BE49-F238E27FC236}">
              <a16:creationId xmlns="" xmlns:a16="http://schemas.microsoft.com/office/drawing/2014/main" id="{00000000-0008-0000-0300-000036010000}"/>
            </a:ext>
          </a:extLst>
        </xdr:cNvPr>
        <xdr:cNvSpPr txBox="1"/>
      </xdr:nvSpPr>
      <xdr:spPr>
        <a:xfrm>
          <a:off x="17106900" y="1147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59.49</a:t>
          </a:r>
          <a:endParaRPr kumimoji="1" lang="ja-JP" altLang="en-US" sz="1000" b="1">
            <a:latin typeface="ＭＳ Ｐゴシック"/>
          </a:endParaRPr>
        </a:p>
      </xdr:txBody>
    </xdr:sp>
    <xdr:clientData/>
  </xdr:oneCellAnchor>
  <xdr:twoCellAnchor>
    <xdr:from>
      <xdr:col>24</xdr:col>
      <xdr:colOff>469900</xdr:colOff>
      <xdr:row>67</xdr:row>
      <xdr:rowOff>19444</xdr:rowOff>
    </xdr:from>
    <xdr:to>
      <xdr:col>24</xdr:col>
      <xdr:colOff>647700</xdr:colOff>
      <xdr:row>67</xdr:row>
      <xdr:rowOff>19444</xdr:rowOff>
    </xdr:to>
    <xdr:cxnSp macro="">
      <xdr:nvCxnSpPr>
        <xdr:cNvPr id="311" name="直線コネクタ 310">
          <a:extLst>
            <a:ext uri="{FF2B5EF4-FFF2-40B4-BE49-F238E27FC236}">
              <a16:creationId xmlns="" xmlns:a16="http://schemas.microsoft.com/office/drawing/2014/main" id="{00000000-0008-0000-0300-000037010000}"/>
            </a:ext>
          </a:extLst>
        </xdr:cNvPr>
        <xdr:cNvCxnSpPr/>
      </xdr:nvCxnSpPr>
      <xdr:spPr>
        <a:xfrm>
          <a:off x="16929100" y="1150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67378</xdr:rowOff>
    </xdr:from>
    <xdr:ext cx="762000" cy="259045"/>
    <xdr:sp macro="" textlink="">
      <xdr:nvSpPr>
        <xdr:cNvPr id="312" name="定員管理の状況最大値テキスト">
          <a:extLst>
            <a:ext uri="{FF2B5EF4-FFF2-40B4-BE49-F238E27FC236}">
              <a16:creationId xmlns="" xmlns:a16="http://schemas.microsoft.com/office/drawing/2014/main" id="{00000000-0008-0000-0300-000038010000}"/>
            </a:ext>
          </a:extLst>
        </xdr:cNvPr>
        <xdr:cNvSpPr txBox="1"/>
      </xdr:nvSpPr>
      <xdr:spPr>
        <a:xfrm>
          <a:off x="17106900" y="10011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24</xdr:col>
      <xdr:colOff>469900</xdr:colOff>
      <xdr:row>59</xdr:row>
      <xdr:rowOff>152451</xdr:rowOff>
    </xdr:from>
    <xdr:to>
      <xdr:col>24</xdr:col>
      <xdr:colOff>647700</xdr:colOff>
      <xdr:row>59</xdr:row>
      <xdr:rowOff>152451</xdr:rowOff>
    </xdr:to>
    <xdr:cxnSp macro="">
      <xdr:nvCxnSpPr>
        <xdr:cNvPr id="313" name="直線コネクタ 312">
          <a:extLst>
            <a:ext uri="{FF2B5EF4-FFF2-40B4-BE49-F238E27FC236}">
              <a16:creationId xmlns="" xmlns:a16="http://schemas.microsoft.com/office/drawing/2014/main" id="{00000000-0008-0000-0300-000039010000}"/>
            </a:ext>
          </a:extLst>
        </xdr:cNvPr>
        <xdr:cNvCxnSpPr/>
      </xdr:nvCxnSpPr>
      <xdr:spPr>
        <a:xfrm>
          <a:off x="16929100" y="10268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47231</xdr:rowOff>
    </xdr:from>
    <xdr:to>
      <xdr:col>24</xdr:col>
      <xdr:colOff>558800</xdr:colOff>
      <xdr:row>61</xdr:row>
      <xdr:rowOff>73775</xdr:rowOff>
    </xdr:to>
    <xdr:cxnSp macro="">
      <xdr:nvCxnSpPr>
        <xdr:cNvPr id="314" name="直線コネクタ 313">
          <a:extLst>
            <a:ext uri="{FF2B5EF4-FFF2-40B4-BE49-F238E27FC236}">
              <a16:creationId xmlns="" xmlns:a16="http://schemas.microsoft.com/office/drawing/2014/main" id="{00000000-0008-0000-0300-00003A010000}"/>
            </a:ext>
          </a:extLst>
        </xdr:cNvPr>
        <xdr:cNvCxnSpPr/>
      </xdr:nvCxnSpPr>
      <xdr:spPr>
        <a:xfrm>
          <a:off x="16179800" y="10505681"/>
          <a:ext cx="838200" cy="26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58755</xdr:rowOff>
    </xdr:from>
    <xdr:ext cx="762000" cy="259045"/>
    <xdr:sp macro="" textlink="">
      <xdr:nvSpPr>
        <xdr:cNvPr id="315" name="定員管理の状況平均値テキスト">
          <a:extLst>
            <a:ext uri="{FF2B5EF4-FFF2-40B4-BE49-F238E27FC236}">
              <a16:creationId xmlns="" xmlns:a16="http://schemas.microsoft.com/office/drawing/2014/main" id="{00000000-0008-0000-0300-00003B010000}"/>
            </a:ext>
          </a:extLst>
        </xdr:cNvPr>
        <xdr:cNvSpPr txBox="1"/>
      </xdr:nvSpPr>
      <xdr:spPr>
        <a:xfrm>
          <a:off x="17106900" y="10517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86678</xdr:rowOff>
    </xdr:from>
    <xdr:to>
      <xdr:col>24</xdr:col>
      <xdr:colOff>609600</xdr:colOff>
      <xdr:row>62</xdr:row>
      <xdr:rowOff>16828</xdr:rowOff>
    </xdr:to>
    <xdr:sp macro="" textlink="">
      <xdr:nvSpPr>
        <xdr:cNvPr id="316" name="フローチャート : 判断 315">
          <a:extLst>
            <a:ext uri="{FF2B5EF4-FFF2-40B4-BE49-F238E27FC236}">
              <a16:creationId xmlns="" xmlns:a16="http://schemas.microsoft.com/office/drawing/2014/main" id="{00000000-0008-0000-0300-00003C010000}"/>
            </a:ext>
          </a:extLst>
        </xdr:cNvPr>
        <xdr:cNvSpPr/>
      </xdr:nvSpPr>
      <xdr:spPr>
        <a:xfrm>
          <a:off x="169672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35890</xdr:rowOff>
    </xdr:from>
    <xdr:to>
      <xdr:col>23</xdr:col>
      <xdr:colOff>406400</xdr:colOff>
      <xdr:row>61</xdr:row>
      <xdr:rowOff>47231</xdr:rowOff>
    </xdr:to>
    <xdr:cxnSp macro="">
      <xdr:nvCxnSpPr>
        <xdr:cNvPr id="317" name="直線コネクタ 316">
          <a:extLst>
            <a:ext uri="{FF2B5EF4-FFF2-40B4-BE49-F238E27FC236}">
              <a16:creationId xmlns="" xmlns:a16="http://schemas.microsoft.com/office/drawing/2014/main" id="{00000000-0008-0000-0300-00003D010000}"/>
            </a:ext>
          </a:extLst>
        </xdr:cNvPr>
        <xdr:cNvCxnSpPr/>
      </xdr:nvCxnSpPr>
      <xdr:spPr>
        <a:xfrm>
          <a:off x="15290800" y="10494340"/>
          <a:ext cx="889000" cy="1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73647</xdr:rowOff>
    </xdr:from>
    <xdr:to>
      <xdr:col>23</xdr:col>
      <xdr:colOff>457200</xdr:colOff>
      <xdr:row>62</xdr:row>
      <xdr:rowOff>3797</xdr:rowOff>
    </xdr:to>
    <xdr:sp macro="" textlink="">
      <xdr:nvSpPr>
        <xdr:cNvPr id="318" name="フローチャート : 判断 317">
          <a:extLst>
            <a:ext uri="{FF2B5EF4-FFF2-40B4-BE49-F238E27FC236}">
              <a16:creationId xmlns="" xmlns:a16="http://schemas.microsoft.com/office/drawing/2014/main" id="{00000000-0008-0000-0300-00003E010000}"/>
            </a:ext>
          </a:extLst>
        </xdr:cNvPr>
        <xdr:cNvSpPr/>
      </xdr:nvSpPr>
      <xdr:spPr>
        <a:xfrm>
          <a:off x="16129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160024</xdr:rowOff>
    </xdr:from>
    <xdr:ext cx="736600" cy="259045"/>
    <xdr:sp macro="" textlink="">
      <xdr:nvSpPr>
        <xdr:cNvPr id="319" name="テキスト ボックス 318">
          <a:extLst>
            <a:ext uri="{FF2B5EF4-FFF2-40B4-BE49-F238E27FC236}">
              <a16:creationId xmlns="" xmlns:a16="http://schemas.microsoft.com/office/drawing/2014/main" id="{00000000-0008-0000-0300-00003F010000}"/>
            </a:ext>
          </a:extLst>
        </xdr:cNvPr>
        <xdr:cNvSpPr txBox="1"/>
      </xdr:nvSpPr>
      <xdr:spPr>
        <a:xfrm>
          <a:off x="15798800" y="10618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6934</xdr:rowOff>
    </xdr:from>
    <xdr:to>
      <xdr:col>22</xdr:col>
      <xdr:colOff>203200</xdr:colOff>
      <xdr:row>61</xdr:row>
      <xdr:rowOff>35890</xdr:rowOff>
    </xdr:to>
    <xdr:cxnSp macro="">
      <xdr:nvCxnSpPr>
        <xdr:cNvPr id="320" name="直線コネクタ 319">
          <a:extLst>
            <a:ext uri="{FF2B5EF4-FFF2-40B4-BE49-F238E27FC236}">
              <a16:creationId xmlns="" xmlns:a16="http://schemas.microsoft.com/office/drawing/2014/main" id="{00000000-0008-0000-0300-000040010000}"/>
            </a:ext>
          </a:extLst>
        </xdr:cNvPr>
        <xdr:cNvCxnSpPr/>
      </xdr:nvCxnSpPr>
      <xdr:spPr>
        <a:xfrm>
          <a:off x="14401800" y="1046538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70993</xdr:rowOff>
    </xdr:from>
    <xdr:to>
      <xdr:col>22</xdr:col>
      <xdr:colOff>254000</xdr:colOff>
      <xdr:row>62</xdr:row>
      <xdr:rowOff>1143</xdr:rowOff>
    </xdr:to>
    <xdr:sp macro="" textlink="">
      <xdr:nvSpPr>
        <xdr:cNvPr id="321" name="フローチャート : 判断 320">
          <a:extLst>
            <a:ext uri="{FF2B5EF4-FFF2-40B4-BE49-F238E27FC236}">
              <a16:creationId xmlns="" xmlns:a16="http://schemas.microsoft.com/office/drawing/2014/main" id="{00000000-0008-0000-0300-000041010000}"/>
            </a:ext>
          </a:extLst>
        </xdr:cNvPr>
        <xdr:cNvSpPr/>
      </xdr:nvSpPr>
      <xdr:spPr>
        <a:xfrm>
          <a:off x="15240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157370</xdr:rowOff>
    </xdr:from>
    <xdr:ext cx="762000" cy="259045"/>
    <xdr:sp macro="" textlink="">
      <xdr:nvSpPr>
        <xdr:cNvPr id="322" name="テキスト ボックス 321">
          <a:extLst>
            <a:ext uri="{FF2B5EF4-FFF2-40B4-BE49-F238E27FC236}">
              <a16:creationId xmlns="" xmlns:a16="http://schemas.microsoft.com/office/drawing/2014/main" id="{00000000-0008-0000-0300-000042010000}"/>
            </a:ext>
          </a:extLst>
        </xdr:cNvPr>
        <xdr:cNvSpPr txBox="1"/>
      </xdr:nvSpPr>
      <xdr:spPr>
        <a:xfrm>
          <a:off x="14909800" y="1061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163906</xdr:rowOff>
    </xdr:from>
    <xdr:to>
      <xdr:col>21</xdr:col>
      <xdr:colOff>0</xdr:colOff>
      <xdr:row>61</xdr:row>
      <xdr:rowOff>6934</xdr:rowOff>
    </xdr:to>
    <xdr:cxnSp macro="">
      <xdr:nvCxnSpPr>
        <xdr:cNvPr id="323" name="直線コネクタ 322">
          <a:extLst>
            <a:ext uri="{FF2B5EF4-FFF2-40B4-BE49-F238E27FC236}">
              <a16:creationId xmlns="" xmlns:a16="http://schemas.microsoft.com/office/drawing/2014/main" id="{00000000-0008-0000-0300-000043010000}"/>
            </a:ext>
          </a:extLst>
        </xdr:cNvPr>
        <xdr:cNvCxnSpPr/>
      </xdr:nvCxnSpPr>
      <xdr:spPr>
        <a:xfrm>
          <a:off x="13512800" y="1045090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59169</xdr:rowOff>
    </xdr:from>
    <xdr:to>
      <xdr:col>21</xdr:col>
      <xdr:colOff>50800</xdr:colOff>
      <xdr:row>61</xdr:row>
      <xdr:rowOff>160769</xdr:rowOff>
    </xdr:to>
    <xdr:sp macro="" textlink="">
      <xdr:nvSpPr>
        <xdr:cNvPr id="324" name="フローチャート : 判断 323">
          <a:extLst>
            <a:ext uri="{FF2B5EF4-FFF2-40B4-BE49-F238E27FC236}">
              <a16:creationId xmlns="" xmlns:a16="http://schemas.microsoft.com/office/drawing/2014/main" id="{00000000-0008-0000-0300-000044010000}"/>
            </a:ext>
          </a:extLst>
        </xdr:cNvPr>
        <xdr:cNvSpPr/>
      </xdr:nvSpPr>
      <xdr:spPr>
        <a:xfrm>
          <a:off x="14351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145546</xdr:rowOff>
    </xdr:from>
    <xdr:ext cx="762000" cy="259045"/>
    <xdr:sp macro="" textlink="">
      <xdr:nvSpPr>
        <xdr:cNvPr id="325" name="テキスト ボックス 324">
          <a:extLst>
            <a:ext uri="{FF2B5EF4-FFF2-40B4-BE49-F238E27FC236}">
              <a16:creationId xmlns="" xmlns:a16="http://schemas.microsoft.com/office/drawing/2014/main" id="{00000000-0008-0000-0300-000045010000}"/>
            </a:ext>
          </a:extLst>
        </xdr:cNvPr>
        <xdr:cNvSpPr txBox="1"/>
      </xdr:nvSpPr>
      <xdr:spPr>
        <a:xfrm>
          <a:off x="14020800" y="1060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42761</xdr:rowOff>
    </xdr:from>
    <xdr:to>
      <xdr:col>19</xdr:col>
      <xdr:colOff>533400</xdr:colOff>
      <xdr:row>61</xdr:row>
      <xdr:rowOff>144361</xdr:rowOff>
    </xdr:to>
    <xdr:sp macro="" textlink="">
      <xdr:nvSpPr>
        <xdr:cNvPr id="326" name="フローチャート : 判断 325">
          <a:extLst>
            <a:ext uri="{FF2B5EF4-FFF2-40B4-BE49-F238E27FC236}">
              <a16:creationId xmlns="" xmlns:a16="http://schemas.microsoft.com/office/drawing/2014/main" id="{00000000-0008-0000-0300-000046010000}"/>
            </a:ext>
          </a:extLst>
        </xdr:cNvPr>
        <xdr:cNvSpPr/>
      </xdr:nvSpPr>
      <xdr:spPr>
        <a:xfrm>
          <a:off x="13462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129138</xdr:rowOff>
    </xdr:from>
    <xdr:ext cx="762000" cy="259045"/>
    <xdr:sp macro="" textlink="">
      <xdr:nvSpPr>
        <xdr:cNvPr id="327" name="テキスト ボックス 326">
          <a:extLst>
            <a:ext uri="{FF2B5EF4-FFF2-40B4-BE49-F238E27FC236}">
              <a16:creationId xmlns="" xmlns:a16="http://schemas.microsoft.com/office/drawing/2014/main" id="{00000000-0008-0000-0300-000047010000}"/>
            </a:ext>
          </a:extLst>
        </xdr:cNvPr>
        <xdr:cNvSpPr txBox="1"/>
      </xdr:nvSpPr>
      <xdr:spPr>
        <a:xfrm>
          <a:off x="13131800" y="1058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a:extLst>
            <a:ext uri="{FF2B5EF4-FFF2-40B4-BE49-F238E27FC236}">
              <a16:creationId xmlns="" xmlns:a16="http://schemas.microsoft.com/office/drawing/2014/main" id="{00000000-0008-0000-0300-000048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a:extLst>
            <a:ext uri="{FF2B5EF4-FFF2-40B4-BE49-F238E27FC236}">
              <a16:creationId xmlns="" xmlns:a16="http://schemas.microsoft.com/office/drawing/2014/main" id="{00000000-0008-0000-0300-000049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a:extLst>
            <a:ext uri="{FF2B5EF4-FFF2-40B4-BE49-F238E27FC236}">
              <a16:creationId xmlns="" xmlns:a16="http://schemas.microsoft.com/office/drawing/2014/main" id="{00000000-0008-0000-0300-00004A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a:extLst>
            <a:ext uri="{FF2B5EF4-FFF2-40B4-BE49-F238E27FC236}">
              <a16:creationId xmlns="" xmlns:a16="http://schemas.microsoft.com/office/drawing/2014/main" id="{00000000-0008-0000-0300-00004B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a:extLst>
            <a:ext uri="{FF2B5EF4-FFF2-40B4-BE49-F238E27FC236}">
              <a16:creationId xmlns="" xmlns:a16="http://schemas.microsoft.com/office/drawing/2014/main" id="{00000000-0008-0000-0300-00004C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22975</xdr:rowOff>
    </xdr:from>
    <xdr:to>
      <xdr:col>24</xdr:col>
      <xdr:colOff>609600</xdr:colOff>
      <xdr:row>61</xdr:row>
      <xdr:rowOff>124575</xdr:rowOff>
    </xdr:to>
    <xdr:sp macro="" textlink="">
      <xdr:nvSpPr>
        <xdr:cNvPr id="333" name="円/楕円 332">
          <a:extLst>
            <a:ext uri="{FF2B5EF4-FFF2-40B4-BE49-F238E27FC236}">
              <a16:creationId xmlns="" xmlns:a16="http://schemas.microsoft.com/office/drawing/2014/main" id="{00000000-0008-0000-0300-00004D010000}"/>
            </a:ext>
          </a:extLst>
        </xdr:cNvPr>
        <xdr:cNvSpPr/>
      </xdr:nvSpPr>
      <xdr:spPr>
        <a:xfrm>
          <a:off x="16967200" y="1048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39502</xdr:rowOff>
    </xdr:from>
    <xdr:ext cx="762000" cy="259045"/>
    <xdr:sp macro="" textlink="">
      <xdr:nvSpPr>
        <xdr:cNvPr id="334" name="定員管理の状況該当値テキスト">
          <a:extLst>
            <a:ext uri="{FF2B5EF4-FFF2-40B4-BE49-F238E27FC236}">
              <a16:creationId xmlns="" xmlns:a16="http://schemas.microsoft.com/office/drawing/2014/main" id="{00000000-0008-0000-0300-00004E010000}"/>
            </a:ext>
          </a:extLst>
        </xdr:cNvPr>
        <xdr:cNvSpPr txBox="1"/>
      </xdr:nvSpPr>
      <xdr:spPr>
        <a:xfrm>
          <a:off x="17106900" y="1032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19.11</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167881</xdr:rowOff>
    </xdr:from>
    <xdr:to>
      <xdr:col>23</xdr:col>
      <xdr:colOff>457200</xdr:colOff>
      <xdr:row>61</xdr:row>
      <xdr:rowOff>98031</xdr:rowOff>
    </xdr:to>
    <xdr:sp macro="" textlink="">
      <xdr:nvSpPr>
        <xdr:cNvPr id="335" name="円/楕円 334">
          <a:extLst>
            <a:ext uri="{FF2B5EF4-FFF2-40B4-BE49-F238E27FC236}">
              <a16:creationId xmlns="" xmlns:a16="http://schemas.microsoft.com/office/drawing/2014/main" id="{00000000-0008-0000-0300-00004F010000}"/>
            </a:ext>
          </a:extLst>
        </xdr:cNvPr>
        <xdr:cNvSpPr/>
      </xdr:nvSpPr>
      <xdr:spPr>
        <a:xfrm>
          <a:off x="16129000" y="1045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108208</xdr:rowOff>
    </xdr:from>
    <xdr:ext cx="736600" cy="259045"/>
    <xdr:sp macro="" textlink="">
      <xdr:nvSpPr>
        <xdr:cNvPr id="336" name="テキスト ボックス 335">
          <a:extLst>
            <a:ext uri="{FF2B5EF4-FFF2-40B4-BE49-F238E27FC236}">
              <a16:creationId xmlns="" xmlns:a16="http://schemas.microsoft.com/office/drawing/2014/main" id="{00000000-0008-0000-0300-000050010000}"/>
            </a:ext>
          </a:extLst>
        </xdr:cNvPr>
        <xdr:cNvSpPr txBox="1"/>
      </xdr:nvSpPr>
      <xdr:spPr>
        <a:xfrm>
          <a:off x="15798800" y="10223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18.01</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156540</xdr:rowOff>
    </xdr:from>
    <xdr:to>
      <xdr:col>22</xdr:col>
      <xdr:colOff>254000</xdr:colOff>
      <xdr:row>61</xdr:row>
      <xdr:rowOff>86690</xdr:rowOff>
    </xdr:to>
    <xdr:sp macro="" textlink="">
      <xdr:nvSpPr>
        <xdr:cNvPr id="337" name="円/楕円 336">
          <a:extLst>
            <a:ext uri="{FF2B5EF4-FFF2-40B4-BE49-F238E27FC236}">
              <a16:creationId xmlns="" xmlns:a16="http://schemas.microsoft.com/office/drawing/2014/main" id="{00000000-0008-0000-0300-000051010000}"/>
            </a:ext>
          </a:extLst>
        </xdr:cNvPr>
        <xdr:cNvSpPr/>
      </xdr:nvSpPr>
      <xdr:spPr>
        <a:xfrm>
          <a:off x="15240000" y="1044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96867</xdr:rowOff>
    </xdr:from>
    <xdr:ext cx="762000" cy="259045"/>
    <xdr:sp macro="" textlink="">
      <xdr:nvSpPr>
        <xdr:cNvPr id="338" name="テキスト ボックス 337">
          <a:extLst>
            <a:ext uri="{FF2B5EF4-FFF2-40B4-BE49-F238E27FC236}">
              <a16:creationId xmlns="" xmlns:a16="http://schemas.microsoft.com/office/drawing/2014/main" id="{00000000-0008-0000-0300-000052010000}"/>
            </a:ext>
          </a:extLst>
        </xdr:cNvPr>
        <xdr:cNvSpPr txBox="1"/>
      </xdr:nvSpPr>
      <xdr:spPr>
        <a:xfrm>
          <a:off x="14909800" y="1021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17.54</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127584</xdr:rowOff>
    </xdr:from>
    <xdr:to>
      <xdr:col>21</xdr:col>
      <xdr:colOff>50800</xdr:colOff>
      <xdr:row>61</xdr:row>
      <xdr:rowOff>57734</xdr:rowOff>
    </xdr:to>
    <xdr:sp macro="" textlink="">
      <xdr:nvSpPr>
        <xdr:cNvPr id="339" name="円/楕円 338">
          <a:extLst>
            <a:ext uri="{FF2B5EF4-FFF2-40B4-BE49-F238E27FC236}">
              <a16:creationId xmlns="" xmlns:a16="http://schemas.microsoft.com/office/drawing/2014/main" id="{00000000-0008-0000-0300-000053010000}"/>
            </a:ext>
          </a:extLst>
        </xdr:cNvPr>
        <xdr:cNvSpPr/>
      </xdr:nvSpPr>
      <xdr:spPr>
        <a:xfrm>
          <a:off x="14351000" y="1041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67911</xdr:rowOff>
    </xdr:from>
    <xdr:ext cx="762000" cy="259045"/>
    <xdr:sp macro="" textlink="">
      <xdr:nvSpPr>
        <xdr:cNvPr id="340" name="テキスト ボックス 339">
          <a:extLst>
            <a:ext uri="{FF2B5EF4-FFF2-40B4-BE49-F238E27FC236}">
              <a16:creationId xmlns="" xmlns:a16="http://schemas.microsoft.com/office/drawing/2014/main" id="{00000000-0008-0000-0300-000054010000}"/>
            </a:ext>
          </a:extLst>
        </xdr:cNvPr>
        <xdr:cNvSpPr txBox="1"/>
      </xdr:nvSpPr>
      <xdr:spPr>
        <a:xfrm>
          <a:off x="14020800" y="10183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16.34</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113106</xdr:rowOff>
    </xdr:from>
    <xdr:to>
      <xdr:col>19</xdr:col>
      <xdr:colOff>533400</xdr:colOff>
      <xdr:row>61</xdr:row>
      <xdr:rowOff>43256</xdr:rowOff>
    </xdr:to>
    <xdr:sp macro="" textlink="">
      <xdr:nvSpPr>
        <xdr:cNvPr id="341" name="円/楕円 340">
          <a:extLst>
            <a:ext uri="{FF2B5EF4-FFF2-40B4-BE49-F238E27FC236}">
              <a16:creationId xmlns="" xmlns:a16="http://schemas.microsoft.com/office/drawing/2014/main" id="{00000000-0008-0000-0300-000055010000}"/>
            </a:ext>
          </a:extLst>
        </xdr:cNvPr>
        <xdr:cNvSpPr/>
      </xdr:nvSpPr>
      <xdr:spPr>
        <a:xfrm>
          <a:off x="13462000" y="1040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53433</xdr:rowOff>
    </xdr:from>
    <xdr:ext cx="762000" cy="259045"/>
    <xdr:sp macro="" textlink="">
      <xdr:nvSpPr>
        <xdr:cNvPr id="342" name="テキスト ボックス 341">
          <a:extLst>
            <a:ext uri="{FF2B5EF4-FFF2-40B4-BE49-F238E27FC236}">
              <a16:creationId xmlns="" xmlns:a16="http://schemas.microsoft.com/office/drawing/2014/main" id="{00000000-0008-0000-0300-000056010000}"/>
            </a:ext>
          </a:extLst>
        </xdr:cNvPr>
        <xdr:cNvSpPr txBox="1"/>
      </xdr:nvSpPr>
      <xdr:spPr>
        <a:xfrm>
          <a:off x="13131800" y="10168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a:extLst>
            <a:ext uri="{FF2B5EF4-FFF2-40B4-BE49-F238E27FC236}">
              <a16:creationId xmlns="" xmlns:a16="http://schemas.microsoft.com/office/drawing/2014/main" id="{00000000-0008-0000-0300-000057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a:extLst>
            <a:ext uri="{FF2B5EF4-FFF2-40B4-BE49-F238E27FC236}">
              <a16:creationId xmlns="" xmlns:a16="http://schemas.microsoft.com/office/drawing/2014/main" id="{00000000-0008-0000-0300-000058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a:extLst>
            <a:ext uri="{FF2B5EF4-FFF2-40B4-BE49-F238E27FC236}">
              <a16:creationId xmlns="" xmlns:a16="http://schemas.microsoft.com/office/drawing/2014/main" id="{00000000-0008-0000-0300-000059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a:extLst>
            <a:ext uri="{FF2B5EF4-FFF2-40B4-BE49-F238E27FC236}">
              <a16:creationId xmlns="" xmlns:a16="http://schemas.microsoft.com/office/drawing/2014/main" id="{00000000-0008-0000-0300-00005A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a:extLst>
            <a:ext uri="{FF2B5EF4-FFF2-40B4-BE49-F238E27FC236}">
              <a16:creationId xmlns="" xmlns:a16="http://schemas.microsoft.com/office/drawing/2014/main" id="{00000000-0008-0000-0300-00005B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a:extLst>
            <a:ext uri="{FF2B5EF4-FFF2-40B4-BE49-F238E27FC236}">
              <a16:creationId xmlns="" xmlns:a16="http://schemas.microsoft.com/office/drawing/2014/main" id="{00000000-0008-0000-0300-00005C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a:extLst>
            <a:ext uri="{FF2B5EF4-FFF2-40B4-BE49-F238E27FC236}">
              <a16:creationId xmlns="" xmlns:a16="http://schemas.microsoft.com/office/drawing/2014/main" id="{00000000-0008-0000-0300-00005D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a:extLst>
            <a:ext uri="{FF2B5EF4-FFF2-40B4-BE49-F238E27FC236}">
              <a16:creationId xmlns="" xmlns:a16="http://schemas.microsoft.com/office/drawing/2014/main" id="{00000000-0008-0000-0300-00005E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a:extLst>
            <a:ext uri="{FF2B5EF4-FFF2-40B4-BE49-F238E27FC236}">
              <a16:creationId xmlns="" xmlns:a16="http://schemas.microsoft.com/office/drawing/2014/main" id="{00000000-0008-0000-0300-00005F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a:extLst>
            <a:ext uri="{FF2B5EF4-FFF2-40B4-BE49-F238E27FC236}">
              <a16:creationId xmlns="" xmlns:a16="http://schemas.microsoft.com/office/drawing/2014/main" id="{00000000-0008-0000-0300-000060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a:extLst>
            <a:ext uri="{FF2B5EF4-FFF2-40B4-BE49-F238E27FC236}">
              <a16:creationId xmlns="" xmlns:a16="http://schemas.microsoft.com/office/drawing/2014/main" id="{00000000-0008-0000-0300-000061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a:extLst>
            <a:ext uri="{FF2B5EF4-FFF2-40B4-BE49-F238E27FC236}">
              <a16:creationId xmlns="" xmlns:a16="http://schemas.microsoft.com/office/drawing/2014/main" id="{00000000-0008-0000-0300-000062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a:extLst>
            <a:ext uri="{FF2B5EF4-FFF2-40B4-BE49-F238E27FC236}">
              <a16:creationId xmlns="" xmlns:a16="http://schemas.microsoft.com/office/drawing/2014/main" id="{00000000-0008-0000-0300-000063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の起債の償還の終了、近年の起債抑制などにともない、類似団体平均を下回った。今後控えている事業計画の整理・縮小を図るなど、起債依存型の事業実施を見直し、類似団体の平均水準を引き続き下回るよう努める。</a:t>
          </a:r>
        </a:p>
      </xdr:txBody>
    </xdr:sp>
    <xdr:clientData/>
  </xdr:twoCellAnchor>
  <xdr:oneCellAnchor>
    <xdr:from>
      <xdr:col>18</xdr:col>
      <xdr:colOff>444500</xdr:colOff>
      <xdr:row>32</xdr:row>
      <xdr:rowOff>101600</xdr:rowOff>
    </xdr:from>
    <xdr:ext cx="298543" cy="225703"/>
    <xdr:sp macro="" textlink="">
      <xdr:nvSpPr>
        <xdr:cNvPr id="356" name="テキスト ボックス 355">
          <a:extLst>
            <a:ext uri="{FF2B5EF4-FFF2-40B4-BE49-F238E27FC236}">
              <a16:creationId xmlns="" xmlns:a16="http://schemas.microsoft.com/office/drawing/2014/main" id="{00000000-0008-0000-0300-000064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a:extLst>
            <a:ext uri="{FF2B5EF4-FFF2-40B4-BE49-F238E27FC236}">
              <a16:creationId xmlns="" xmlns:a16="http://schemas.microsoft.com/office/drawing/2014/main" id="{00000000-0008-0000-0300-000065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a:extLst>
            <a:ext uri="{FF2B5EF4-FFF2-40B4-BE49-F238E27FC236}">
              <a16:creationId xmlns="" xmlns:a16="http://schemas.microsoft.com/office/drawing/2014/main" id="{00000000-0008-0000-0300-000066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9" name="直線コネクタ 358">
          <a:extLst>
            <a:ext uri="{FF2B5EF4-FFF2-40B4-BE49-F238E27FC236}">
              <a16:creationId xmlns="" xmlns:a16="http://schemas.microsoft.com/office/drawing/2014/main" id="{00000000-0008-0000-0300-000067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0" name="テキスト ボックス 359">
          <a:extLst>
            <a:ext uri="{FF2B5EF4-FFF2-40B4-BE49-F238E27FC236}">
              <a16:creationId xmlns="" xmlns:a16="http://schemas.microsoft.com/office/drawing/2014/main" id="{00000000-0008-0000-0300-000068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1" name="直線コネクタ 360">
          <a:extLst>
            <a:ext uri="{FF2B5EF4-FFF2-40B4-BE49-F238E27FC236}">
              <a16:creationId xmlns="" xmlns:a16="http://schemas.microsoft.com/office/drawing/2014/main" id="{00000000-0008-0000-0300-000069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2" name="テキスト ボックス 361">
          <a:extLst>
            <a:ext uri="{FF2B5EF4-FFF2-40B4-BE49-F238E27FC236}">
              <a16:creationId xmlns="" xmlns:a16="http://schemas.microsoft.com/office/drawing/2014/main" id="{00000000-0008-0000-0300-00006A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3" name="直線コネクタ 362">
          <a:extLst>
            <a:ext uri="{FF2B5EF4-FFF2-40B4-BE49-F238E27FC236}">
              <a16:creationId xmlns="" xmlns:a16="http://schemas.microsoft.com/office/drawing/2014/main" id="{00000000-0008-0000-0300-00006B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4" name="テキスト ボックス 363">
          <a:extLst>
            <a:ext uri="{FF2B5EF4-FFF2-40B4-BE49-F238E27FC236}">
              <a16:creationId xmlns="" xmlns:a16="http://schemas.microsoft.com/office/drawing/2014/main" id="{00000000-0008-0000-0300-00006C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5" name="直線コネクタ 364">
          <a:extLst>
            <a:ext uri="{FF2B5EF4-FFF2-40B4-BE49-F238E27FC236}">
              <a16:creationId xmlns="" xmlns:a16="http://schemas.microsoft.com/office/drawing/2014/main" id="{00000000-0008-0000-0300-00006D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a:extLst>
            <a:ext uri="{FF2B5EF4-FFF2-40B4-BE49-F238E27FC236}">
              <a16:creationId xmlns="" xmlns:a16="http://schemas.microsoft.com/office/drawing/2014/main" id="{00000000-0008-0000-0300-00006E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a:extLst>
            <a:ext uri="{FF2B5EF4-FFF2-40B4-BE49-F238E27FC236}">
              <a16:creationId xmlns="" xmlns:a16="http://schemas.microsoft.com/office/drawing/2014/main" id="{00000000-0008-0000-0300-00006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105664</xdr:rowOff>
    </xdr:from>
    <xdr:to>
      <xdr:col>24</xdr:col>
      <xdr:colOff>558800</xdr:colOff>
      <xdr:row>44</xdr:row>
      <xdr:rowOff>29972</xdr:rowOff>
    </xdr:to>
    <xdr:cxnSp macro="">
      <xdr:nvCxnSpPr>
        <xdr:cNvPr id="368" name="直線コネクタ 367">
          <a:extLst>
            <a:ext uri="{FF2B5EF4-FFF2-40B4-BE49-F238E27FC236}">
              <a16:creationId xmlns="" xmlns:a16="http://schemas.microsoft.com/office/drawing/2014/main" id="{00000000-0008-0000-0300-000070010000}"/>
            </a:ext>
          </a:extLst>
        </xdr:cNvPr>
        <xdr:cNvCxnSpPr/>
      </xdr:nvCxnSpPr>
      <xdr:spPr>
        <a:xfrm flipV="1">
          <a:off x="17018000" y="6449314"/>
          <a:ext cx="0" cy="11244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2049</xdr:rowOff>
    </xdr:from>
    <xdr:ext cx="762000" cy="259045"/>
    <xdr:sp macro="" textlink="">
      <xdr:nvSpPr>
        <xdr:cNvPr id="369" name="公債費負担の状況最小値テキスト">
          <a:extLst>
            <a:ext uri="{FF2B5EF4-FFF2-40B4-BE49-F238E27FC236}">
              <a16:creationId xmlns="" xmlns:a16="http://schemas.microsoft.com/office/drawing/2014/main" id="{00000000-0008-0000-0300-000071010000}"/>
            </a:ext>
          </a:extLst>
        </xdr:cNvPr>
        <xdr:cNvSpPr txBox="1"/>
      </xdr:nvSpPr>
      <xdr:spPr>
        <a:xfrm>
          <a:off x="17106900" y="754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24</xdr:col>
      <xdr:colOff>469900</xdr:colOff>
      <xdr:row>44</xdr:row>
      <xdr:rowOff>29972</xdr:rowOff>
    </xdr:from>
    <xdr:to>
      <xdr:col>24</xdr:col>
      <xdr:colOff>647700</xdr:colOff>
      <xdr:row>44</xdr:row>
      <xdr:rowOff>29972</xdr:rowOff>
    </xdr:to>
    <xdr:cxnSp macro="">
      <xdr:nvCxnSpPr>
        <xdr:cNvPr id="370" name="直線コネクタ 369">
          <a:extLst>
            <a:ext uri="{FF2B5EF4-FFF2-40B4-BE49-F238E27FC236}">
              <a16:creationId xmlns="" xmlns:a16="http://schemas.microsoft.com/office/drawing/2014/main" id="{00000000-0008-0000-0300-000072010000}"/>
            </a:ext>
          </a:extLst>
        </xdr:cNvPr>
        <xdr:cNvCxnSpPr/>
      </xdr:nvCxnSpPr>
      <xdr:spPr>
        <a:xfrm>
          <a:off x="16929100" y="7573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20591</xdr:rowOff>
    </xdr:from>
    <xdr:ext cx="762000" cy="259045"/>
    <xdr:sp macro="" textlink="">
      <xdr:nvSpPr>
        <xdr:cNvPr id="371" name="公債費負担の状況最大値テキスト">
          <a:extLst>
            <a:ext uri="{FF2B5EF4-FFF2-40B4-BE49-F238E27FC236}">
              <a16:creationId xmlns="" xmlns:a16="http://schemas.microsoft.com/office/drawing/2014/main" id="{00000000-0008-0000-0300-000073010000}"/>
            </a:ext>
          </a:extLst>
        </xdr:cNvPr>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24</xdr:col>
      <xdr:colOff>469900</xdr:colOff>
      <xdr:row>37</xdr:row>
      <xdr:rowOff>105664</xdr:rowOff>
    </xdr:from>
    <xdr:to>
      <xdr:col>24</xdr:col>
      <xdr:colOff>647700</xdr:colOff>
      <xdr:row>37</xdr:row>
      <xdr:rowOff>105664</xdr:rowOff>
    </xdr:to>
    <xdr:cxnSp macro="">
      <xdr:nvCxnSpPr>
        <xdr:cNvPr id="372" name="直線コネクタ 371">
          <a:extLst>
            <a:ext uri="{FF2B5EF4-FFF2-40B4-BE49-F238E27FC236}">
              <a16:creationId xmlns="" xmlns:a16="http://schemas.microsoft.com/office/drawing/2014/main" id="{00000000-0008-0000-0300-000074010000}"/>
            </a:ext>
          </a:extLst>
        </xdr:cNvPr>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98044</xdr:rowOff>
    </xdr:from>
    <xdr:to>
      <xdr:col>24</xdr:col>
      <xdr:colOff>558800</xdr:colOff>
      <xdr:row>41</xdr:row>
      <xdr:rowOff>42418</xdr:rowOff>
    </xdr:to>
    <xdr:cxnSp macro="">
      <xdr:nvCxnSpPr>
        <xdr:cNvPr id="373" name="直線コネクタ 372">
          <a:extLst>
            <a:ext uri="{FF2B5EF4-FFF2-40B4-BE49-F238E27FC236}">
              <a16:creationId xmlns="" xmlns:a16="http://schemas.microsoft.com/office/drawing/2014/main" id="{00000000-0008-0000-0300-000075010000}"/>
            </a:ext>
          </a:extLst>
        </xdr:cNvPr>
        <xdr:cNvCxnSpPr/>
      </xdr:nvCxnSpPr>
      <xdr:spPr>
        <a:xfrm flipV="1">
          <a:off x="16179800" y="6956044"/>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164101</xdr:rowOff>
    </xdr:from>
    <xdr:ext cx="762000" cy="259045"/>
    <xdr:sp macro="" textlink="">
      <xdr:nvSpPr>
        <xdr:cNvPr id="374" name="公債費負担の状況平均値テキスト">
          <a:extLst>
            <a:ext uri="{FF2B5EF4-FFF2-40B4-BE49-F238E27FC236}">
              <a16:creationId xmlns="" xmlns:a16="http://schemas.microsoft.com/office/drawing/2014/main" id="{00000000-0008-0000-0300-000076010000}"/>
            </a:ext>
          </a:extLst>
        </xdr:cNvPr>
        <xdr:cNvSpPr txBox="1"/>
      </xdr:nvSpPr>
      <xdr:spPr>
        <a:xfrm>
          <a:off x="17106900" y="7022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20574</xdr:rowOff>
    </xdr:from>
    <xdr:to>
      <xdr:col>24</xdr:col>
      <xdr:colOff>609600</xdr:colOff>
      <xdr:row>41</xdr:row>
      <xdr:rowOff>122174</xdr:rowOff>
    </xdr:to>
    <xdr:sp macro="" textlink="">
      <xdr:nvSpPr>
        <xdr:cNvPr id="375" name="フローチャート : 判断 374">
          <a:extLst>
            <a:ext uri="{FF2B5EF4-FFF2-40B4-BE49-F238E27FC236}">
              <a16:creationId xmlns="" xmlns:a16="http://schemas.microsoft.com/office/drawing/2014/main" id="{00000000-0008-0000-0300-000077010000}"/>
            </a:ext>
          </a:extLst>
        </xdr:cNvPr>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42418</xdr:rowOff>
    </xdr:from>
    <xdr:to>
      <xdr:col>23</xdr:col>
      <xdr:colOff>406400</xdr:colOff>
      <xdr:row>42</xdr:row>
      <xdr:rowOff>20574</xdr:rowOff>
    </xdr:to>
    <xdr:cxnSp macro="">
      <xdr:nvCxnSpPr>
        <xdr:cNvPr id="376" name="直線コネクタ 375">
          <a:extLst>
            <a:ext uri="{FF2B5EF4-FFF2-40B4-BE49-F238E27FC236}">
              <a16:creationId xmlns="" xmlns:a16="http://schemas.microsoft.com/office/drawing/2014/main" id="{00000000-0008-0000-0300-000078010000}"/>
            </a:ext>
          </a:extLst>
        </xdr:cNvPr>
        <xdr:cNvCxnSpPr/>
      </xdr:nvCxnSpPr>
      <xdr:spPr>
        <a:xfrm flipV="1">
          <a:off x="15290800" y="7071868"/>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39878</xdr:rowOff>
    </xdr:from>
    <xdr:to>
      <xdr:col>23</xdr:col>
      <xdr:colOff>457200</xdr:colOff>
      <xdr:row>41</xdr:row>
      <xdr:rowOff>141478</xdr:rowOff>
    </xdr:to>
    <xdr:sp macro="" textlink="">
      <xdr:nvSpPr>
        <xdr:cNvPr id="377" name="フローチャート : 判断 376">
          <a:extLst>
            <a:ext uri="{FF2B5EF4-FFF2-40B4-BE49-F238E27FC236}">
              <a16:creationId xmlns="" xmlns:a16="http://schemas.microsoft.com/office/drawing/2014/main" id="{00000000-0008-0000-0300-000079010000}"/>
            </a:ext>
          </a:extLst>
        </xdr:cNvPr>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126255</xdr:rowOff>
    </xdr:from>
    <xdr:ext cx="736600" cy="259045"/>
    <xdr:sp macro="" textlink="">
      <xdr:nvSpPr>
        <xdr:cNvPr id="378" name="テキスト ボックス 377">
          <a:extLst>
            <a:ext uri="{FF2B5EF4-FFF2-40B4-BE49-F238E27FC236}">
              <a16:creationId xmlns="" xmlns:a16="http://schemas.microsoft.com/office/drawing/2014/main" id="{00000000-0008-0000-0300-00007A010000}"/>
            </a:ext>
          </a:extLst>
        </xdr:cNvPr>
        <xdr:cNvSpPr txBox="1"/>
      </xdr:nvSpPr>
      <xdr:spPr>
        <a:xfrm>
          <a:off x="15798800" y="715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20574</xdr:rowOff>
    </xdr:from>
    <xdr:to>
      <xdr:col>22</xdr:col>
      <xdr:colOff>203200</xdr:colOff>
      <xdr:row>42</xdr:row>
      <xdr:rowOff>117094</xdr:rowOff>
    </xdr:to>
    <xdr:cxnSp macro="">
      <xdr:nvCxnSpPr>
        <xdr:cNvPr id="379" name="直線コネクタ 378">
          <a:extLst>
            <a:ext uri="{FF2B5EF4-FFF2-40B4-BE49-F238E27FC236}">
              <a16:creationId xmlns="" xmlns:a16="http://schemas.microsoft.com/office/drawing/2014/main" id="{00000000-0008-0000-0300-00007B010000}"/>
            </a:ext>
          </a:extLst>
        </xdr:cNvPr>
        <xdr:cNvCxnSpPr/>
      </xdr:nvCxnSpPr>
      <xdr:spPr>
        <a:xfrm flipV="1">
          <a:off x="14401800" y="722147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59182</xdr:rowOff>
    </xdr:from>
    <xdr:to>
      <xdr:col>22</xdr:col>
      <xdr:colOff>254000</xdr:colOff>
      <xdr:row>41</xdr:row>
      <xdr:rowOff>160782</xdr:rowOff>
    </xdr:to>
    <xdr:sp macro="" textlink="">
      <xdr:nvSpPr>
        <xdr:cNvPr id="380" name="フローチャート : 判断 379">
          <a:extLst>
            <a:ext uri="{FF2B5EF4-FFF2-40B4-BE49-F238E27FC236}">
              <a16:creationId xmlns="" xmlns:a16="http://schemas.microsoft.com/office/drawing/2014/main" id="{00000000-0008-0000-0300-00007C010000}"/>
            </a:ext>
          </a:extLst>
        </xdr:cNvPr>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170959</xdr:rowOff>
    </xdr:from>
    <xdr:ext cx="762000" cy="259045"/>
    <xdr:sp macro="" textlink="">
      <xdr:nvSpPr>
        <xdr:cNvPr id="381" name="テキスト ボックス 380">
          <a:extLst>
            <a:ext uri="{FF2B5EF4-FFF2-40B4-BE49-F238E27FC236}">
              <a16:creationId xmlns="" xmlns:a16="http://schemas.microsoft.com/office/drawing/2014/main" id="{00000000-0008-0000-0300-00007D010000}"/>
            </a:ext>
          </a:extLst>
        </xdr:cNvPr>
        <xdr:cNvSpPr txBox="1"/>
      </xdr:nvSpPr>
      <xdr:spPr>
        <a:xfrm>
          <a:off x="14909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117094</xdr:rowOff>
    </xdr:from>
    <xdr:to>
      <xdr:col>21</xdr:col>
      <xdr:colOff>0</xdr:colOff>
      <xdr:row>43</xdr:row>
      <xdr:rowOff>22860</xdr:rowOff>
    </xdr:to>
    <xdr:cxnSp macro="">
      <xdr:nvCxnSpPr>
        <xdr:cNvPr id="382" name="直線コネクタ 381">
          <a:extLst>
            <a:ext uri="{FF2B5EF4-FFF2-40B4-BE49-F238E27FC236}">
              <a16:creationId xmlns="" xmlns:a16="http://schemas.microsoft.com/office/drawing/2014/main" id="{00000000-0008-0000-0300-00007E010000}"/>
            </a:ext>
          </a:extLst>
        </xdr:cNvPr>
        <xdr:cNvCxnSpPr/>
      </xdr:nvCxnSpPr>
      <xdr:spPr>
        <a:xfrm flipV="1">
          <a:off x="13512800" y="731799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107442</xdr:rowOff>
    </xdr:from>
    <xdr:to>
      <xdr:col>21</xdr:col>
      <xdr:colOff>50800</xdr:colOff>
      <xdr:row>42</xdr:row>
      <xdr:rowOff>37592</xdr:rowOff>
    </xdr:to>
    <xdr:sp macro="" textlink="">
      <xdr:nvSpPr>
        <xdr:cNvPr id="383" name="フローチャート : 判断 382">
          <a:extLst>
            <a:ext uri="{FF2B5EF4-FFF2-40B4-BE49-F238E27FC236}">
              <a16:creationId xmlns="" xmlns:a16="http://schemas.microsoft.com/office/drawing/2014/main" id="{00000000-0008-0000-0300-00007F010000}"/>
            </a:ext>
          </a:extLst>
        </xdr:cNvPr>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47769</xdr:rowOff>
    </xdr:from>
    <xdr:ext cx="762000" cy="259045"/>
    <xdr:sp macro="" textlink="">
      <xdr:nvSpPr>
        <xdr:cNvPr id="384" name="テキスト ボックス 383">
          <a:extLst>
            <a:ext uri="{FF2B5EF4-FFF2-40B4-BE49-F238E27FC236}">
              <a16:creationId xmlns="" xmlns:a16="http://schemas.microsoft.com/office/drawing/2014/main" id="{00000000-0008-0000-0300-000080010000}"/>
            </a:ext>
          </a:extLst>
        </xdr:cNvPr>
        <xdr:cNvSpPr txBox="1"/>
      </xdr:nvSpPr>
      <xdr:spPr>
        <a:xfrm>
          <a:off x="14020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150876</xdr:rowOff>
    </xdr:from>
    <xdr:to>
      <xdr:col>19</xdr:col>
      <xdr:colOff>533400</xdr:colOff>
      <xdr:row>42</xdr:row>
      <xdr:rowOff>81026</xdr:rowOff>
    </xdr:to>
    <xdr:sp macro="" textlink="">
      <xdr:nvSpPr>
        <xdr:cNvPr id="385" name="フローチャート : 判断 384">
          <a:extLst>
            <a:ext uri="{FF2B5EF4-FFF2-40B4-BE49-F238E27FC236}">
              <a16:creationId xmlns="" xmlns:a16="http://schemas.microsoft.com/office/drawing/2014/main" id="{00000000-0008-0000-0300-000081010000}"/>
            </a:ext>
          </a:extLst>
        </xdr:cNvPr>
        <xdr:cNvSpPr/>
      </xdr:nvSpPr>
      <xdr:spPr>
        <a:xfrm>
          <a:off x="13462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91203</xdr:rowOff>
    </xdr:from>
    <xdr:ext cx="762000" cy="259045"/>
    <xdr:sp macro="" textlink="">
      <xdr:nvSpPr>
        <xdr:cNvPr id="386" name="テキスト ボックス 385">
          <a:extLst>
            <a:ext uri="{FF2B5EF4-FFF2-40B4-BE49-F238E27FC236}">
              <a16:creationId xmlns="" xmlns:a16="http://schemas.microsoft.com/office/drawing/2014/main" id="{00000000-0008-0000-0300-000082010000}"/>
            </a:ext>
          </a:extLst>
        </xdr:cNvPr>
        <xdr:cNvSpPr txBox="1"/>
      </xdr:nvSpPr>
      <xdr:spPr>
        <a:xfrm>
          <a:off x="13131800" y="694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a:extLst>
            <a:ext uri="{FF2B5EF4-FFF2-40B4-BE49-F238E27FC236}">
              <a16:creationId xmlns="" xmlns:a16="http://schemas.microsoft.com/office/drawing/2014/main" id="{00000000-0008-0000-0300-00008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a:extLst>
            <a:ext uri="{FF2B5EF4-FFF2-40B4-BE49-F238E27FC236}">
              <a16:creationId xmlns="" xmlns:a16="http://schemas.microsoft.com/office/drawing/2014/main" id="{00000000-0008-0000-0300-00008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a:extLst>
            <a:ext uri="{FF2B5EF4-FFF2-40B4-BE49-F238E27FC236}">
              <a16:creationId xmlns="" xmlns:a16="http://schemas.microsoft.com/office/drawing/2014/main" id="{00000000-0008-0000-0300-00008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a:extLst>
            <a:ext uri="{FF2B5EF4-FFF2-40B4-BE49-F238E27FC236}">
              <a16:creationId xmlns="" xmlns:a16="http://schemas.microsoft.com/office/drawing/2014/main" id="{00000000-0008-0000-0300-00008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a:extLst>
            <a:ext uri="{FF2B5EF4-FFF2-40B4-BE49-F238E27FC236}">
              <a16:creationId xmlns="" xmlns:a16="http://schemas.microsoft.com/office/drawing/2014/main" id="{00000000-0008-0000-0300-00008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47244</xdr:rowOff>
    </xdr:from>
    <xdr:to>
      <xdr:col>24</xdr:col>
      <xdr:colOff>609600</xdr:colOff>
      <xdr:row>40</xdr:row>
      <xdr:rowOff>148844</xdr:rowOff>
    </xdr:to>
    <xdr:sp macro="" textlink="">
      <xdr:nvSpPr>
        <xdr:cNvPr id="392" name="円/楕円 391">
          <a:extLst>
            <a:ext uri="{FF2B5EF4-FFF2-40B4-BE49-F238E27FC236}">
              <a16:creationId xmlns="" xmlns:a16="http://schemas.microsoft.com/office/drawing/2014/main" id="{00000000-0008-0000-0300-000088010000}"/>
            </a:ext>
          </a:extLst>
        </xdr:cNvPr>
        <xdr:cNvSpPr/>
      </xdr:nvSpPr>
      <xdr:spPr>
        <a:xfrm>
          <a:off x="169672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63771</xdr:rowOff>
    </xdr:from>
    <xdr:ext cx="762000" cy="259045"/>
    <xdr:sp macro="" textlink="">
      <xdr:nvSpPr>
        <xdr:cNvPr id="393" name="公債費負担の状況該当値テキスト">
          <a:extLst>
            <a:ext uri="{FF2B5EF4-FFF2-40B4-BE49-F238E27FC236}">
              <a16:creationId xmlns="" xmlns:a16="http://schemas.microsoft.com/office/drawing/2014/main" id="{00000000-0008-0000-0300-000089010000}"/>
            </a:ext>
          </a:extLst>
        </xdr:cNvPr>
        <xdr:cNvSpPr txBox="1"/>
      </xdr:nvSpPr>
      <xdr:spPr>
        <a:xfrm>
          <a:off x="17106900" y="675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163068</xdr:rowOff>
    </xdr:from>
    <xdr:to>
      <xdr:col>23</xdr:col>
      <xdr:colOff>457200</xdr:colOff>
      <xdr:row>41</xdr:row>
      <xdr:rowOff>93218</xdr:rowOff>
    </xdr:to>
    <xdr:sp macro="" textlink="">
      <xdr:nvSpPr>
        <xdr:cNvPr id="394" name="円/楕円 393">
          <a:extLst>
            <a:ext uri="{FF2B5EF4-FFF2-40B4-BE49-F238E27FC236}">
              <a16:creationId xmlns="" xmlns:a16="http://schemas.microsoft.com/office/drawing/2014/main" id="{00000000-0008-0000-0300-00008A010000}"/>
            </a:ext>
          </a:extLst>
        </xdr:cNvPr>
        <xdr:cNvSpPr/>
      </xdr:nvSpPr>
      <xdr:spPr>
        <a:xfrm>
          <a:off x="16129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103395</xdr:rowOff>
    </xdr:from>
    <xdr:ext cx="736600" cy="259045"/>
    <xdr:sp macro="" textlink="">
      <xdr:nvSpPr>
        <xdr:cNvPr id="395" name="テキスト ボックス 394">
          <a:extLst>
            <a:ext uri="{FF2B5EF4-FFF2-40B4-BE49-F238E27FC236}">
              <a16:creationId xmlns="" xmlns:a16="http://schemas.microsoft.com/office/drawing/2014/main" id="{00000000-0008-0000-0300-00008B010000}"/>
            </a:ext>
          </a:extLst>
        </xdr:cNvPr>
        <xdr:cNvSpPr txBox="1"/>
      </xdr:nvSpPr>
      <xdr:spPr>
        <a:xfrm>
          <a:off x="15798800" y="678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141224</xdr:rowOff>
    </xdr:from>
    <xdr:to>
      <xdr:col>22</xdr:col>
      <xdr:colOff>254000</xdr:colOff>
      <xdr:row>42</xdr:row>
      <xdr:rowOff>71374</xdr:rowOff>
    </xdr:to>
    <xdr:sp macro="" textlink="">
      <xdr:nvSpPr>
        <xdr:cNvPr id="396" name="円/楕円 395">
          <a:extLst>
            <a:ext uri="{FF2B5EF4-FFF2-40B4-BE49-F238E27FC236}">
              <a16:creationId xmlns="" xmlns:a16="http://schemas.microsoft.com/office/drawing/2014/main" id="{00000000-0008-0000-0300-00008C010000}"/>
            </a:ext>
          </a:extLst>
        </xdr:cNvPr>
        <xdr:cNvSpPr/>
      </xdr:nvSpPr>
      <xdr:spPr>
        <a:xfrm>
          <a:off x="15240000" y="717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56151</xdr:rowOff>
    </xdr:from>
    <xdr:ext cx="762000" cy="259045"/>
    <xdr:sp macro="" textlink="">
      <xdr:nvSpPr>
        <xdr:cNvPr id="397" name="テキスト ボックス 396">
          <a:extLst>
            <a:ext uri="{FF2B5EF4-FFF2-40B4-BE49-F238E27FC236}">
              <a16:creationId xmlns="" xmlns:a16="http://schemas.microsoft.com/office/drawing/2014/main" id="{00000000-0008-0000-0300-00008D010000}"/>
            </a:ext>
          </a:extLst>
        </xdr:cNvPr>
        <xdr:cNvSpPr txBox="1"/>
      </xdr:nvSpPr>
      <xdr:spPr>
        <a:xfrm>
          <a:off x="14909800" y="725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66294</xdr:rowOff>
    </xdr:from>
    <xdr:to>
      <xdr:col>21</xdr:col>
      <xdr:colOff>50800</xdr:colOff>
      <xdr:row>42</xdr:row>
      <xdr:rowOff>167894</xdr:rowOff>
    </xdr:to>
    <xdr:sp macro="" textlink="">
      <xdr:nvSpPr>
        <xdr:cNvPr id="398" name="円/楕円 397">
          <a:extLst>
            <a:ext uri="{FF2B5EF4-FFF2-40B4-BE49-F238E27FC236}">
              <a16:creationId xmlns="" xmlns:a16="http://schemas.microsoft.com/office/drawing/2014/main" id="{00000000-0008-0000-0300-00008E010000}"/>
            </a:ext>
          </a:extLst>
        </xdr:cNvPr>
        <xdr:cNvSpPr/>
      </xdr:nvSpPr>
      <xdr:spPr>
        <a:xfrm>
          <a:off x="14351000" y="726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152671</xdr:rowOff>
    </xdr:from>
    <xdr:ext cx="762000" cy="259045"/>
    <xdr:sp macro="" textlink="">
      <xdr:nvSpPr>
        <xdr:cNvPr id="399" name="テキスト ボックス 398">
          <a:extLst>
            <a:ext uri="{FF2B5EF4-FFF2-40B4-BE49-F238E27FC236}">
              <a16:creationId xmlns="" xmlns:a16="http://schemas.microsoft.com/office/drawing/2014/main" id="{00000000-0008-0000-0300-00008F010000}"/>
            </a:ext>
          </a:extLst>
        </xdr:cNvPr>
        <xdr:cNvSpPr txBox="1"/>
      </xdr:nvSpPr>
      <xdr:spPr>
        <a:xfrm>
          <a:off x="14020800" y="735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400" name="円/楕円 399">
          <a:extLst>
            <a:ext uri="{FF2B5EF4-FFF2-40B4-BE49-F238E27FC236}">
              <a16:creationId xmlns="" xmlns:a16="http://schemas.microsoft.com/office/drawing/2014/main" id="{00000000-0008-0000-0300-000090010000}"/>
            </a:ext>
          </a:extLst>
        </xdr:cNvPr>
        <xdr:cNvSpPr/>
      </xdr:nvSpPr>
      <xdr:spPr>
        <a:xfrm>
          <a:off x="13462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58437</xdr:rowOff>
    </xdr:from>
    <xdr:ext cx="762000" cy="259045"/>
    <xdr:sp macro="" textlink="">
      <xdr:nvSpPr>
        <xdr:cNvPr id="401" name="テキスト ボックス 400">
          <a:extLst>
            <a:ext uri="{FF2B5EF4-FFF2-40B4-BE49-F238E27FC236}">
              <a16:creationId xmlns="" xmlns:a16="http://schemas.microsoft.com/office/drawing/2014/main" id="{00000000-0008-0000-0300-000091010000}"/>
            </a:ext>
          </a:extLst>
        </xdr:cNvPr>
        <xdr:cNvSpPr txBox="1"/>
      </xdr:nvSpPr>
      <xdr:spPr>
        <a:xfrm>
          <a:off x="13131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a:extLst>
            <a:ext uri="{FF2B5EF4-FFF2-40B4-BE49-F238E27FC236}">
              <a16:creationId xmlns="" xmlns:a16="http://schemas.microsoft.com/office/drawing/2014/main" id="{00000000-0008-0000-0300-00009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a:extLst>
            <a:ext uri="{FF2B5EF4-FFF2-40B4-BE49-F238E27FC236}">
              <a16:creationId xmlns="" xmlns:a16="http://schemas.microsoft.com/office/drawing/2014/main" id="{00000000-0008-0000-0300-00009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a:extLst>
            <a:ext uri="{FF2B5EF4-FFF2-40B4-BE49-F238E27FC236}">
              <a16:creationId xmlns="" xmlns:a16="http://schemas.microsoft.com/office/drawing/2014/main" id="{00000000-0008-0000-0300-00009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a:extLst>
            <a:ext uri="{FF2B5EF4-FFF2-40B4-BE49-F238E27FC236}">
              <a16:creationId xmlns="" xmlns:a16="http://schemas.microsoft.com/office/drawing/2014/main" id="{00000000-0008-0000-0300-00009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a:extLst>
            <a:ext uri="{FF2B5EF4-FFF2-40B4-BE49-F238E27FC236}">
              <a16:creationId xmlns="" xmlns:a16="http://schemas.microsoft.com/office/drawing/2014/main" id="{00000000-0008-0000-0300-00009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a:extLst>
            <a:ext uri="{FF2B5EF4-FFF2-40B4-BE49-F238E27FC236}">
              <a16:creationId xmlns="" xmlns:a16="http://schemas.microsoft.com/office/drawing/2014/main" id="{00000000-0008-0000-0300-00009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a:extLst>
            <a:ext uri="{FF2B5EF4-FFF2-40B4-BE49-F238E27FC236}">
              <a16:creationId xmlns="" xmlns:a16="http://schemas.microsoft.com/office/drawing/2014/main" id="{00000000-0008-0000-0300-00009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a:extLst>
            <a:ext uri="{FF2B5EF4-FFF2-40B4-BE49-F238E27FC236}">
              <a16:creationId xmlns="" xmlns:a16="http://schemas.microsoft.com/office/drawing/2014/main" id="{00000000-0008-0000-0300-00009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a:extLst>
            <a:ext uri="{FF2B5EF4-FFF2-40B4-BE49-F238E27FC236}">
              <a16:creationId xmlns="" xmlns:a16="http://schemas.microsoft.com/office/drawing/2014/main" id="{00000000-0008-0000-0300-00009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a:extLst>
            <a:ext uri="{FF2B5EF4-FFF2-40B4-BE49-F238E27FC236}">
              <a16:creationId xmlns="" xmlns:a16="http://schemas.microsoft.com/office/drawing/2014/main" id="{00000000-0008-0000-0300-00009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a:extLst>
            <a:ext uri="{FF2B5EF4-FFF2-40B4-BE49-F238E27FC236}">
              <a16:creationId xmlns="" xmlns:a16="http://schemas.microsoft.com/office/drawing/2014/main" id="{00000000-0008-0000-0300-00009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a:extLst>
            <a:ext uri="{FF2B5EF4-FFF2-40B4-BE49-F238E27FC236}">
              <a16:creationId xmlns="" xmlns:a16="http://schemas.microsoft.com/office/drawing/2014/main" id="{00000000-0008-0000-0300-00009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a:extLst>
            <a:ext uri="{FF2B5EF4-FFF2-40B4-BE49-F238E27FC236}">
              <a16:creationId xmlns="" xmlns:a16="http://schemas.microsoft.com/office/drawing/2014/main" id="{00000000-0008-0000-0300-00009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将来負担比率は０であるが、後世への負担を少しでも軽減するよう、新規事業の実施等について総点検を図り、財政の健全化を図る。</a:t>
          </a:r>
        </a:p>
      </xdr:txBody>
    </xdr:sp>
    <xdr:clientData/>
  </xdr:twoCellAnchor>
  <xdr:oneCellAnchor>
    <xdr:from>
      <xdr:col>18</xdr:col>
      <xdr:colOff>444500</xdr:colOff>
      <xdr:row>10</xdr:row>
      <xdr:rowOff>63500</xdr:rowOff>
    </xdr:from>
    <xdr:ext cx="298543" cy="225703"/>
    <xdr:sp macro="" textlink="">
      <xdr:nvSpPr>
        <xdr:cNvPr id="415" name="テキスト ボックス 414">
          <a:extLst>
            <a:ext uri="{FF2B5EF4-FFF2-40B4-BE49-F238E27FC236}">
              <a16:creationId xmlns="" xmlns:a16="http://schemas.microsoft.com/office/drawing/2014/main" id="{00000000-0008-0000-0300-00009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a:extLst>
            <a:ext uri="{FF2B5EF4-FFF2-40B4-BE49-F238E27FC236}">
              <a16:creationId xmlns="" xmlns:a16="http://schemas.microsoft.com/office/drawing/2014/main" id="{00000000-0008-0000-0300-0000A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a:extLst>
            <a:ext uri="{FF2B5EF4-FFF2-40B4-BE49-F238E27FC236}">
              <a16:creationId xmlns="" xmlns:a16="http://schemas.microsoft.com/office/drawing/2014/main" id="{00000000-0008-0000-0300-0000A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18" name="直線コネクタ 417">
          <a:extLst>
            <a:ext uri="{FF2B5EF4-FFF2-40B4-BE49-F238E27FC236}">
              <a16:creationId xmlns="" xmlns:a16="http://schemas.microsoft.com/office/drawing/2014/main" id="{00000000-0008-0000-0300-0000A2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19" name="テキスト ボックス 418">
          <a:extLst>
            <a:ext uri="{FF2B5EF4-FFF2-40B4-BE49-F238E27FC236}">
              <a16:creationId xmlns="" xmlns:a16="http://schemas.microsoft.com/office/drawing/2014/main" id="{00000000-0008-0000-0300-0000A3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0" name="直線コネクタ 419">
          <a:extLst>
            <a:ext uri="{FF2B5EF4-FFF2-40B4-BE49-F238E27FC236}">
              <a16:creationId xmlns="" xmlns:a16="http://schemas.microsoft.com/office/drawing/2014/main" id="{00000000-0008-0000-0300-0000A4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1" name="テキスト ボックス 420">
          <a:extLst>
            <a:ext uri="{FF2B5EF4-FFF2-40B4-BE49-F238E27FC236}">
              <a16:creationId xmlns="" xmlns:a16="http://schemas.microsoft.com/office/drawing/2014/main" id="{00000000-0008-0000-0300-0000A5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2" name="直線コネクタ 421">
          <a:extLst>
            <a:ext uri="{FF2B5EF4-FFF2-40B4-BE49-F238E27FC236}">
              <a16:creationId xmlns="" xmlns:a16="http://schemas.microsoft.com/office/drawing/2014/main" id="{00000000-0008-0000-0300-0000A6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3" name="テキスト ボックス 422">
          <a:extLst>
            <a:ext uri="{FF2B5EF4-FFF2-40B4-BE49-F238E27FC236}">
              <a16:creationId xmlns="" xmlns:a16="http://schemas.microsoft.com/office/drawing/2014/main" id="{00000000-0008-0000-0300-0000A7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4" name="直線コネクタ 423">
          <a:extLst>
            <a:ext uri="{FF2B5EF4-FFF2-40B4-BE49-F238E27FC236}">
              <a16:creationId xmlns="" xmlns:a16="http://schemas.microsoft.com/office/drawing/2014/main" id="{00000000-0008-0000-0300-0000A8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5" name="テキスト ボックス 424">
          <a:extLst>
            <a:ext uri="{FF2B5EF4-FFF2-40B4-BE49-F238E27FC236}">
              <a16:creationId xmlns="" xmlns:a16="http://schemas.microsoft.com/office/drawing/2014/main" id="{00000000-0008-0000-0300-0000A9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6" name="直線コネクタ 425">
          <a:extLst>
            <a:ext uri="{FF2B5EF4-FFF2-40B4-BE49-F238E27FC236}">
              <a16:creationId xmlns="" xmlns:a16="http://schemas.microsoft.com/office/drawing/2014/main" id="{00000000-0008-0000-0300-0000AA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7" name="テキスト ボックス 426">
          <a:extLst>
            <a:ext uri="{FF2B5EF4-FFF2-40B4-BE49-F238E27FC236}">
              <a16:creationId xmlns="" xmlns:a16="http://schemas.microsoft.com/office/drawing/2014/main" id="{00000000-0008-0000-0300-0000AB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28" name="直線コネクタ 427">
          <a:extLst>
            <a:ext uri="{FF2B5EF4-FFF2-40B4-BE49-F238E27FC236}">
              <a16:creationId xmlns="" xmlns:a16="http://schemas.microsoft.com/office/drawing/2014/main" id="{00000000-0008-0000-0300-0000AC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29" name="テキスト ボックス 428">
          <a:extLst>
            <a:ext uri="{FF2B5EF4-FFF2-40B4-BE49-F238E27FC236}">
              <a16:creationId xmlns="" xmlns:a16="http://schemas.microsoft.com/office/drawing/2014/main" id="{00000000-0008-0000-0300-0000AD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a:extLst>
            <a:ext uri="{FF2B5EF4-FFF2-40B4-BE49-F238E27FC236}">
              <a16:creationId xmlns="" xmlns:a16="http://schemas.microsoft.com/office/drawing/2014/main" id="{00000000-0008-0000-0300-0000AE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a:extLst>
            <a:ext uri="{FF2B5EF4-FFF2-40B4-BE49-F238E27FC236}">
              <a16:creationId xmlns="" xmlns:a16="http://schemas.microsoft.com/office/drawing/2014/main" id="{00000000-0008-0000-0300-0000AF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50347</xdr:rowOff>
    </xdr:to>
    <xdr:cxnSp macro="">
      <xdr:nvCxnSpPr>
        <xdr:cNvPr id="432" name="直線コネクタ 431">
          <a:extLst>
            <a:ext uri="{FF2B5EF4-FFF2-40B4-BE49-F238E27FC236}">
              <a16:creationId xmlns="" xmlns:a16="http://schemas.microsoft.com/office/drawing/2014/main" id="{00000000-0008-0000-0300-0000B0010000}"/>
            </a:ext>
          </a:extLst>
        </xdr:cNvPr>
        <xdr:cNvCxnSpPr/>
      </xdr:nvCxnSpPr>
      <xdr:spPr>
        <a:xfrm flipV="1">
          <a:off x="17018000" y="2313214"/>
          <a:ext cx="0" cy="16804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22424</xdr:rowOff>
    </xdr:from>
    <xdr:ext cx="762000" cy="259045"/>
    <xdr:sp macro="" textlink="">
      <xdr:nvSpPr>
        <xdr:cNvPr id="433" name="将来負担の状況最小値テキスト">
          <a:extLst>
            <a:ext uri="{FF2B5EF4-FFF2-40B4-BE49-F238E27FC236}">
              <a16:creationId xmlns="" xmlns:a16="http://schemas.microsoft.com/office/drawing/2014/main" id="{00000000-0008-0000-0300-0000B1010000}"/>
            </a:ext>
          </a:extLst>
        </xdr:cNvPr>
        <xdr:cNvSpPr txBox="1"/>
      </xdr:nvSpPr>
      <xdr:spPr>
        <a:xfrm>
          <a:off x="17106900" y="3965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a:t>
          </a:r>
          <a:endParaRPr kumimoji="1" lang="ja-JP" altLang="en-US" sz="1000" b="1">
            <a:latin typeface="ＭＳ Ｐゴシック"/>
          </a:endParaRPr>
        </a:p>
      </xdr:txBody>
    </xdr:sp>
    <xdr:clientData/>
  </xdr:oneCellAnchor>
  <xdr:twoCellAnchor>
    <xdr:from>
      <xdr:col>24</xdr:col>
      <xdr:colOff>469900</xdr:colOff>
      <xdr:row>23</xdr:row>
      <xdr:rowOff>50347</xdr:rowOff>
    </xdr:from>
    <xdr:to>
      <xdr:col>24</xdr:col>
      <xdr:colOff>647700</xdr:colOff>
      <xdr:row>23</xdr:row>
      <xdr:rowOff>50347</xdr:rowOff>
    </xdr:to>
    <xdr:cxnSp macro="">
      <xdr:nvCxnSpPr>
        <xdr:cNvPr id="434" name="直線コネクタ 433">
          <a:extLst>
            <a:ext uri="{FF2B5EF4-FFF2-40B4-BE49-F238E27FC236}">
              <a16:creationId xmlns="" xmlns:a16="http://schemas.microsoft.com/office/drawing/2014/main" id="{00000000-0008-0000-0300-0000B2010000}"/>
            </a:ext>
          </a:extLst>
        </xdr:cNvPr>
        <xdr:cNvCxnSpPr/>
      </xdr:nvCxnSpPr>
      <xdr:spPr>
        <a:xfrm>
          <a:off x="16929100" y="39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5" name="将来負担の状況最大値テキスト">
          <a:extLst>
            <a:ext uri="{FF2B5EF4-FFF2-40B4-BE49-F238E27FC236}">
              <a16:creationId xmlns="" xmlns:a16="http://schemas.microsoft.com/office/drawing/2014/main" id="{00000000-0008-0000-0300-0000B3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6" name="直線コネクタ 435">
          <a:extLst>
            <a:ext uri="{FF2B5EF4-FFF2-40B4-BE49-F238E27FC236}">
              <a16:creationId xmlns="" xmlns:a16="http://schemas.microsoft.com/office/drawing/2014/main" id="{00000000-0008-0000-0300-0000B4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5641</xdr:rowOff>
    </xdr:from>
    <xdr:ext cx="762000" cy="259045"/>
    <xdr:sp macro="" textlink="">
      <xdr:nvSpPr>
        <xdr:cNvPr id="437" name="将来負担の状況平均値テキスト">
          <a:extLst>
            <a:ext uri="{FF2B5EF4-FFF2-40B4-BE49-F238E27FC236}">
              <a16:creationId xmlns="" xmlns:a16="http://schemas.microsoft.com/office/drawing/2014/main" id="{00000000-0008-0000-0300-0000B5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38" name="フローチャート : 判断 437">
          <a:extLst>
            <a:ext uri="{FF2B5EF4-FFF2-40B4-BE49-F238E27FC236}">
              <a16:creationId xmlns="" xmlns:a16="http://schemas.microsoft.com/office/drawing/2014/main" id="{00000000-0008-0000-0300-0000B6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39" name="フローチャート : 判断 438">
          <a:extLst>
            <a:ext uri="{FF2B5EF4-FFF2-40B4-BE49-F238E27FC236}">
              <a16:creationId xmlns="" xmlns:a16="http://schemas.microsoft.com/office/drawing/2014/main" id="{00000000-0008-0000-0300-0000B7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0" name="テキスト ボックス 439">
          <a:extLst>
            <a:ext uri="{FF2B5EF4-FFF2-40B4-BE49-F238E27FC236}">
              <a16:creationId xmlns="" xmlns:a16="http://schemas.microsoft.com/office/drawing/2014/main" id="{00000000-0008-0000-0300-0000B8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33564</xdr:rowOff>
    </xdr:from>
    <xdr:to>
      <xdr:col>22</xdr:col>
      <xdr:colOff>254000</xdr:colOff>
      <xdr:row>13</xdr:row>
      <xdr:rowOff>135164</xdr:rowOff>
    </xdr:to>
    <xdr:sp macro="" textlink="">
      <xdr:nvSpPr>
        <xdr:cNvPr id="441" name="フローチャート : 判断 440">
          <a:extLst>
            <a:ext uri="{FF2B5EF4-FFF2-40B4-BE49-F238E27FC236}">
              <a16:creationId xmlns="" xmlns:a16="http://schemas.microsoft.com/office/drawing/2014/main" id="{00000000-0008-0000-0300-0000B9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42" name="テキスト ボックス 441">
          <a:extLst>
            <a:ext uri="{FF2B5EF4-FFF2-40B4-BE49-F238E27FC236}">
              <a16:creationId xmlns="" xmlns:a16="http://schemas.microsoft.com/office/drawing/2014/main" id="{00000000-0008-0000-0300-0000BA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33564</xdr:rowOff>
    </xdr:from>
    <xdr:to>
      <xdr:col>21</xdr:col>
      <xdr:colOff>50800</xdr:colOff>
      <xdr:row>13</xdr:row>
      <xdr:rowOff>135164</xdr:rowOff>
    </xdr:to>
    <xdr:sp macro="" textlink="">
      <xdr:nvSpPr>
        <xdr:cNvPr id="443" name="フローチャート : 判断 442">
          <a:extLst>
            <a:ext uri="{FF2B5EF4-FFF2-40B4-BE49-F238E27FC236}">
              <a16:creationId xmlns="" xmlns:a16="http://schemas.microsoft.com/office/drawing/2014/main" id="{00000000-0008-0000-0300-0000BB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145341</xdr:rowOff>
    </xdr:from>
    <xdr:ext cx="762000" cy="259045"/>
    <xdr:sp macro="" textlink="">
      <xdr:nvSpPr>
        <xdr:cNvPr id="444" name="テキスト ボックス 443">
          <a:extLst>
            <a:ext uri="{FF2B5EF4-FFF2-40B4-BE49-F238E27FC236}">
              <a16:creationId xmlns="" xmlns:a16="http://schemas.microsoft.com/office/drawing/2014/main" id="{00000000-0008-0000-0300-0000BC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33564</xdr:rowOff>
    </xdr:from>
    <xdr:to>
      <xdr:col>19</xdr:col>
      <xdr:colOff>533400</xdr:colOff>
      <xdr:row>13</xdr:row>
      <xdr:rowOff>135164</xdr:rowOff>
    </xdr:to>
    <xdr:sp macro="" textlink="">
      <xdr:nvSpPr>
        <xdr:cNvPr id="445" name="フローチャート : 判断 444">
          <a:extLst>
            <a:ext uri="{FF2B5EF4-FFF2-40B4-BE49-F238E27FC236}">
              <a16:creationId xmlns="" xmlns:a16="http://schemas.microsoft.com/office/drawing/2014/main" id="{00000000-0008-0000-0300-0000BD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11</xdr:row>
      <xdr:rowOff>145341</xdr:rowOff>
    </xdr:from>
    <xdr:ext cx="762000" cy="259045"/>
    <xdr:sp macro="" textlink="">
      <xdr:nvSpPr>
        <xdr:cNvPr id="446" name="テキスト ボックス 445">
          <a:extLst>
            <a:ext uri="{FF2B5EF4-FFF2-40B4-BE49-F238E27FC236}">
              <a16:creationId xmlns="" xmlns:a16="http://schemas.microsoft.com/office/drawing/2014/main" id="{00000000-0008-0000-0300-0000BE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a:extLst>
            <a:ext uri="{FF2B5EF4-FFF2-40B4-BE49-F238E27FC236}">
              <a16:creationId xmlns="" xmlns:a16="http://schemas.microsoft.com/office/drawing/2014/main" id="{00000000-0008-0000-0300-0000B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a:extLst>
            <a:ext uri="{FF2B5EF4-FFF2-40B4-BE49-F238E27FC236}">
              <a16:creationId xmlns="" xmlns:a16="http://schemas.microsoft.com/office/drawing/2014/main" id="{00000000-0008-0000-0300-0000C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a:extLst>
            <a:ext uri="{FF2B5EF4-FFF2-40B4-BE49-F238E27FC236}">
              <a16:creationId xmlns="" xmlns:a16="http://schemas.microsoft.com/office/drawing/2014/main" id="{00000000-0008-0000-0300-0000C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a:extLst>
            <a:ext uri="{FF2B5EF4-FFF2-40B4-BE49-F238E27FC236}">
              <a16:creationId xmlns="" xmlns:a16="http://schemas.microsoft.com/office/drawing/2014/main" id="{00000000-0008-0000-0300-0000C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a:extLst>
            <a:ext uri="{FF2B5EF4-FFF2-40B4-BE49-F238E27FC236}">
              <a16:creationId xmlns="" xmlns:a16="http://schemas.microsoft.com/office/drawing/2014/main" id="{00000000-0008-0000-0300-0000C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徳島県佐那河内村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a:extLst>
            <a:ext uri="{FF2B5EF4-FFF2-40B4-BE49-F238E27FC236}">
              <a16:creationId xmlns=""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a:extLst>
            <a:ext uri="{FF2B5EF4-FFF2-40B4-BE49-F238E27FC236}">
              <a16:creationId xmlns=""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a:extLst>
            <a:ext uri="{FF2B5EF4-FFF2-40B4-BE49-F238E27FC236}">
              <a16:creationId xmlns=""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2,460
2,451
42.28
2,499,743
2,391,769
69,641
1,628,248
1,582,277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a:extLst>
            <a:ext uri="{FF2B5EF4-FFF2-40B4-BE49-F238E27FC236}">
              <a16:creationId xmlns=""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a:extLst>
            <a:ext uri="{FF2B5EF4-FFF2-40B4-BE49-F238E27FC236}">
              <a16:creationId xmlns=""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a:extLst>
            <a:ext uri="{FF2B5EF4-FFF2-40B4-BE49-F238E27FC236}">
              <a16:creationId xmlns=""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a:extLst>
            <a:ext uri="{FF2B5EF4-FFF2-40B4-BE49-F238E27FC236}">
              <a16:creationId xmlns=""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a:extLst>
            <a:ext uri="{FF2B5EF4-FFF2-40B4-BE49-F238E27FC236}">
              <a16:creationId xmlns=""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a:extLst>
            <a:ext uri="{FF2B5EF4-FFF2-40B4-BE49-F238E27FC236}">
              <a16:creationId xmlns=""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類似団体の平均値を</a:t>
          </a:r>
          <a:r>
            <a:rPr kumimoji="1" lang="en-US" altLang="ja-JP" sz="1300">
              <a:latin typeface="ＭＳ Ｐゴシック"/>
            </a:rPr>
            <a:t>0.8</a:t>
          </a:r>
          <a:r>
            <a:rPr kumimoji="1" lang="ja-JP" altLang="en-US" sz="1300">
              <a:latin typeface="ＭＳ Ｐゴシック"/>
            </a:rPr>
            <a:t>％上回っている。定員管理などの取り組みを通じて人件費の削減に努める。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a:extLst>
            <a:ext uri="{FF2B5EF4-FFF2-40B4-BE49-F238E27FC236}">
              <a16:creationId xmlns=""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a:extLst>
            <a:ext uri="{FF2B5EF4-FFF2-40B4-BE49-F238E27FC236}">
              <a16:creationId xmlns=""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a:extLst>
            <a:ext uri="{FF2B5EF4-FFF2-40B4-BE49-F238E27FC236}">
              <a16:creationId xmlns=""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a:extLst>
            <a:ext uri="{FF2B5EF4-FFF2-40B4-BE49-F238E27FC236}">
              <a16:creationId xmlns=""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a:extLst>
            <a:ext uri="{FF2B5EF4-FFF2-40B4-BE49-F238E27FC236}">
              <a16:creationId xmlns=""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a:extLst>
            <a:ext uri="{FF2B5EF4-FFF2-40B4-BE49-F238E27FC236}">
              <a16:creationId xmlns=""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a:extLst>
            <a:ext uri="{FF2B5EF4-FFF2-40B4-BE49-F238E27FC236}">
              <a16:creationId xmlns=""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a:extLst>
            <a:ext uri="{FF2B5EF4-FFF2-40B4-BE49-F238E27FC236}">
              <a16:creationId xmlns=""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a:extLst>
            <a:ext uri="{FF2B5EF4-FFF2-40B4-BE49-F238E27FC236}">
              <a16:creationId xmlns=""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a:extLst>
            <a:ext uri="{FF2B5EF4-FFF2-40B4-BE49-F238E27FC236}">
              <a16:creationId xmlns=""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a:extLst>
            <a:ext uri="{FF2B5EF4-FFF2-40B4-BE49-F238E27FC236}">
              <a16:creationId xmlns=""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145288</xdr:rowOff>
    </xdr:from>
    <xdr:to>
      <xdr:col>7</xdr:col>
      <xdr:colOff>15875</xdr:colOff>
      <xdr:row>41</xdr:row>
      <xdr:rowOff>65278</xdr:rowOff>
    </xdr:to>
    <xdr:cxnSp macro="">
      <xdr:nvCxnSpPr>
        <xdr:cNvPr id="59" name="直線コネクタ 58">
          <a:extLst>
            <a:ext uri="{FF2B5EF4-FFF2-40B4-BE49-F238E27FC236}">
              <a16:creationId xmlns="" xmlns:a16="http://schemas.microsoft.com/office/drawing/2014/main" id="{00000000-0008-0000-0400-00003B000000}"/>
            </a:ext>
          </a:extLst>
        </xdr:cNvPr>
        <xdr:cNvCxnSpPr/>
      </xdr:nvCxnSpPr>
      <xdr:spPr>
        <a:xfrm flipV="1">
          <a:off x="4826000" y="563168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37355</xdr:rowOff>
    </xdr:from>
    <xdr:ext cx="762000" cy="259045"/>
    <xdr:sp macro="" textlink="">
      <xdr:nvSpPr>
        <xdr:cNvPr id="60" name="人件費最小値テキスト">
          <a:extLst>
            <a:ext uri="{FF2B5EF4-FFF2-40B4-BE49-F238E27FC236}">
              <a16:creationId xmlns="" xmlns:a16="http://schemas.microsoft.com/office/drawing/2014/main" id="{00000000-0008-0000-0400-00003C000000}"/>
            </a:ext>
          </a:extLst>
        </xdr:cNvPr>
        <xdr:cNvSpPr txBox="1"/>
      </xdr:nvSpPr>
      <xdr:spPr>
        <a:xfrm>
          <a:off x="4914900" y="706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39.9</a:t>
          </a:r>
          <a:endParaRPr kumimoji="1" lang="ja-JP" altLang="en-US" sz="1000" b="1">
            <a:latin typeface="ＭＳ Ｐゴシック"/>
          </a:endParaRPr>
        </a:p>
      </xdr:txBody>
    </xdr:sp>
    <xdr:clientData/>
  </xdr:oneCellAnchor>
  <xdr:twoCellAnchor>
    <xdr:from>
      <xdr:col>6</xdr:col>
      <xdr:colOff>612775</xdr:colOff>
      <xdr:row>41</xdr:row>
      <xdr:rowOff>65278</xdr:rowOff>
    </xdr:from>
    <xdr:to>
      <xdr:col>7</xdr:col>
      <xdr:colOff>104775</xdr:colOff>
      <xdr:row>41</xdr:row>
      <xdr:rowOff>65278</xdr:rowOff>
    </xdr:to>
    <xdr:cxnSp macro="">
      <xdr:nvCxnSpPr>
        <xdr:cNvPr id="61" name="直線コネクタ 60">
          <a:extLst>
            <a:ext uri="{FF2B5EF4-FFF2-40B4-BE49-F238E27FC236}">
              <a16:creationId xmlns="" xmlns:a16="http://schemas.microsoft.com/office/drawing/2014/main" id="{00000000-0008-0000-0400-00003D000000}"/>
            </a:ext>
          </a:extLst>
        </xdr:cNvPr>
        <xdr:cNvCxnSpPr/>
      </xdr:nvCxnSpPr>
      <xdr:spPr>
        <a:xfrm>
          <a:off x="4737100" y="709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60215</xdr:rowOff>
    </xdr:from>
    <xdr:ext cx="762000" cy="259045"/>
    <xdr:sp macro="" textlink="">
      <xdr:nvSpPr>
        <xdr:cNvPr id="62" name="人件費最大値テキスト">
          <a:extLst>
            <a:ext uri="{FF2B5EF4-FFF2-40B4-BE49-F238E27FC236}">
              <a16:creationId xmlns="" xmlns:a16="http://schemas.microsoft.com/office/drawing/2014/main" id="{00000000-0008-0000-0400-00003E000000}"/>
            </a:ext>
          </a:extLst>
        </xdr:cNvPr>
        <xdr:cNvSpPr txBox="1"/>
      </xdr:nvSpPr>
      <xdr:spPr>
        <a:xfrm>
          <a:off x="4914900" y="537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32</xdr:row>
      <xdr:rowOff>145288</xdr:rowOff>
    </xdr:from>
    <xdr:to>
      <xdr:col>7</xdr:col>
      <xdr:colOff>104775</xdr:colOff>
      <xdr:row>32</xdr:row>
      <xdr:rowOff>145288</xdr:rowOff>
    </xdr:to>
    <xdr:cxnSp macro="">
      <xdr:nvCxnSpPr>
        <xdr:cNvPr id="63" name="直線コネクタ 62">
          <a:extLst>
            <a:ext uri="{FF2B5EF4-FFF2-40B4-BE49-F238E27FC236}">
              <a16:creationId xmlns="" xmlns:a16="http://schemas.microsoft.com/office/drawing/2014/main" id="{00000000-0008-0000-0400-00003F000000}"/>
            </a:ext>
          </a:extLst>
        </xdr:cNvPr>
        <xdr:cNvCxnSpPr/>
      </xdr:nvCxnSpPr>
      <xdr:spPr>
        <a:xfrm>
          <a:off x="4737100" y="5631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168148</xdr:rowOff>
    </xdr:from>
    <xdr:to>
      <xdr:col>7</xdr:col>
      <xdr:colOff>15875</xdr:colOff>
      <xdr:row>37</xdr:row>
      <xdr:rowOff>24130</xdr:rowOff>
    </xdr:to>
    <xdr:cxnSp macro="">
      <xdr:nvCxnSpPr>
        <xdr:cNvPr id="64" name="直線コネクタ 63">
          <a:extLst>
            <a:ext uri="{FF2B5EF4-FFF2-40B4-BE49-F238E27FC236}">
              <a16:creationId xmlns="" xmlns:a16="http://schemas.microsoft.com/office/drawing/2014/main" id="{00000000-0008-0000-0400-000040000000}"/>
            </a:ext>
          </a:extLst>
        </xdr:cNvPr>
        <xdr:cNvCxnSpPr/>
      </xdr:nvCxnSpPr>
      <xdr:spPr>
        <a:xfrm>
          <a:off x="3987800" y="634034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124731</xdr:rowOff>
    </xdr:from>
    <xdr:ext cx="762000" cy="259045"/>
    <xdr:sp macro="" textlink="">
      <xdr:nvSpPr>
        <xdr:cNvPr id="65" name="人件費平均値テキスト">
          <a:extLst>
            <a:ext uri="{FF2B5EF4-FFF2-40B4-BE49-F238E27FC236}">
              <a16:creationId xmlns="" xmlns:a16="http://schemas.microsoft.com/office/drawing/2014/main" id="{00000000-0008-0000-0400-000041000000}"/>
            </a:ext>
          </a:extLst>
        </xdr:cNvPr>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108204</xdr:rowOff>
    </xdr:from>
    <xdr:to>
      <xdr:col>7</xdr:col>
      <xdr:colOff>66675</xdr:colOff>
      <xdr:row>37</xdr:row>
      <xdr:rowOff>38354</xdr:rowOff>
    </xdr:to>
    <xdr:sp macro="" textlink="">
      <xdr:nvSpPr>
        <xdr:cNvPr id="66" name="フローチャート : 判断 65">
          <a:extLst>
            <a:ext uri="{FF2B5EF4-FFF2-40B4-BE49-F238E27FC236}">
              <a16:creationId xmlns="" xmlns:a16="http://schemas.microsoft.com/office/drawing/2014/main" id="{00000000-0008-0000-0400-000042000000}"/>
            </a:ext>
          </a:extLst>
        </xdr:cNvPr>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168148</xdr:rowOff>
    </xdr:from>
    <xdr:to>
      <xdr:col>5</xdr:col>
      <xdr:colOff>549275</xdr:colOff>
      <xdr:row>37</xdr:row>
      <xdr:rowOff>51562</xdr:rowOff>
    </xdr:to>
    <xdr:cxnSp macro="">
      <xdr:nvCxnSpPr>
        <xdr:cNvPr id="67" name="直線コネクタ 66">
          <a:extLst>
            <a:ext uri="{FF2B5EF4-FFF2-40B4-BE49-F238E27FC236}">
              <a16:creationId xmlns="" xmlns:a16="http://schemas.microsoft.com/office/drawing/2014/main" id="{00000000-0008-0000-0400-000043000000}"/>
            </a:ext>
          </a:extLst>
        </xdr:cNvPr>
        <xdr:cNvCxnSpPr/>
      </xdr:nvCxnSpPr>
      <xdr:spPr>
        <a:xfrm flipV="1">
          <a:off x="3098800" y="634034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103632</xdr:rowOff>
    </xdr:from>
    <xdr:to>
      <xdr:col>5</xdr:col>
      <xdr:colOff>600075</xdr:colOff>
      <xdr:row>37</xdr:row>
      <xdr:rowOff>33782</xdr:rowOff>
    </xdr:to>
    <xdr:sp macro="" textlink="">
      <xdr:nvSpPr>
        <xdr:cNvPr id="68" name="フローチャート : 判断 67">
          <a:extLst>
            <a:ext uri="{FF2B5EF4-FFF2-40B4-BE49-F238E27FC236}">
              <a16:creationId xmlns="" xmlns:a16="http://schemas.microsoft.com/office/drawing/2014/main" id="{00000000-0008-0000-0400-000044000000}"/>
            </a:ext>
          </a:extLst>
        </xdr:cNvPr>
        <xdr:cNvSpPr/>
      </xdr:nvSpPr>
      <xdr:spPr>
        <a:xfrm>
          <a:off x="3937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43959</xdr:rowOff>
    </xdr:from>
    <xdr:ext cx="736600" cy="259045"/>
    <xdr:sp macro="" textlink="">
      <xdr:nvSpPr>
        <xdr:cNvPr id="69" name="テキスト ボックス 68">
          <a:extLst>
            <a:ext uri="{FF2B5EF4-FFF2-40B4-BE49-F238E27FC236}">
              <a16:creationId xmlns="" xmlns:a16="http://schemas.microsoft.com/office/drawing/2014/main" id="{00000000-0008-0000-0400-000045000000}"/>
            </a:ext>
          </a:extLst>
        </xdr:cNvPr>
        <xdr:cNvSpPr txBox="1"/>
      </xdr:nvSpPr>
      <xdr:spPr>
        <a:xfrm>
          <a:off x="3606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5842</xdr:rowOff>
    </xdr:from>
    <xdr:to>
      <xdr:col>4</xdr:col>
      <xdr:colOff>346075</xdr:colOff>
      <xdr:row>37</xdr:row>
      <xdr:rowOff>51562</xdr:rowOff>
    </xdr:to>
    <xdr:cxnSp macro="">
      <xdr:nvCxnSpPr>
        <xdr:cNvPr id="70" name="直線コネクタ 69">
          <a:extLst>
            <a:ext uri="{FF2B5EF4-FFF2-40B4-BE49-F238E27FC236}">
              <a16:creationId xmlns="" xmlns:a16="http://schemas.microsoft.com/office/drawing/2014/main" id="{00000000-0008-0000-0400-000046000000}"/>
            </a:ext>
          </a:extLst>
        </xdr:cNvPr>
        <xdr:cNvCxnSpPr/>
      </xdr:nvCxnSpPr>
      <xdr:spPr>
        <a:xfrm>
          <a:off x="2209800" y="634949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131064</xdr:rowOff>
    </xdr:from>
    <xdr:to>
      <xdr:col>4</xdr:col>
      <xdr:colOff>396875</xdr:colOff>
      <xdr:row>37</xdr:row>
      <xdr:rowOff>61214</xdr:rowOff>
    </xdr:to>
    <xdr:sp macro="" textlink="">
      <xdr:nvSpPr>
        <xdr:cNvPr id="71" name="フローチャート : 判断 70">
          <a:extLst>
            <a:ext uri="{FF2B5EF4-FFF2-40B4-BE49-F238E27FC236}">
              <a16:creationId xmlns="" xmlns:a16="http://schemas.microsoft.com/office/drawing/2014/main" id="{00000000-0008-0000-0400-000047000000}"/>
            </a:ext>
          </a:extLst>
        </xdr:cNvPr>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71391</xdr:rowOff>
    </xdr:from>
    <xdr:ext cx="762000" cy="259045"/>
    <xdr:sp macro="" textlink="">
      <xdr:nvSpPr>
        <xdr:cNvPr id="72" name="テキスト ボックス 71">
          <a:extLst>
            <a:ext uri="{FF2B5EF4-FFF2-40B4-BE49-F238E27FC236}">
              <a16:creationId xmlns="" xmlns:a16="http://schemas.microsoft.com/office/drawing/2014/main" id="{00000000-0008-0000-0400-000048000000}"/>
            </a:ext>
          </a:extLst>
        </xdr:cNvPr>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113284</xdr:rowOff>
    </xdr:from>
    <xdr:to>
      <xdr:col>3</xdr:col>
      <xdr:colOff>142875</xdr:colOff>
      <xdr:row>37</xdr:row>
      <xdr:rowOff>5842</xdr:rowOff>
    </xdr:to>
    <xdr:cxnSp macro="">
      <xdr:nvCxnSpPr>
        <xdr:cNvPr id="73" name="直線コネクタ 72">
          <a:extLst>
            <a:ext uri="{FF2B5EF4-FFF2-40B4-BE49-F238E27FC236}">
              <a16:creationId xmlns="" xmlns:a16="http://schemas.microsoft.com/office/drawing/2014/main" id="{00000000-0008-0000-0400-000049000000}"/>
            </a:ext>
          </a:extLst>
        </xdr:cNvPr>
        <xdr:cNvCxnSpPr/>
      </xdr:nvCxnSpPr>
      <xdr:spPr>
        <a:xfrm>
          <a:off x="1320800" y="628548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80772</xdr:rowOff>
    </xdr:from>
    <xdr:to>
      <xdr:col>3</xdr:col>
      <xdr:colOff>193675</xdr:colOff>
      <xdr:row>37</xdr:row>
      <xdr:rowOff>10922</xdr:rowOff>
    </xdr:to>
    <xdr:sp macro="" textlink="">
      <xdr:nvSpPr>
        <xdr:cNvPr id="74" name="フローチャート : 判断 73">
          <a:extLst>
            <a:ext uri="{FF2B5EF4-FFF2-40B4-BE49-F238E27FC236}">
              <a16:creationId xmlns="" xmlns:a16="http://schemas.microsoft.com/office/drawing/2014/main" id="{00000000-0008-0000-0400-00004A000000}"/>
            </a:ext>
          </a:extLst>
        </xdr:cNvPr>
        <xdr:cNvSpPr/>
      </xdr:nvSpPr>
      <xdr:spPr>
        <a:xfrm>
          <a:off x="2159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21099</xdr:rowOff>
    </xdr:from>
    <xdr:ext cx="762000" cy="259045"/>
    <xdr:sp macro="" textlink="">
      <xdr:nvSpPr>
        <xdr:cNvPr id="75" name="テキスト ボックス 74">
          <a:extLst>
            <a:ext uri="{FF2B5EF4-FFF2-40B4-BE49-F238E27FC236}">
              <a16:creationId xmlns="" xmlns:a16="http://schemas.microsoft.com/office/drawing/2014/main" id="{00000000-0008-0000-0400-00004B000000}"/>
            </a:ext>
          </a:extLst>
        </xdr:cNvPr>
        <xdr:cNvSpPr txBox="1"/>
      </xdr:nvSpPr>
      <xdr:spPr>
        <a:xfrm>
          <a:off x="1828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99060</xdr:rowOff>
    </xdr:from>
    <xdr:to>
      <xdr:col>1</xdr:col>
      <xdr:colOff>676275</xdr:colOff>
      <xdr:row>37</xdr:row>
      <xdr:rowOff>29210</xdr:rowOff>
    </xdr:to>
    <xdr:sp macro="" textlink="">
      <xdr:nvSpPr>
        <xdr:cNvPr id="76" name="フローチャート : 判断 75">
          <a:extLst>
            <a:ext uri="{FF2B5EF4-FFF2-40B4-BE49-F238E27FC236}">
              <a16:creationId xmlns="" xmlns:a16="http://schemas.microsoft.com/office/drawing/2014/main" id="{00000000-0008-0000-0400-00004C000000}"/>
            </a:ext>
          </a:extLst>
        </xdr:cNvPr>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13987</xdr:rowOff>
    </xdr:from>
    <xdr:ext cx="762000" cy="259045"/>
    <xdr:sp macro="" textlink="">
      <xdr:nvSpPr>
        <xdr:cNvPr id="77" name="テキスト ボックス 76">
          <a:extLst>
            <a:ext uri="{FF2B5EF4-FFF2-40B4-BE49-F238E27FC236}">
              <a16:creationId xmlns="" xmlns:a16="http://schemas.microsoft.com/office/drawing/2014/main" id="{00000000-0008-0000-0400-00004D000000}"/>
            </a:ext>
          </a:extLst>
        </xdr:cNvPr>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a:extLst>
            <a:ext uri="{FF2B5EF4-FFF2-40B4-BE49-F238E27FC236}">
              <a16:creationId xmlns=""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a:extLst>
            <a:ext uri="{FF2B5EF4-FFF2-40B4-BE49-F238E27FC236}">
              <a16:creationId xmlns=""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a:extLst>
            <a:ext uri="{FF2B5EF4-FFF2-40B4-BE49-F238E27FC236}">
              <a16:creationId xmlns=""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a:extLst>
            <a:ext uri="{FF2B5EF4-FFF2-40B4-BE49-F238E27FC236}">
              <a16:creationId xmlns=""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a:extLst>
            <a:ext uri="{FF2B5EF4-FFF2-40B4-BE49-F238E27FC236}">
              <a16:creationId xmlns=""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144780</xdr:rowOff>
    </xdr:from>
    <xdr:to>
      <xdr:col>7</xdr:col>
      <xdr:colOff>66675</xdr:colOff>
      <xdr:row>37</xdr:row>
      <xdr:rowOff>74930</xdr:rowOff>
    </xdr:to>
    <xdr:sp macro="" textlink="">
      <xdr:nvSpPr>
        <xdr:cNvPr id="83" name="円/楕円 82">
          <a:extLst>
            <a:ext uri="{FF2B5EF4-FFF2-40B4-BE49-F238E27FC236}">
              <a16:creationId xmlns="" xmlns:a16="http://schemas.microsoft.com/office/drawing/2014/main" id="{00000000-0008-0000-0400-000053000000}"/>
            </a:ext>
          </a:extLst>
        </xdr:cNvPr>
        <xdr:cNvSpPr/>
      </xdr:nvSpPr>
      <xdr:spPr>
        <a:xfrm>
          <a:off x="4775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116857</xdr:rowOff>
    </xdr:from>
    <xdr:ext cx="762000" cy="259045"/>
    <xdr:sp macro="" textlink="">
      <xdr:nvSpPr>
        <xdr:cNvPr id="84" name="人件費該当値テキスト">
          <a:extLst>
            <a:ext uri="{FF2B5EF4-FFF2-40B4-BE49-F238E27FC236}">
              <a16:creationId xmlns="" xmlns:a16="http://schemas.microsoft.com/office/drawing/2014/main" id="{00000000-0008-0000-0400-000054000000}"/>
            </a:ext>
          </a:extLst>
        </xdr:cNvPr>
        <xdr:cNvSpPr txBox="1"/>
      </xdr:nvSpPr>
      <xdr:spPr>
        <a:xfrm>
          <a:off x="4914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117348</xdr:rowOff>
    </xdr:from>
    <xdr:to>
      <xdr:col>5</xdr:col>
      <xdr:colOff>600075</xdr:colOff>
      <xdr:row>37</xdr:row>
      <xdr:rowOff>47498</xdr:rowOff>
    </xdr:to>
    <xdr:sp macro="" textlink="">
      <xdr:nvSpPr>
        <xdr:cNvPr id="85" name="円/楕円 84">
          <a:extLst>
            <a:ext uri="{FF2B5EF4-FFF2-40B4-BE49-F238E27FC236}">
              <a16:creationId xmlns="" xmlns:a16="http://schemas.microsoft.com/office/drawing/2014/main" id="{00000000-0008-0000-0400-000055000000}"/>
            </a:ext>
          </a:extLst>
        </xdr:cNvPr>
        <xdr:cNvSpPr/>
      </xdr:nvSpPr>
      <xdr:spPr>
        <a:xfrm>
          <a:off x="3937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32275</xdr:rowOff>
    </xdr:from>
    <xdr:ext cx="736600" cy="259045"/>
    <xdr:sp macro="" textlink="">
      <xdr:nvSpPr>
        <xdr:cNvPr id="86" name="テキスト ボックス 85">
          <a:extLst>
            <a:ext uri="{FF2B5EF4-FFF2-40B4-BE49-F238E27FC236}">
              <a16:creationId xmlns="" xmlns:a16="http://schemas.microsoft.com/office/drawing/2014/main" id="{00000000-0008-0000-0400-000056000000}"/>
            </a:ext>
          </a:extLst>
        </xdr:cNvPr>
        <xdr:cNvSpPr txBox="1"/>
      </xdr:nvSpPr>
      <xdr:spPr>
        <a:xfrm>
          <a:off x="3606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762</xdr:rowOff>
    </xdr:from>
    <xdr:to>
      <xdr:col>4</xdr:col>
      <xdr:colOff>396875</xdr:colOff>
      <xdr:row>37</xdr:row>
      <xdr:rowOff>102362</xdr:rowOff>
    </xdr:to>
    <xdr:sp macro="" textlink="">
      <xdr:nvSpPr>
        <xdr:cNvPr id="87" name="円/楕円 86">
          <a:extLst>
            <a:ext uri="{FF2B5EF4-FFF2-40B4-BE49-F238E27FC236}">
              <a16:creationId xmlns="" xmlns:a16="http://schemas.microsoft.com/office/drawing/2014/main" id="{00000000-0008-0000-0400-000057000000}"/>
            </a:ext>
          </a:extLst>
        </xdr:cNvPr>
        <xdr:cNvSpPr/>
      </xdr:nvSpPr>
      <xdr:spPr>
        <a:xfrm>
          <a:off x="3048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87139</xdr:rowOff>
    </xdr:from>
    <xdr:ext cx="762000" cy="259045"/>
    <xdr:sp macro="" textlink="">
      <xdr:nvSpPr>
        <xdr:cNvPr id="88" name="テキスト ボックス 87">
          <a:extLst>
            <a:ext uri="{FF2B5EF4-FFF2-40B4-BE49-F238E27FC236}">
              <a16:creationId xmlns="" xmlns:a16="http://schemas.microsoft.com/office/drawing/2014/main" id="{00000000-0008-0000-0400-000058000000}"/>
            </a:ext>
          </a:extLst>
        </xdr:cNvPr>
        <xdr:cNvSpPr txBox="1"/>
      </xdr:nvSpPr>
      <xdr:spPr>
        <a:xfrm>
          <a:off x="2717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126492</xdr:rowOff>
    </xdr:from>
    <xdr:to>
      <xdr:col>3</xdr:col>
      <xdr:colOff>193675</xdr:colOff>
      <xdr:row>37</xdr:row>
      <xdr:rowOff>56642</xdr:rowOff>
    </xdr:to>
    <xdr:sp macro="" textlink="">
      <xdr:nvSpPr>
        <xdr:cNvPr id="89" name="円/楕円 88">
          <a:extLst>
            <a:ext uri="{FF2B5EF4-FFF2-40B4-BE49-F238E27FC236}">
              <a16:creationId xmlns="" xmlns:a16="http://schemas.microsoft.com/office/drawing/2014/main" id="{00000000-0008-0000-0400-000059000000}"/>
            </a:ext>
          </a:extLst>
        </xdr:cNvPr>
        <xdr:cNvSpPr/>
      </xdr:nvSpPr>
      <xdr:spPr>
        <a:xfrm>
          <a:off x="2159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41419</xdr:rowOff>
    </xdr:from>
    <xdr:ext cx="762000" cy="259045"/>
    <xdr:sp macro="" textlink="">
      <xdr:nvSpPr>
        <xdr:cNvPr id="90" name="テキスト ボックス 89">
          <a:extLst>
            <a:ext uri="{FF2B5EF4-FFF2-40B4-BE49-F238E27FC236}">
              <a16:creationId xmlns="" xmlns:a16="http://schemas.microsoft.com/office/drawing/2014/main" id="{00000000-0008-0000-0400-00005A000000}"/>
            </a:ext>
          </a:extLst>
        </xdr:cNvPr>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62484</xdr:rowOff>
    </xdr:from>
    <xdr:to>
      <xdr:col>1</xdr:col>
      <xdr:colOff>676275</xdr:colOff>
      <xdr:row>36</xdr:row>
      <xdr:rowOff>164084</xdr:rowOff>
    </xdr:to>
    <xdr:sp macro="" textlink="">
      <xdr:nvSpPr>
        <xdr:cNvPr id="91" name="円/楕円 90">
          <a:extLst>
            <a:ext uri="{FF2B5EF4-FFF2-40B4-BE49-F238E27FC236}">
              <a16:creationId xmlns="" xmlns:a16="http://schemas.microsoft.com/office/drawing/2014/main" id="{00000000-0008-0000-0400-00005B000000}"/>
            </a:ext>
          </a:extLst>
        </xdr:cNvPr>
        <xdr:cNvSpPr/>
      </xdr:nvSpPr>
      <xdr:spPr>
        <a:xfrm>
          <a:off x="1270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2811</xdr:rowOff>
    </xdr:from>
    <xdr:ext cx="762000" cy="259045"/>
    <xdr:sp macro="" textlink="">
      <xdr:nvSpPr>
        <xdr:cNvPr id="92" name="テキスト ボックス 91">
          <a:extLst>
            <a:ext uri="{FF2B5EF4-FFF2-40B4-BE49-F238E27FC236}">
              <a16:creationId xmlns="" xmlns:a16="http://schemas.microsoft.com/office/drawing/2014/main" id="{00000000-0008-0000-0400-00005C000000}"/>
            </a:ext>
          </a:extLst>
        </xdr:cNvPr>
        <xdr:cNvSpPr txBox="1"/>
      </xdr:nvSpPr>
      <xdr:spPr>
        <a:xfrm>
          <a:off x="939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a:extLst>
            <a:ext uri="{FF2B5EF4-FFF2-40B4-BE49-F238E27FC236}">
              <a16:creationId xmlns=""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a:extLst>
            <a:ext uri="{FF2B5EF4-FFF2-40B4-BE49-F238E27FC236}">
              <a16:creationId xmlns=""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a:extLst>
            <a:ext uri="{FF2B5EF4-FFF2-40B4-BE49-F238E27FC236}">
              <a16:creationId xmlns=""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a:extLst>
            <a:ext uri="{FF2B5EF4-FFF2-40B4-BE49-F238E27FC236}">
              <a16:creationId xmlns=""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a:extLst>
            <a:ext uri="{FF2B5EF4-FFF2-40B4-BE49-F238E27FC236}">
              <a16:creationId xmlns=""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a:extLst>
            <a:ext uri="{FF2B5EF4-FFF2-40B4-BE49-F238E27FC236}">
              <a16:creationId xmlns=""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a:extLst>
            <a:ext uri="{FF2B5EF4-FFF2-40B4-BE49-F238E27FC236}">
              <a16:creationId xmlns=""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a:extLst>
            <a:ext uri="{FF2B5EF4-FFF2-40B4-BE49-F238E27FC236}">
              <a16:creationId xmlns=""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a:extLst>
            <a:ext uri="{FF2B5EF4-FFF2-40B4-BE49-F238E27FC236}">
              <a16:creationId xmlns=""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a:extLst>
            <a:ext uri="{FF2B5EF4-FFF2-40B4-BE49-F238E27FC236}">
              <a16:creationId xmlns=""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a:extLst>
            <a:ext uri="{FF2B5EF4-FFF2-40B4-BE49-F238E27FC236}">
              <a16:creationId xmlns=""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物件費については、需用費・役務費などの削減に努めてきており、類似団体平均を下回っている。しかし、</a:t>
          </a:r>
          <a:r>
            <a:rPr kumimoji="1" lang="en-US" altLang="ja-JP" sz="1300">
              <a:latin typeface="ＭＳ Ｐゴシック"/>
            </a:rPr>
            <a:t>OA</a:t>
          </a:r>
          <a:r>
            <a:rPr kumimoji="1" lang="ja-JP" altLang="en-US" sz="1300">
              <a:latin typeface="ＭＳ Ｐゴシック"/>
            </a:rPr>
            <a:t>化の進展などに伴い全体では増加傾向にあることから、引き続き節約・節減に努め、適正な水準を堅持していく。</a:t>
          </a:r>
        </a:p>
      </xdr:txBody>
    </xdr:sp>
    <xdr:clientData/>
  </xdr:twoCellAnchor>
  <xdr:oneCellAnchor>
    <xdr:from>
      <xdr:col>18</xdr:col>
      <xdr:colOff>44450</xdr:colOff>
      <xdr:row>9</xdr:row>
      <xdr:rowOff>107950</xdr:rowOff>
    </xdr:from>
    <xdr:ext cx="298543" cy="225703"/>
    <xdr:sp macro="" textlink="">
      <xdr:nvSpPr>
        <xdr:cNvPr id="104" name="テキスト ボックス 103">
          <a:extLst>
            <a:ext uri="{FF2B5EF4-FFF2-40B4-BE49-F238E27FC236}">
              <a16:creationId xmlns=""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a:extLst>
            <a:ext uri="{FF2B5EF4-FFF2-40B4-BE49-F238E27FC236}">
              <a16:creationId xmlns=""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a:extLst>
            <a:ext uri="{FF2B5EF4-FFF2-40B4-BE49-F238E27FC236}">
              <a16:creationId xmlns=""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a:extLst>
            <a:ext uri="{FF2B5EF4-FFF2-40B4-BE49-F238E27FC236}">
              <a16:creationId xmlns=""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a:extLst>
            <a:ext uri="{FF2B5EF4-FFF2-40B4-BE49-F238E27FC236}">
              <a16:creationId xmlns=""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a:extLst>
            <a:ext uri="{FF2B5EF4-FFF2-40B4-BE49-F238E27FC236}">
              <a16:creationId xmlns=""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a:extLst>
            <a:ext uri="{FF2B5EF4-FFF2-40B4-BE49-F238E27FC236}">
              <a16:creationId xmlns=""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a:extLst>
            <a:ext uri="{FF2B5EF4-FFF2-40B4-BE49-F238E27FC236}">
              <a16:creationId xmlns=""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a:extLst>
            <a:ext uri="{FF2B5EF4-FFF2-40B4-BE49-F238E27FC236}">
              <a16:creationId xmlns=""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a:extLst>
            <a:ext uri="{FF2B5EF4-FFF2-40B4-BE49-F238E27FC236}">
              <a16:creationId xmlns=""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a:extLst>
            <a:ext uri="{FF2B5EF4-FFF2-40B4-BE49-F238E27FC236}">
              <a16:creationId xmlns=""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a:extLst>
            <a:ext uri="{FF2B5EF4-FFF2-40B4-BE49-F238E27FC236}">
              <a16:creationId xmlns=""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a:extLst>
            <a:ext uri="{FF2B5EF4-FFF2-40B4-BE49-F238E27FC236}">
              <a16:creationId xmlns=""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a:extLst>
            <a:ext uri="{FF2B5EF4-FFF2-40B4-BE49-F238E27FC236}">
              <a16:creationId xmlns=""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a:extLst>
            <a:ext uri="{FF2B5EF4-FFF2-40B4-BE49-F238E27FC236}">
              <a16:creationId xmlns=""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a:extLst>
            <a:ext uri="{FF2B5EF4-FFF2-40B4-BE49-F238E27FC236}">
              <a16:creationId xmlns=""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142240</xdr:rowOff>
    </xdr:from>
    <xdr:to>
      <xdr:col>24</xdr:col>
      <xdr:colOff>31750</xdr:colOff>
      <xdr:row>21</xdr:row>
      <xdr:rowOff>69850</xdr:rowOff>
    </xdr:to>
    <xdr:cxnSp macro="">
      <xdr:nvCxnSpPr>
        <xdr:cNvPr id="120" name="直線コネクタ 119">
          <a:extLst>
            <a:ext uri="{FF2B5EF4-FFF2-40B4-BE49-F238E27FC236}">
              <a16:creationId xmlns="" xmlns:a16="http://schemas.microsoft.com/office/drawing/2014/main" id="{00000000-0008-0000-0400-000078000000}"/>
            </a:ext>
          </a:extLst>
        </xdr:cNvPr>
        <xdr:cNvCxnSpPr/>
      </xdr:nvCxnSpPr>
      <xdr:spPr>
        <a:xfrm flipV="1">
          <a:off x="16510000" y="21996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1" name="物件費最小値テキスト">
          <a:extLst>
            <a:ext uri="{FF2B5EF4-FFF2-40B4-BE49-F238E27FC236}">
              <a16:creationId xmlns="" xmlns:a16="http://schemas.microsoft.com/office/drawing/2014/main" id="{00000000-0008-0000-0400-000079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2" name="直線コネクタ 121">
          <a:extLst>
            <a:ext uri="{FF2B5EF4-FFF2-40B4-BE49-F238E27FC236}">
              <a16:creationId xmlns="" xmlns:a16="http://schemas.microsoft.com/office/drawing/2014/main" id="{00000000-0008-0000-0400-00007A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57167</xdr:rowOff>
    </xdr:from>
    <xdr:ext cx="762000" cy="259045"/>
    <xdr:sp macro="" textlink="">
      <xdr:nvSpPr>
        <xdr:cNvPr id="123" name="物件費最大値テキスト">
          <a:extLst>
            <a:ext uri="{FF2B5EF4-FFF2-40B4-BE49-F238E27FC236}">
              <a16:creationId xmlns="" xmlns:a16="http://schemas.microsoft.com/office/drawing/2014/main" id="{00000000-0008-0000-0400-00007B000000}"/>
            </a:ext>
          </a:extLst>
        </xdr:cNvPr>
        <xdr:cNvSpPr txBox="1"/>
      </xdr:nvSpPr>
      <xdr:spPr>
        <a:xfrm>
          <a:off x="16598900" y="194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12</xdr:row>
      <xdr:rowOff>142240</xdr:rowOff>
    </xdr:from>
    <xdr:to>
      <xdr:col>24</xdr:col>
      <xdr:colOff>120650</xdr:colOff>
      <xdr:row>12</xdr:row>
      <xdr:rowOff>142240</xdr:rowOff>
    </xdr:to>
    <xdr:cxnSp macro="">
      <xdr:nvCxnSpPr>
        <xdr:cNvPr id="124" name="直線コネクタ 123">
          <a:extLst>
            <a:ext uri="{FF2B5EF4-FFF2-40B4-BE49-F238E27FC236}">
              <a16:creationId xmlns="" xmlns:a16="http://schemas.microsoft.com/office/drawing/2014/main" id="{00000000-0008-0000-0400-00007C000000}"/>
            </a:ext>
          </a:extLst>
        </xdr:cNvPr>
        <xdr:cNvCxnSpPr/>
      </xdr:nvCxnSpPr>
      <xdr:spPr>
        <a:xfrm>
          <a:off x="16421100" y="219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27940</xdr:rowOff>
    </xdr:from>
    <xdr:to>
      <xdr:col>24</xdr:col>
      <xdr:colOff>31750</xdr:colOff>
      <xdr:row>16</xdr:row>
      <xdr:rowOff>73660</xdr:rowOff>
    </xdr:to>
    <xdr:cxnSp macro="">
      <xdr:nvCxnSpPr>
        <xdr:cNvPr id="125" name="直線コネクタ 124">
          <a:extLst>
            <a:ext uri="{FF2B5EF4-FFF2-40B4-BE49-F238E27FC236}">
              <a16:creationId xmlns="" xmlns:a16="http://schemas.microsoft.com/office/drawing/2014/main" id="{00000000-0008-0000-0400-00007D000000}"/>
            </a:ext>
          </a:extLst>
        </xdr:cNvPr>
        <xdr:cNvCxnSpPr/>
      </xdr:nvCxnSpPr>
      <xdr:spPr>
        <a:xfrm>
          <a:off x="15671800" y="27711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109237</xdr:rowOff>
    </xdr:from>
    <xdr:ext cx="762000" cy="259045"/>
    <xdr:sp macro="" textlink="">
      <xdr:nvSpPr>
        <xdr:cNvPr id="126" name="物件費平均値テキスト">
          <a:extLst>
            <a:ext uri="{FF2B5EF4-FFF2-40B4-BE49-F238E27FC236}">
              <a16:creationId xmlns="" xmlns:a16="http://schemas.microsoft.com/office/drawing/2014/main" id="{00000000-0008-0000-0400-00007E000000}"/>
            </a:ext>
          </a:extLst>
        </xdr:cNvPr>
        <xdr:cNvSpPr txBox="1"/>
      </xdr:nvSpPr>
      <xdr:spPr>
        <a:xfrm>
          <a:off x="16598900" y="2852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137160</xdr:rowOff>
    </xdr:from>
    <xdr:to>
      <xdr:col>24</xdr:col>
      <xdr:colOff>82550</xdr:colOff>
      <xdr:row>17</xdr:row>
      <xdr:rowOff>67310</xdr:rowOff>
    </xdr:to>
    <xdr:sp macro="" textlink="">
      <xdr:nvSpPr>
        <xdr:cNvPr id="127" name="フローチャート : 判断 126">
          <a:extLst>
            <a:ext uri="{FF2B5EF4-FFF2-40B4-BE49-F238E27FC236}">
              <a16:creationId xmlns="" xmlns:a16="http://schemas.microsoft.com/office/drawing/2014/main" id="{00000000-0008-0000-0400-00007F000000}"/>
            </a:ext>
          </a:extLst>
        </xdr:cNvPr>
        <xdr:cNvSpPr/>
      </xdr:nvSpPr>
      <xdr:spPr>
        <a:xfrm>
          <a:off x="164592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138430</xdr:rowOff>
    </xdr:from>
    <xdr:to>
      <xdr:col>22</xdr:col>
      <xdr:colOff>565150</xdr:colOff>
      <xdr:row>16</xdr:row>
      <xdr:rowOff>27940</xdr:rowOff>
    </xdr:to>
    <xdr:cxnSp macro="">
      <xdr:nvCxnSpPr>
        <xdr:cNvPr id="128" name="直線コネクタ 127">
          <a:extLst>
            <a:ext uri="{FF2B5EF4-FFF2-40B4-BE49-F238E27FC236}">
              <a16:creationId xmlns="" xmlns:a16="http://schemas.microsoft.com/office/drawing/2014/main" id="{00000000-0008-0000-0400-000080000000}"/>
            </a:ext>
          </a:extLst>
        </xdr:cNvPr>
        <xdr:cNvCxnSpPr/>
      </xdr:nvCxnSpPr>
      <xdr:spPr>
        <a:xfrm>
          <a:off x="14782800" y="27101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a:extLst>
            <a:ext uri="{FF2B5EF4-FFF2-40B4-BE49-F238E27FC236}">
              <a16:creationId xmlns="" xmlns:a16="http://schemas.microsoft.com/office/drawing/2014/main" id="{00000000-0008-0000-0400-000081000000}"/>
            </a:ext>
          </a:extLst>
        </xdr:cNvPr>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21607</xdr:rowOff>
    </xdr:from>
    <xdr:ext cx="736600" cy="259045"/>
    <xdr:sp macro="" textlink="">
      <xdr:nvSpPr>
        <xdr:cNvPr id="130" name="テキスト ボックス 129">
          <a:extLst>
            <a:ext uri="{FF2B5EF4-FFF2-40B4-BE49-F238E27FC236}">
              <a16:creationId xmlns="" xmlns:a16="http://schemas.microsoft.com/office/drawing/2014/main" id="{00000000-0008-0000-0400-000082000000}"/>
            </a:ext>
          </a:extLst>
        </xdr:cNvPr>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123190</xdr:rowOff>
    </xdr:from>
    <xdr:to>
      <xdr:col>21</xdr:col>
      <xdr:colOff>361950</xdr:colOff>
      <xdr:row>15</xdr:row>
      <xdr:rowOff>138430</xdr:rowOff>
    </xdr:to>
    <xdr:cxnSp macro="">
      <xdr:nvCxnSpPr>
        <xdr:cNvPr id="131" name="直線コネクタ 130">
          <a:extLst>
            <a:ext uri="{FF2B5EF4-FFF2-40B4-BE49-F238E27FC236}">
              <a16:creationId xmlns="" xmlns:a16="http://schemas.microsoft.com/office/drawing/2014/main" id="{00000000-0008-0000-0400-000083000000}"/>
            </a:ext>
          </a:extLst>
        </xdr:cNvPr>
        <xdr:cNvCxnSpPr/>
      </xdr:nvCxnSpPr>
      <xdr:spPr>
        <a:xfrm>
          <a:off x="13893800" y="26949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114300</xdr:rowOff>
    </xdr:from>
    <xdr:to>
      <xdr:col>21</xdr:col>
      <xdr:colOff>412750</xdr:colOff>
      <xdr:row>17</xdr:row>
      <xdr:rowOff>44450</xdr:rowOff>
    </xdr:to>
    <xdr:sp macro="" textlink="">
      <xdr:nvSpPr>
        <xdr:cNvPr id="132" name="フローチャート : 判断 131">
          <a:extLst>
            <a:ext uri="{FF2B5EF4-FFF2-40B4-BE49-F238E27FC236}">
              <a16:creationId xmlns="" xmlns:a16="http://schemas.microsoft.com/office/drawing/2014/main" id="{00000000-0008-0000-0400-000084000000}"/>
            </a:ext>
          </a:extLst>
        </xdr:cNvPr>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29227</xdr:rowOff>
    </xdr:from>
    <xdr:ext cx="762000" cy="259045"/>
    <xdr:sp macro="" textlink="">
      <xdr:nvSpPr>
        <xdr:cNvPr id="133" name="テキスト ボックス 132">
          <a:extLst>
            <a:ext uri="{FF2B5EF4-FFF2-40B4-BE49-F238E27FC236}">
              <a16:creationId xmlns="" xmlns:a16="http://schemas.microsoft.com/office/drawing/2014/main" id="{00000000-0008-0000-0400-000085000000}"/>
            </a:ext>
          </a:extLst>
        </xdr:cNvPr>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39370</xdr:rowOff>
    </xdr:from>
    <xdr:to>
      <xdr:col>20</xdr:col>
      <xdr:colOff>158750</xdr:colOff>
      <xdr:row>15</xdr:row>
      <xdr:rowOff>123190</xdr:rowOff>
    </xdr:to>
    <xdr:cxnSp macro="">
      <xdr:nvCxnSpPr>
        <xdr:cNvPr id="134" name="直線コネクタ 133">
          <a:extLst>
            <a:ext uri="{FF2B5EF4-FFF2-40B4-BE49-F238E27FC236}">
              <a16:creationId xmlns="" xmlns:a16="http://schemas.microsoft.com/office/drawing/2014/main" id="{00000000-0008-0000-0400-000086000000}"/>
            </a:ext>
          </a:extLst>
        </xdr:cNvPr>
        <xdr:cNvCxnSpPr/>
      </xdr:nvCxnSpPr>
      <xdr:spPr>
        <a:xfrm>
          <a:off x="13004800" y="26111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30480</xdr:rowOff>
    </xdr:from>
    <xdr:to>
      <xdr:col>20</xdr:col>
      <xdr:colOff>209550</xdr:colOff>
      <xdr:row>16</xdr:row>
      <xdr:rowOff>132080</xdr:rowOff>
    </xdr:to>
    <xdr:sp macro="" textlink="">
      <xdr:nvSpPr>
        <xdr:cNvPr id="135" name="フローチャート : 判断 134">
          <a:extLst>
            <a:ext uri="{FF2B5EF4-FFF2-40B4-BE49-F238E27FC236}">
              <a16:creationId xmlns="" xmlns:a16="http://schemas.microsoft.com/office/drawing/2014/main" id="{00000000-0008-0000-0400-000087000000}"/>
            </a:ext>
          </a:extLst>
        </xdr:cNvPr>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116857</xdr:rowOff>
    </xdr:from>
    <xdr:ext cx="762000" cy="259045"/>
    <xdr:sp macro="" textlink="">
      <xdr:nvSpPr>
        <xdr:cNvPr id="136" name="テキスト ボックス 135">
          <a:extLst>
            <a:ext uri="{FF2B5EF4-FFF2-40B4-BE49-F238E27FC236}">
              <a16:creationId xmlns="" xmlns:a16="http://schemas.microsoft.com/office/drawing/2014/main" id="{00000000-0008-0000-0400-000088000000}"/>
            </a:ext>
          </a:extLst>
        </xdr:cNvPr>
        <xdr:cNvSpPr txBox="1"/>
      </xdr:nvSpPr>
      <xdr:spPr>
        <a:xfrm>
          <a:off x="13512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163830</xdr:rowOff>
    </xdr:from>
    <xdr:to>
      <xdr:col>19</xdr:col>
      <xdr:colOff>6350</xdr:colOff>
      <xdr:row>16</xdr:row>
      <xdr:rowOff>93980</xdr:rowOff>
    </xdr:to>
    <xdr:sp macro="" textlink="">
      <xdr:nvSpPr>
        <xdr:cNvPr id="137" name="フローチャート : 判断 136">
          <a:extLst>
            <a:ext uri="{FF2B5EF4-FFF2-40B4-BE49-F238E27FC236}">
              <a16:creationId xmlns="" xmlns:a16="http://schemas.microsoft.com/office/drawing/2014/main" id="{00000000-0008-0000-0400-000089000000}"/>
            </a:ext>
          </a:extLst>
        </xdr:cNvPr>
        <xdr:cNvSpPr/>
      </xdr:nvSpPr>
      <xdr:spPr>
        <a:xfrm>
          <a:off x="12954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78757</xdr:rowOff>
    </xdr:from>
    <xdr:ext cx="762000" cy="259045"/>
    <xdr:sp macro="" textlink="">
      <xdr:nvSpPr>
        <xdr:cNvPr id="138" name="テキスト ボックス 137">
          <a:extLst>
            <a:ext uri="{FF2B5EF4-FFF2-40B4-BE49-F238E27FC236}">
              <a16:creationId xmlns="" xmlns:a16="http://schemas.microsoft.com/office/drawing/2014/main" id="{00000000-0008-0000-0400-00008A000000}"/>
            </a:ext>
          </a:extLst>
        </xdr:cNvPr>
        <xdr:cNvSpPr txBox="1"/>
      </xdr:nvSpPr>
      <xdr:spPr>
        <a:xfrm>
          <a:off x="12623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a:extLst>
            <a:ext uri="{FF2B5EF4-FFF2-40B4-BE49-F238E27FC236}">
              <a16:creationId xmlns=""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a:extLst>
            <a:ext uri="{FF2B5EF4-FFF2-40B4-BE49-F238E27FC236}">
              <a16:creationId xmlns=""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a:extLst>
            <a:ext uri="{FF2B5EF4-FFF2-40B4-BE49-F238E27FC236}">
              <a16:creationId xmlns=""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a:extLst>
            <a:ext uri="{FF2B5EF4-FFF2-40B4-BE49-F238E27FC236}">
              <a16:creationId xmlns=""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a:extLst>
            <a:ext uri="{FF2B5EF4-FFF2-40B4-BE49-F238E27FC236}">
              <a16:creationId xmlns=""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22860</xdr:rowOff>
    </xdr:from>
    <xdr:to>
      <xdr:col>24</xdr:col>
      <xdr:colOff>82550</xdr:colOff>
      <xdr:row>16</xdr:row>
      <xdr:rowOff>124460</xdr:rowOff>
    </xdr:to>
    <xdr:sp macro="" textlink="">
      <xdr:nvSpPr>
        <xdr:cNvPr id="144" name="円/楕円 143">
          <a:extLst>
            <a:ext uri="{FF2B5EF4-FFF2-40B4-BE49-F238E27FC236}">
              <a16:creationId xmlns="" xmlns:a16="http://schemas.microsoft.com/office/drawing/2014/main" id="{00000000-0008-0000-0400-000090000000}"/>
            </a:ext>
          </a:extLst>
        </xdr:cNvPr>
        <xdr:cNvSpPr/>
      </xdr:nvSpPr>
      <xdr:spPr>
        <a:xfrm>
          <a:off x="164592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39387</xdr:rowOff>
    </xdr:from>
    <xdr:ext cx="762000" cy="259045"/>
    <xdr:sp macro="" textlink="">
      <xdr:nvSpPr>
        <xdr:cNvPr id="145" name="物件費該当値テキスト">
          <a:extLst>
            <a:ext uri="{FF2B5EF4-FFF2-40B4-BE49-F238E27FC236}">
              <a16:creationId xmlns="" xmlns:a16="http://schemas.microsoft.com/office/drawing/2014/main" id="{00000000-0008-0000-0400-000091000000}"/>
            </a:ext>
          </a:extLst>
        </xdr:cNvPr>
        <xdr:cNvSpPr txBox="1"/>
      </xdr:nvSpPr>
      <xdr:spPr>
        <a:xfrm>
          <a:off x="165989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148590</xdr:rowOff>
    </xdr:from>
    <xdr:to>
      <xdr:col>22</xdr:col>
      <xdr:colOff>615950</xdr:colOff>
      <xdr:row>16</xdr:row>
      <xdr:rowOff>78740</xdr:rowOff>
    </xdr:to>
    <xdr:sp macro="" textlink="">
      <xdr:nvSpPr>
        <xdr:cNvPr id="146" name="円/楕円 145">
          <a:extLst>
            <a:ext uri="{FF2B5EF4-FFF2-40B4-BE49-F238E27FC236}">
              <a16:creationId xmlns="" xmlns:a16="http://schemas.microsoft.com/office/drawing/2014/main" id="{00000000-0008-0000-0400-000092000000}"/>
            </a:ext>
          </a:extLst>
        </xdr:cNvPr>
        <xdr:cNvSpPr/>
      </xdr:nvSpPr>
      <xdr:spPr>
        <a:xfrm>
          <a:off x="15621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88917</xdr:rowOff>
    </xdr:from>
    <xdr:ext cx="736600" cy="259045"/>
    <xdr:sp macro="" textlink="">
      <xdr:nvSpPr>
        <xdr:cNvPr id="147" name="テキスト ボックス 146">
          <a:extLst>
            <a:ext uri="{FF2B5EF4-FFF2-40B4-BE49-F238E27FC236}">
              <a16:creationId xmlns="" xmlns:a16="http://schemas.microsoft.com/office/drawing/2014/main" id="{00000000-0008-0000-0400-000093000000}"/>
            </a:ext>
          </a:extLst>
        </xdr:cNvPr>
        <xdr:cNvSpPr txBox="1"/>
      </xdr:nvSpPr>
      <xdr:spPr>
        <a:xfrm>
          <a:off x="15290800" y="2489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87630</xdr:rowOff>
    </xdr:from>
    <xdr:to>
      <xdr:col>21</xdr:col>
      <xdr:colOff>412750</xdr:colOff>
      <xdr:row>16</xdr:row>
      <xdr:rowOff>17780</xdr:rowOff>
    </xdr:to>
    <xdr:sp macro="" textlink="">
      <xdr:nvSpPr>
        <xdr:cNvPr id="148" name="円/楕円 147">
          <a:extLst>
            <a:ext uri="{FF2B5EF4-FFF2-40B4-BE49-F238E27FC236}">
              <a16:creationId xmlns="" xmlns:a16="http://schemas.microsoft.com/office/drawing/2014/main" id="{00000000-0008-0000-0400-000094000000}"/>
            </a:ext>
          </a:extLst>
        </xdr:cNvPr>
        <xdr:cNvSpPr/>
      </xdr:nvSpPr>
      <xdr:spPr>
        <a:xfrm>
          <a:off x="14732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27957</xdr:rowOff>
    </xdr:from>
    <xdr:ext cx="762000" cy="259045"/>
    <xdr:sp macro="" textlink="">
      <xdr:nvSpPr>
        <xdr:cNvPr id="149" name="テキスト ボックス 148">
          <a:extLst>
            <a:ext uri="{FF2B5EF4-FFF2-40B4-BE49-F238E27FC236}">
              <a16:creationId xmlns="" xmlns:a16="http://schemas.microsoft.com/office/drawing/2014/main" id="{00000000-0008-0000-0400-000095000000}"/>
            </a:ext>
          </a:extLst>
        </xdr:cNvPr>
        <xdr:cNvSpPr txBox="1"/>
      </xdr:nvSpPr>
      <xdr:spPr>
        <a:xfrm>
          <a:off x="14401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72390</xdr:rowOff>
    </xdr:from>
    <xdr:to>
      <xdr:col>20</xdr:col>
      <xdr:colOff>209550</xdr:colOff>
      <xdr:row>16</xdr:row>
      <xdr:rowOff>2540</xdr:rowOff>
    </xdr:to>
    <xdr:sp macro="" textlink="">
      <xdr:nvSpPr>
        <xdr:cNvPr id="150" name="円/楕円 149">
          <a:extLst>
            <a:ext uri="{FF2B5EF4-FFF2-40B4-BE49-F238E27FC236}">
              <a16:creationId xmlns="" xmlns:a16="http://schemas.microsoft.com/office/drawing/2014/main" id="{00000000-0008-0000-0400-000096000000}"/>
            </a:ext>
          </a:extLst>
        </xdr:cNvPr>
        <xdr:cNvSpPr/>
      </xdr:nvSpPr>
      <xdr:spPr>
        <a:xfrm>
          <a:off x="13843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12717</xdr:rowOff>
    </xdr:from>
    <xdr:ext cx="762000" cy="259045"/>
    <xdr:sp macro="" textlink="">
      <xdr:nvSpPr>
        <xdr:cNvPr id="151" name="テキスト ボックス 150">
          <a:extLst>
            <a:ext uri="{FF2B5EF4-FFF2-40B4-BE49-F238E27FC236}">
              <a16:creationId xmlns="" xmlns:a16="http://schemas.microsoft.com/office/drawing/2014/main" id="{00000000-0008-0000-0400-000097000000}"/>
            </a:ext>
          </a:extLst>
        </xdr:cNvPr>
        <xdr:cNvSpPr txBox="1"/>
      </xdr:nvSpPr>
      <xdr:spPr>
        <a:xfrm>
          <a:off x="13512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160020</xdr:rowOff>
    </xdr:from>
    <xdr:to>
      <xdr:col>19</xdr:col>
      <xdr:colOff>6350</xdr:colOff>
      <xdr:row>15</xdr:row>
      <xdr:rowOff>90170</xdr:rowOff>
    </xdr:to>
    <xdr:sp macro="" textlink="">
      <xdr:nvSpPr>
        <xdr:cNvPr id="152" name="円/楕円 151">
          <a:extLst>
            <a:ext uri="{FF2B5EF4-FFF2-40B4-BE49-F238E27FC236}">
              <a16:creationId xmlns="" xmlns:a16="http://schemas.microsoft.com/office/drawing/2014/main" id="{00000000-0008-0000-0400-000098000000}"/>
            </a:ext>
          </a:extLst>
        </xdr:cNvPr>
        <xdr:cNvSpPr/>
      </xdr:nvSpPr>
      <xdr:spPr>
        <a:xfrm>
          <a:off x="12954000" y="25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100347</xdr:rowOff>
    </xdr:from>
    <xdr:ext cx="762000" cy="259045"/>
    <xdr:sp macro="" textlink="">
      <xdr:nvSpPr>
        <xdr:cNvPr id="153" name="テキスト ボックス 152">
          <a:extLst>
            <a:ext uri="{FF2B5EF4-FFF2-40B4-BE49-F238E27FC236}">
              <a16:creationId xmlns="" xmlns:a16="http://schemas.microsoft.com/office/drawing/2014/main" id="{00000000-0008-0000-0400-000099000000}"/>
            </a:ext>
          </a:extLst>
        </xdr:cNvPr>
        <xdr:cNvSpPr txBox="1"/>
      </xdr:nvSpPr>
      <xdr:spPr>
        <a:xfrm>
          <a:off x="12623800" y="23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a:extLst>
            <a:ext uri="{FF2B5EF4-FFF2-40B4-BE49-F238E27FC236}">
              <a16:creationId xmlns=""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a:extLst>
            <a:ext uri="{FF2B5EF4-FFF2-40B4-BE49-F238E27FC236}">
              <a16:creationId xmlns=""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a:extLst>
            <a:ext uri="{FF2B5EF4-FFF2-40B4-BE49-F238E27FC236}">
              <a16:creationId xmlns=""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a:extLst>
            <a:ext uri="{FF2B5EF4-FFF2-40B4-BE49-F238E27FC236}">
              <a16:creationId xmlns=""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a:extLst>
            <a:ext uri="{FF2B5EF4-FFF2-40B4-BE49-F238E27FC236}">
              <a16:creationId xmlns=""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a:extLst>
            <a:ext uri="{FF2B5EF4-FFF2-40B4-BE49-F238E27FC236}">
              <a16:creationId xmlns=""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a:extLst>
            <a:ext uri="{FF2B5EF4-FFF2-40B4-BE49-F238E27FC236}">
              <a16:creationId xmlns=""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a:extLst>
            <a:ext uri="{FF2B5EF4-FFF2-40B4-BE49-F238E27FC236}">
              <a16:creationId xmlns=""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a:extLst>
            <a:ext uri="{FF2B5EF4-FFF2-40B4-BE49-F238E27FC236}">
              <a16:creationId xmlns=""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a:extLst>
            <a:ext uri="{FF2B5EF4-FFF2-40B4-BE49-F238E27FC236}">
              <a16:creationId xmlns=""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a:extLst>
            <a:ext uri="{FF2B5EF4-FFF2-40B4-BE49-F238E27FC236}">
              <a16:creationId xmlns=""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類似団体の平均値を</a:t>
          </a:r>
          <a:r>
            <a:rPr kumimoji="1" lang="en-US" altLang="ja-JP" sz="1300">
              <a:latin typeface="ＭＳ Ｐゴシック"/>
            </a:rPr>
            <a:t>0.1</a:t>
          </a:r>
          <a:r>
            <a:rPr kumimoji="1" lang="ja-JP" altLang="en-US" sz="1300">
              <a:latin typeface="ＭＳ Ｐゴシック"/>
            </a:rPr>
            <a:t>％下回っているものの、急速に高齢化や人口減少が進む中、財政が逼迫することのないよう、適正化に努める。</a:t>
          </a:r>
        </a:p>
      </xdr:txBody>
    </xdr:sp>
    <xdr:clientData/>
  </xdr:twoCellAnchor>
  <xdr:oneCellAnchor>
    <xdr:from>
      <xdr:col>1</xdr:col>
      <xdr:colOff>28575</xdr:colOff>
      <xdr:row>49</xdr:row>
      <xdr:rowOff>107950</xdr:rowOff>
    </xdr:from>
    <xdr:ext cx="298543" cy="225703"/>
    <xdr:sp macro="" textlink="">
      <xdr:nvSpPr>
        <xdr:cNvPr id="165" name="テキスト ボックス 164">
          <a:extLst>
            <a:ext uri="{FF2B5EF4-FFF2-40B4-BE49-F238E27FC236}">
              <a16:creationId xmlns=""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a:extLst>
            <a:ext uri="{FF2B5EF4-FFF2-40B4-BE49-F238E27FC236}">
              <a16:creationId xmlns=""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a:extLst>
            <a:ext uri="{FF2B5EF4-FFF2-40B4-BE49-F238E27FC236}">
              <a16:creationId xmlns=""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a:extLst>
            <a:ext uri="{FF2B5EF4-FFF2-40B4-BE49-F238E27FC236}">
              <a16:creationId xmlns=""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a:extLst>
            <a:ext uri="{FF2B5EF4-FFF2-40B4-BE49-F238E27FC236}">
              <a16:creationId xmlns=""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a:extLst>
            <a:ext uri="{FF2B5EF4-FFF2-40B4-BE49-F238E27FC236}">
              <a16:creationId xmlns=""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a:extLst>
            <a:ext uri="{FF2B5EF4-FFF2-40B4-BE49-F238E27FC236}">
              <a16:creationId xmlns=""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a:extLst>
            <a:ext uri="{FF2B5EF4-FFF2-40B4-BE49-F238E27FC236}">
              <a16:creationId xmlns=""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a:extLst>
            <a:ext uri="{FF2B5EF4-FFF2-40B4-BE49-F238E27FC236}">
              <a16:creationId xmlns=""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a:extLst>
            <a:ext uri="{FF2B5EF4-FFF2-40B4-BE49-F238E27FC236}">
              <a16:creationId xmlns=""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a:extLst>
            <a:ext uri="{FF2B5EF4-FFF2-40B4-BE49-F238E27FC236}">
              <a16:creationId xmlns=""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a:extLst>
            <a:ext uri="{FF2B5EF4-FFF2-40B4-BE49-F238E27FC236}">
              <a16:creationId xmlns=""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a:extLst>
            <a:ext uri="{FF2B5EF4-FFF2-40B4-BE49-F238E27FC236}">
              <a16:creationId xmlns=""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a:extLst>
            <a:ext uri="{FF2B5EF4-FFF2-40B4-BE49-F238E27FC236}">
              <a16:creationId xmlns=""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a:extLst>
            <a:ext uri="{FF2B5EF4-FFF2-40B4-BE49-F238E27FC236}">
              <a16:creationId xmlns=""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a:extLst>
            <a:ext uri="{FF2B5EF4-FFF2-40B4-BE49-F238E27FC236}">
              <a16:creationId xmlns=""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a:extLst>
            <a:ext uri="{FF2B5EF4-FFF2-40B4-BE49-F238E27FC236}">
              <a16:creationId xmlns=""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62</xdr:row>
      <xdr:rowOff>29028</xdr:rowOff>
    </xdr:to>
    <xdr:cxnSp macro="">
      <xdr:nvCxnSpPr>
        <xdr:cNvPr id="182" name="直線コネクタ 181">
          <a:extLst>
            <a:ext uri="{FF2B5EF4-FFF2-40B4-BE49-F238E27FC236}">
              <a16:creationId xmlns="" xmlns:a16="http://schemas.microsoft.com/office/drawing/2014/main" id="{00000000-0008-0000-0400-0000B6000000}"/>
            </a:ext>
          </a:extLst>
        </xdr:cNvPr>
        <xdr:cNvCxnSpPr/>
      </xdr:nvCxnSpPr>
      <xdr:spPr>
        <a:xfrm flipV="1">
          <a:off x="4826000" y="9124043"/>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1105</xdr:rowOff>
    </xdr:from>
    <xdr:ext cx="762000" cy="259045"/>
    <xdr:sp macro="" textlink="">
      <xdr:nvSpPr>
        <xdr:cNvPr id="183" name="扶助費最小値テキスト">
          <a:extLst>
            <a:ext uri="{FF2B5EF4-FFF2-40B4-BE49-F238E27FC236}">
              <a16:creationId xmlns="" xmlns:a16="http://schemas.microsoft.com/office/drawing/2014/main" id="{00000000-0008-0000-0400-0000B7000000}"/>
            </a:ext>
          </a:extLst>
        </xdr:cNvPr>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62</xdr:row>
      <xdr:rowOff>29028</xdr:rowOff>
    </xdr:from>
    <xdr:to>
      <xdr:col>7</xdr:col>
      <xdr:colOff>104775</xdr:colOff>
      <xdr:row>62</xdr:row>
      <xdr:rowOff>29028</xdr:rowOff>
    </xdr:to>
    <xdr:cxnSp macro="">
      <xdr:nvCxnSpPr>
        <xdr:cNvPr id="184" name="直線コネクタ 183">
          <a:extLst>
            <a:ext uri="{FF2B5EF4-FFF2-40B4-BE49-F238E27FC236}">
              <a16:creationId xmlns="" xmlns:a16="http://schemas.microsoft.com/office/drawing/2014/main" id="{00000000-0008-0000-0400-0000B8000000}"/>
            </a:ext>
          </a:extLst>
        </xdr:cNvPr>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a:extLst>
            <a:ext uri="{FF2B5EF4-FFF2-40B4-BE49-F238E27FC236}">
              <a16:creationId xmlns="" xmlns:a16="http://schemas.microsoft.com/office/drawing/2014/main" id="{00000000-0008-0000-0400-0000B9000000}"/>
            </a:ext>
          </a:extLst>
        </xdr:cNvPr>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a:extLst>
            <a:ext uri="{FF2B5EF4-FFF2-40B4-BE49-F238E27FC236}">
              <a16:creationId xmlns="" xmlns:a16="http://schemas.microsoft.com/office/drawing/2014/main" id="{00000000-0008-0000-0400-0000BA000000}"/>
            </a:ext>
          </a:extLst>
        </xdr:cNvPr>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37193</xdr:rowOff>
    </xdr:from>
    <xdr:to>
      <xdr:col>7</xdr:col>
      <xdr:colOff>15875</xdr:colOff>
      <xdr:row>55</xdr:row>
      <xdr:rowOff>37193</xdr:rowOff>
    </xdr:to>
    <xdr:cxnSp macro="">
      <xdr:nvCxnSpPr>
        <xdr:cNvPr id="187" name="直線コネクタ 186">
          <a:extLst>
            <a:ext uri="{FF2B5EF4-FFF2-40B4-BE49-F238E27FC236}">
              <a16:creationId xmlns="" xmlns:a16="http://schemas.microsoft.com/office/drawing/2014/main" id="{00000000-0008-0000-0400-0000BB000000}"/>
            </a:ext>
          </a:extLst>
        </xdr:cNvPr>
        <xdr:cNvCxnSpPr/>
      </xdr:nvCxnSpPr>
      <xdr:spPr>
        <a:xfrm>
          <a:off x="3987800" y="94669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146249</xdr:rowOff>
    </xdr:from>
    <xdr:ext cx="762000" cy="259045"/>
    <xdr:sp macro="" textlink="">
      <xdr:nvSpPr>
        <xdr:cNvPr id="188" name="扶助費平均値テキスト">
          <a:extLst>
            <a:ext uri="{FF2B5EF4-FFF2-40B4-BE49-F238E27FC236}">
              <a16:creationId xmlns="" xmlns:a16="http://schemas.microsoft.com/office/drawing/2014/main" id="{00000000-0008-0000-0400-0000BC000000}"/>
            </a:ext>
          </a:extLst>
        </xdr:cNvPr>
        <xdr:cNvSpPr txBox="1"/>
      </xdr:nvSpPr>
      <xdr:spPr>
        <a:xfrm>
          <a:off x="4914900" y="9404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2722</xdr:rowOff>
    </xdr:from>
    <xdr:to>
      <xdr:col>7</xdr:col>
      <xdr:colOff>66675</xdr:colOff>
      <xdr:row>55</xdr:row>
      <xdr:rowOff>104322</xdr:rowOff>
    </xdr:to>
    <xdr:sp macro="" textlink="">
      <xdr:nvSpPr>
        <xdr:cNvPr id="189" name="フローチャート : 判断 188">
          <a:extLst>
            <a:ext uri="{FF2B5EF4-FFF2-40B4-BE49-F238E27FC236}">
              <a16:creationId xmlns="" xmlns:a16="http://schemas.microsoft.com/office/drawing/2014/main" id="{00000000-0008-0000-0400-0000BD000000}"/>
            </a:ext>
          </a:extLst>
        </xdr:cNvPr>
        <xdr:cNvSpPr/>
      </xdr:nvSpPr>
      <xdr:spPr>
        <a:xfrm>
          <a:off x="47752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37193</xdr:rowOff>
    </xdr:from>
    <xdr:to>
      <xdr:col>5</xdr:col>
      <xdr:colOff>549275</xdr:colOff>
      <xdr:row>55</xdr:row>
      <xdr:rowOff>37193</xdr:rowOff>
    </xdr:to>
    <xdr:cxnSp macro="">
      <xdr:nvCxnSpPr>
        <xdr:cNvPr id="190" name="直線コネクタ 189">
          <a:extLst>
            <a:ext uri="{FF2B5EF4-FFF2-40B4-BE49-F238E27FC236}">
              <a16:creationId xmlns="" xmlns:a16="http://schemas.microsoft.com/office/drawing/2014/main" id="{00000000-0008-0000-0400-0000BE000000}"/>
            </a:ext>
          </a:extLst>
        </xdr:cNvPr>
        <xdr:cNvCxnSpPr/>
      </xdr:nvCxnSpPr>
      <xdr:spPr>
        <a:xfrm>
          <a:off x="3098800" y="9466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157843</xdr:rowOff>
    </xdr:from>
    <xdr:to>
      <xdr:col>5</xdr:col>
      <xdr:colOff>600075</xdr:colOff>
      <xdr:row>55</xdr:row>
      <xdr:rowOff>87993</xdr:rowOff>
    </xdr:to>
    <xdr:sp macro="" textlink="">
      <xdr:nvSpPr>
        <xdr:cNvPr id="191" name="フローチャート : 判断 190">
          <a:extLst>
            <a:ext uri="{FF2B5EF4-FFF2-40B4-BE49-F238E27FC236}">
              <a16:creationId xmlns="" xmlns:a16="http://schemas.microsoft.com/office/drawing/2014/main" id="{00000000-0008-0000-0400-0000BF000000}"/>
            </a:ext>
          </a:extLst>
        </xdr:cNvPr>
        <xdr:cNvSpPr/>
      </xdr:nvSpPr>
      <xdr:spPr>
        <a:xfrm>
          <a:off x="3937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98170</xdr:rowOff>
    </xdr:from>
    <xdr:ext cx="736600" cy="259045"/>
    <xdr:sp macro="" textlink="">
      <xdr:nvSpPr>
        <xdr:cNvPr id="192" name="テキスト ボックス 191">
          <a:extLst>
            <a:ext uri="{FF2B5EF4-FFF2-40B4-BE49-F238E27FC236}">
              <a16:creationId xmlns="" xmlns:a16="http://schemas.microsoft.com/office/drawing/2014/main" id="{00000000-0008-0000-0400-0000C0000000}"/>
            </a:ext>
          </a:extLst>
        </xdr:cNvPr>
        <xdr:cNvSpPr txBox="1"/>
      </xdr:nvSpPr>
      <xdr:spPr>
        <a:xfrm>
          <a:off x="3606800" y="918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37193</xdr:rowOff>
    </xdr:from>
    <xdr:to>
      <xdr:col>4</xdr:col>
      <xdr:colOff>346075</xdr:colOff>
      <xdr:row>55</xdr:row>
      <xdr:rowOff>37193</xdr:rowOff>
    </xdr:to>
    <xdr:cxnSp macro="">
      <xdr:nvCxnSpPr>
        <xdr:cNvPr id="193" name="直線コネクタ 192">
          <a:extLst>
            <a:ext uri="{FF2B5EF4-FFF2-40B4-BE49-F238E27FC236}">
              <a16:creationId xmlns="" xmlns:a16="http://schemas.microsoft.com/office/drawing/2014/main" id="{00000000-0008-0000-0400-0000C1000000}"/>
            </a:ext>
          </a:extLst>
        </xdr:cNvPr>
        <xdr:cNvCxnSpPr/>
      </xdr:nvCxnSpPr>
      <xdr:spPr>
        <a:xfrm>
          <a:off x="2209800" y="9466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141515</xdr:rowOff>
    </xdr:from>
    <xdr:to>
      <xdr:col>4</xdr:col>
      <xdr:colOff>396875</xdr:colOff>
      <xdr:row>55</xdr:row>
      <xdr:rowOff>71665</xdr:rowOff>
    </xdr:to>
    <xdr:sp macro="" textlink="">
      <xdr:nvSpPr>
        <xdr:cNvPr id="194" name="フローチャート : 判断 193">
          <a:extLst>
            <a:ext uri="{FF2B5EF4-FFF2-40B4-BE49-F238E27FC236}">
              <a16:creationId xmlns="" xmlns:a16="http://schemas.microsoft.com/office/drawing/2014/main" id="{00000000-0008-0000-0400-0000C2000000}"/>
            </a:ext>
          </a:extLst>
        </xdr:cNvPr>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81842</xdr:rowOff>
    </xdr:from>
    <xdr:ext cx="762000" cy="259045"/>
    <xdr:sp macro="" textlink="">
      <xdr:nvSpPr>
        <xdr:cNvPr id="195" name="テキスト ボックス 194">
          <a:extLst>
            <a:ext uri="{FF2B5EF4-FFF2-40B4-BE49-F238E27FC236}">
              <a16:creationId xmlns="" xmlns:a16="http://schemas.microsoft.com/office/drawing/2014/main" id="{00000000-0008-0000-0400-0000C3000000}"/>
            </a:ext>
          </a:extLst>
        </xdr:cNvPr>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4535</xdr:rowOff>
    </xdr:from>
    <xdr:to>
      <xdr:col>3</xdr:col>
      <xdr:colOff>142875</xdr:colOff>
      <xdr:row>55</xdr:row>
      <xdr:rowOff>37193</xdr:rowOff>
    </xdr:to>
    <xdr:cxnSp macro="">
      <xdr:nvCxnSpPr>
        <xdr:cNvPr id="196" name="直線コネクタ 195">
          <a:extLst>
            <a:ext uri="{FF2B5EF4-FFF2-40B4-BE49-F238E27FC236}">
              <a16:creationId xmlns="" xmlns:a16="http://schemas.microsoft.com/office/drawing/2014/main" id="{00000000-0008-0000-0400-0000C4000000}"/>
            </a:ext>
          </a:extLst>
        </xdr:cNvPr>
        <xdr:cNvCxnSpPr/>
      </xdr:nvCxnSpPr>
      <xdr:spPr>
        <a:xfrm>
          <a:off x="1320800" y="94342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a:extLst>
            <a:ext uri="{FF2B5EF4-FFF2-40B4-BE49-F238E27FC236}">
              <a16:creationId xmlns="" xmlns:a16="http://schemas.microsoft.com/office/drawing/2014/main" id="{00000000-0008-0000-0400-0000C5000000}"/>
            </a:ext>
          </a:extLst>
        </xdr:cNvPr>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65512</xdr:rowOff>
    </xdr:from>
    <xdr:ext cx="762000" cy="259045"/>
    <xdr:sp macro="" textlink="">
      <xdr:nvSpPr>
        <xdr:cNvPr id="198" name="テキスト ボックス 197">
          <a:extLst>
            <a:ext uri="{FF2B5EF4-FFF2-40B4-BE49-F238E27FC236}">
              <a16:creationId xmlns="" xmlns:a16="http://schemas.microsoft.com/office/drawing/2014/main" id="{00000000-0008-0000-0400-0000C6000000}"/>
            </a:ext>
          </a:extLst>
        </xdr:cNvPr>
        <xdr:cNvSpPr txBox="1"/>
      </xdr:nvSpPr>
      <xdr:spPr>
        <a:xfrm>
          <a:off x="1828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9" name="フローチャート : 判断 198">
          <a:extLst>
            <a:ext uri="{FF2B5EF4-FFF2-40B4-BE49-F238E27FC236}">
              <a16:creationId xmlns="" xmlns:a16="http://schemas.microsoft.com/office/drawing/2014/main" id="{00000000-0008-0000-0400-0000C7000000}"/>
            </a:ext>
          </a:extLst>
        </xdr:cNvPr>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65512</xdr:rowOff>
    </xdr:from>
    <xdr:ext cx="762000" cy="259045"/>
    <xdr:sp macro="" textlink="">
      <xdr:nvSpPr>
        <xdr:cNvPr id="200" name="テキスト ボックス 199">
          <a:extLst>
            <a:ext uri="{FF2B5EF4-FFF2-40B4-BE49-F238E27FC236}">
              <a16:creationId xmlns="" xmlns:a16="http://schemas.microsoft.com/office/drawing/2014/main" id="{00000000-0008-0000-0400-0000C8000000}"/>
            </a:ext>
          </a:extLst>
        </xdr:cNvPr>
        <xdr:cNvSpPr txBox="1"/>
      </xdr:nvSpPr>
      <xdr:spPr>
        <a:xfrm>
          <a:off x="939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a:extLst>
            <a:ext uri="{FF2B5EF4-FFF2-40B4-BE49-F238E27FC236}">
              <a16:creationId xmlns=""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a:extLst>
            <a:ext uri="{FF2B5EF4-FFF2-40B4-BE49-F238E27FC236}">
              <a16:creationId xmlns=""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a:extLst>
            <a:ext uri="{FF2B5EF4-FFF2-40B4-BE49-F238E27FC236}">
              <a16:creationId xmlns=""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a:extLst>
            <a:ext uri="{FF2B5EF4-FFF2-40B4-BE49-F238E27FC236}">
              <a16:creationId xmlns=""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a:extLst>
            <a:ext uri="{FF2B5EF4-FFF2-40B4-BE49-F238E27FC236}">
              <a16:creationId xmlns=""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157843</xdr:rowOff>
    </xdr:from>
    <xdr:to>
      <xdr:col>7</xdr:col>
      <xdr:colOff>66675</xdr:colOff>
      <xdr:row>55</xdr:row>
      <xdr:rowOff>87993</xdr:rowOff>
    </xdr:to>
    <xdr:sp macro="" textlink="">
      <xdr:nvSpPr>
        <xdr:cNvPr id="206" name="円/楕円 205">
          <a:extLst>
            <a:ext uri="{FF2B5EF4-FFF2-40B4-BE49-F238E27FC236}">
              <a16:creationId xmlns="" xmlns:a16="http://schemas.microsoft.com/office/drawing/2014/main" id="{00000000-0008-0000-0400-0000CE000000}"/>
            </a:ext>
          </a:extLst>
        </xdr:cNvPr>
        <xdr:cNvSpPr/>
      </xdr:nvSpPr>
      <xdr:spPr>
        <a:xfrm>
          <a:off x="47752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2920</xdr:rowOff>
    </xdr:from>
    <xdr:ext cx="762000" cy="259045"/>
    <xdr:sp macro="" textlink="">
      <xdr:nvSpPr>
        <xdr:cNvPr id="207" name="扶助費該当値テキスト">
          <a:extLst>
            <a:ext uri="{FF2B5EF4-FFF2-40B4-BE49-F238E27FC236}">
              <a16:creationId xmlns="" xmlns:a16="http://schemas.microsoft.com/office/drawing/2014/main" id="{00000000-0008-0000-0400-0000CF000000}"/>
            </a:ext>
          </a:extLst>
        </xdr:cNvPr>
        <xdr:cNvSpPr txBox="1"/>
      </xdr:nvSpPr>
      <xdr:spPr>
        <a:xfrm>
          <a:off x="4914900" y="926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157843</xdr:rowOff>
    </xdr:from>
    <xdr:to>
      <xdr:col>5</xdr:col>
      <xdr:colOff>600075</xdr:colOff>
      <xdr:row>55</xdr:row>
      <xdr:rowOff>87993</xdr:rowOff>
    </xdr:to>
    <xdr:sp macro="" textlink="">
      <xdr:nvSpPr>
        <xdr:cNvPr id="208" name="円/楕円 207">
          <a:extLst>
            <a:ext uri="{FF2B5EF4-FFF2-40B4-BE49-F238E27FC236}">
              <a16:creationId xmlns="" xmlns:a16="http://schemas.microsoft.com/office/drawing/2014/main" id="{00000000-0008-0000-0400-0000D0000000}"/>
            </a:ext>
          </a:extLst>
        </xdr:cNvPr>
        <xdr:cNvSpPr/>
      </xdr:nvSpPr>
      <xdr:spPr>
        <a:xfrm>
          <a:off x="3937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72770</xdr:rowOff>
    </xdr:from>
    <xdr:ext cx="736600" cy="259045"/>
    <xdr:sp macro="" textlink="">
      <xdr:nvSpPr>
        <xdr:cNvPr id="209" name="テキスト ボックス 208">
          <a:extLst>
            <a:ext uri="{FF2B5EF4-FFF2-40B4-BE49-F238E27FC236}">
              <a16:creationId xmlns="" xmlns:a16="http://schemas.microsoft.com/office/drawing/2014/main" id="{00000000-0008-0000-0400-0000D1000000}"/>
            </a:ext>
          </a:extLst>
        </xdr:cNvPr>
        <xdr:cNvSpPr txBox="1"/>
      </xdr:nvSpPr>
      <xdr:spPr>
        <a:xfrm>
          <a:off x="3606800" y="9502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157843</xdr:rowOff>
    </xdr:from>
    <xdr:to>
      <xdr:col>4</xdr:col>
      <xdr:colOff>396875</xdr:colOff>
      <xdr:row>55</xdr:row>
      <xdr:rowOff>87993</xdr:rowOff>
    </xdr:to>
    <xdr:sp macro="" textlink="">
      <xdr:nvSpPr>
        <xdr:cNvPr id="210" name="円/楕円 209">
          <a:extLst>
            <a:ext uri="{FF2B5EF4-FFF2-40B4-BE49-F238E27FC236}">
              <a16:creationId xmlns="" xmlns:a16="http://schemas.microsoft.com/office/drawing/2014/main" id="{00000000-0008-0000-0400-0000D2000000}"/>
            </a:ext>
          </a:extLst>
        </xdr:cNvPr>
        <xdr:cNvSpPr/>
      </xdr:nvSpPr>
      <xdr:spPr>
        <a:xfrm>
          <a:off x="3048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72770</xdr:rowOff>
    </xdr:from>
    <xdr:ext cx="762000" cy="259045"/>
    <xdr:sp macro="" textlink="">
      <xdr:nvSpPr>
        <xdr:cNvPr id="211" name="テキスト ボックス 210">
          <a:extLst>
            <a:ext uri="{FF2B5EF4-FFF2-40B4-BE49-F238E27FC236}">
              <a16:creationId xmlns="" xmlns:a16="http://schemas.microsoft.com/office/drawing/2014/main" id="{00000000-0008-0000-0400-0000D3000000}"/>
            </a:ext>
          </a:extLst>
        </xdr:cNvPr>
        <xdr:cNvSpPr txBox="1"/>
      </xdr:nvSpPr>
      <xdr:spPr>
        <a:xfrm>
          <a:off x="27178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157843</xdr:rowOff>
    </xdr:from>
    <xdr:to>
      <xdr:col>3</xdr:col>
      <xdr:colOff>193675</xdr:colOff>
      <xdr:row>55</xdr:row>
      <xdr:rowOff>87993</xdr:rowOff>
    </xdr:to>
    <xdr:sp macro="" textlink="">
      <xdr:nvSpPr>
        <xdr:cNvPr id="212" name="円/楕円 211">
          <a:extLst>
            <a:ext uri="{FF2B5EF4-FFF2-40B4-BE49-F238E27FC236}">
              <a16:creationId xmlns="" xmlns:a16="http://schemas.microsoft.com/office/drawing/2014/main" id="{00000000-0008-0000-0400-0000D4000000}"/>
            </a:ext>
          </a:extLst>
        </xdr:cNvPr>
        <xdr:cNvSpPr/>
      </xdr:nvSpPr>
      <xdr:spPr>
        <a:xfrm>
          <a:off x="2159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72770</xdr:rowOff>
    </xdr:from>
    <xdr:ext cx="762000" cy="259045"/>
    <xdr:sp macro="" textlink="">
      <xdr:nvSpPr>
        <xdr:cNvPr id="213" name="テキスト ボックス 212">
          <a:extLst>
            <a:ext uri="{FF2B5EF4-FFF2-40B4-BE49-F238E27FC236}">
              <a16:creationId xmlns="" xmlns:a16="http://schemas.microsoft.com/office/drawing/2014/main" id="{00000000-0008-0000-0400-0000D5000000}"/>
            </a:ext>
          </a:extLst>
        </xdr:cNvPr>
        <xdr:cNvSpPr txBox="1"/>
      </xdr:nvSpPr>
      <xdr:spPr>
        <a:xfrm>
          <a:off x="18288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214" name="円/楕円 213">
          <a:extLst>
            <a:ext uri="{FF2B5EF4-FFF2-40B4-BE49-F238E27FC236}">
              <a16:creationId xmlns="" xmlns:a16="http://schemas.microsoft.com/office/drawing/2014/main" id="{00000000-0008-0000-0400-0000D6000000}"/>
            </a:ext>
          </a:extLst>
        </xdr:cNvPr>
        <xdr:cNvSpPr/>
      </xdr:nvSpPr>
      <xdr:spPr>
        <a:xfrm>
          <a:off x="1270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40112</xdr:rowOff>
    </xdr:from>
    <xdr:ext cx="762000" cy="259045"/>
    <xdr:sp macro="" textlink="">
      <xdr:nvSpPr>
        <xdr:cNvPr id="215" name="テキスト ボックス 214">
          <a:extLst>
            <a:ext uri="{FF2B5EF4-FFF2-40B4-BE49-F238E27FC236}">
              <a16:creationId xmlns="" xmlns:a16="http://schemas.microsoft.com/office/drawing/2014/main" id="{00000000-0008-0000-0400-0000D7000000}"/>
            </a:ext>
          </a:extLst>
        </xdr:cNvPr>
        <xdr:cNvSpPr txBox="1"/>
      </xdr:nvSpPr>
      <xdr:spPr>
        <a:xfrm>
          <a:off x="939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a:extLst>
            <a:ext uri="{FF2B5EF4-FFF2-40B4-BE49-F238E27FC236}">
              <a16:creationId xmlns=""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a:extLst>
            <a:ext uri="{FF2B5EF4-FFF2-40B4-BE49-F238E27FC236}">
              <a16:creationId xmlns=""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a:extLst>
            <a:ext uri="{FF2B5EF4-FFF2-40B4-BE49-F238E27FC236}">
              <a16:creationId xmlns=""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a:extLst>
            <a:ext uri="{FF2B5EF4-FFF2-40B4-BE49-F238E27FC236}">
              <a16:creationId xmlns=""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a:extLst>
            <a:ext uri="{FF2B5EF4-FFF2-40B4-BE49-F238E27FC236}">
              <a16:creationId xmlns=""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a:extLst>
            <a:ext uri="{FF2B5EF4-FFF2-40B4-BE49-F238E27FC236}">
              <a16:creationId xmlns=""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a:extLst>
            <a:ext uri="{FF2B5EF4-FFF2-40B4-BE49-F238E27FC236}">
              <a16:creationId xmlns=""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a:extLst>
            <a:ext uri="{FF2B5EF4-FFF2-40B4-BE49-F238E27FC236}">
              <a16:creationId xmlns=""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a:extLst>
            <a:ext uri="{FF2B5EF4-FFF2-40B4-BE49-F238E27FC236}">
              <a16:creationId xmlns=""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a:extLst>
            <a:ext uri="{FF2B5EF4-FFF2-40B4-BE49-F238E27FC236}">
              <a16:creationId xmlns=""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a:extLst>
            <a:ext uri="{FF2B5EF4-FFF2-40B4-BE49-F238E27FC236}">
              <a16:creationId xmlns=""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農業集落排水事業特別会計など、公営企業会計への赤字補填的な繰出金が減少傾向にあるものの依然として高い水準である。独立採算の原則に立ち返った料金の値上げ、施設の適正管理などに努め健全化を図る。</a:t>
          </a:r>
        </a:p>
      </xdr:txBody>
    </xdr:sp>
    <xdr:clientData/>
  </xdr:twoCellAnchor>
  <xdr:oneCellAnchor>
    <xdr:from>
      <xdr:col>18</xdr:col>
      <xdr:colOff>44450</xdr:colOff>
      <xdr:row>49</xdr:row>
      <xdr:rowOff>107950</xdr:rowOff>
    </xdr:from>
    <xdr:ext cx="298543" cy="225703"/>
    <xdr:sp macro="" textlink="">
      <xdr:nvSpPr>
        <xdr:cNvPr id="227" name="テキスト ボックス 226">
          <a:extLst>
            <a:ext uri="{FF2B5EF4-FFF2-40B4-BE49-F238E27FC236}">
              <a16:creationId xmlns=""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a:extLst>
            <a:ext uri="{FF2B5EF4-FFF2-40B4-BE49-F238E27FC236}">
              <a16:creationId xmlns=""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a:extLst>
            <a:ext uri="{FF2B5EF4-FFF2-40B4-BE49-F238E27FC236}">
              <a16:creationId xmlns=""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a:extLst>
            <a:ext uri="{FF2B5EF4-FFF2-40B4-BE49-F238E27FC236}">
              <a16:creationId xmlns="" xmlns:a16="http://schemas.microsoft.com/office/drawing/2014/main" id="{00000000-0008-0000-0400-0000E6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a:extLst>
            <a:ext uri="{FF2B5EF4-FFF2-40B4-BE49-F238E27FC236}">
              <a16:creationId xmlns="" xmlns:a16="http://schemas.microsoft.com/office/drawing/2014/main" id="{00000000-0008-0000-0400-0000E7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a:extLst>
            <a:ext uri="{FF2B5EF4-FFF2-40B4-BE49-F238E27FC236}">
              <a16:creationId xmlns="" xmlns:a16="http://schemas.microsoft.com/office/drawing/2014/main" id="{00000000-0008-0000-0400-0000E8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a:extLst>
            <a:ext uri="{FF2B5EF4-FFF2-40B4-BE49-F238E27FC236}">
              <a16:creationId xmlns="" xmlns:a16="http://schemas.microsoft.com/office/drawing/2014/main" id="{00000000-0008-0000-0400-0000E9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a:extLst>
            <a:ext uri="{FF2B5EF4-FFF2-40B4-BE49-F238E27FC236}">
              <a16:creationId xmlns="" xmlns:a16="http://schemas.microsoft.com/office/drawing/2014/main" id="{00000000-0008-0000-0400-0000EA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a:extLst>
            <a:ext uri="{FF2B5EF4-FFF2-40B4-BE49-F238E27FC236}">
              <a16:creationId xmlns="" xmlns:a16="http://schemas.microsoft.com/office/drawing/2014/main" id="{00000000-0008-0000-0400-0000EB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a:extLst>
            <a:ext uri="{FF2B5EF4-FFF2-40B4-BE49-F238E27FC236}">
              <a16:creationId xmlns="" xmlns:a16="http://schemas.microsoft.com/office/drawing/2014/main" id="{00000000-0008-0000-0400-0000EC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a:extLst>
            <a:ext uri="{FF2B5EF4-FFF2-40B4-BE49-F238E27FC236}">
              <a16:creationId xmlns="" xmlns:a16="http://schemas.microsoft.com/office/drawing/2014/main" id="{00000000-0008-0000-0400-0000ED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a:extLst>
            <a:ext uri="{FF2B5EF4-FFF2-40B4-BE49-F238E27FC236}">
              <a16:creationId xmlns=""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a:extLst>
            <a:ext uri="{FF2B5EF4-FFF2-40B4-BE49-F238E27FC236}">
              <a16:creationId xmlns=""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110998</xdr:rowOff>
    </xdr:from>
    <xdr:to>
      <xdr:col>24</xdr:col>
      <xdr:colOff>31750</xdr:colOff>
      <xdr:row>60</xdr:row>
      <xdr:rowOff>140716</xdr:rowOff>
    </xdr:to>
    <xdr:cxnSp macro="">
      <xdr:nvCxnSpPr>
        <xdr:cNvPr id="240" name="直線コネクタ 239">
          <a:extLst>
            <a:ext uri="{FF2B5EF4-FFF2-40B4-BE49-F238E27FC236}">
              <a16:creationId xmlns="" xmlns:a16="http://schemas.microsoft.com/office/drawing/2014/main" id="{00000000-0008-0000-0400-0000F0000000}"/>
            </a:ext>
          </a:extLst>
        </xdr:cNvPr>
        <xdr:cNvCxnSpPr/>
      </xdr:nvCxnSpPr>
      <xdr:spPr>
        <a:xfrm flipV="1">
          <a:off x="16510000" y="919784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112793</xdr:rowOff>
    </xdr:from>
    <xdr:ext cx="762000" cy="259045"/>
    <xdr:sp macro="" textlink="">
      <xdr:nvSpPr>
        <xdr:cNvPr id="241" name="その他最小値テキスト">
          <a:extLst>
            <a:ext uri="{FF2B5EF4-FFF2-40B4-BE49-F238E27FC236}">
              <a16:creationId xmlns="" xmlns:a16="http://schemas.microsoft.com/office/drawing/2014/main" id="{00000000-0008-0000-0400-0000F1000000}"/>
            </a:ext>
          </a:extLst>
        </xdr:cNvPr>
        <xdr:cNvSpPr txBox="1"/>
      </xdr:nvSpPr>
      <xdr:spPr>
        <a:xfrm>
          <a:off x="16598900" y="10399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23</xdr:col>
      <xdr:colOff>628650</xdr:colOff>
      <xdr:row>60</xdr:row>
      <xdr:rowOff>140716</xdr:rowOff>
    </xdr:from>
    <xdr:to>
      <xdr:col>24</xdr:col>
      <xdr:colOff>120650</xdr:colOff>
      <xdr:row>60</xdr:row>
      <xdr:rowOff>140716</xdr:rowOff>
    </xdr:to>
    <xdr:cxnSp macro="">
      <xdr:nvCxnSpPr>
        <xdr:cNvPr id="242" name="直線コネクタ 241">
          <a:extLst>
            <a:ext uri="{FF2B5EF4-FFF2-40B4-BE49-F238E27FC236}">
              <a16:creationId xmlns="" xmlns:a16="http://schemas.microsoft.com/office/drawing/2014/main" id="{00000000-0008-0000-0400-0000F2000000}"/>
            </a:ext>
          </a:extLst>
        </xdr:cNvPr>
        <xdr:cNvCxnSpPr/>
      </xdr:nvCxnSpPr>
      <xdr:spPr>
        <a:xfrm>
          <a:off x="16421100" y="10427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25925</xdr:rowOff>
    </xdr:from>
    <xdr:ext cx="762000" cy="259045"/>
    <xdr:sp macro="" textlink="">
      <xdr:nvSpPr>
        <xdr:cNvPr id="243" name="その他最大値テキスト">
          <a:extLst>
            <a:ext uri="{FF2B5EF4-FFF2-40B4-BE49-F238E27FC236}">
              <a16:creationId xmlns="" xmlns:a16="http://schemas.microsoft.com/office/drawing/2014/main" id="{00000000-0008-0000-0400-0000F3000000}"/>
            </a:ext>
          </a:extLst>
        </xdr:cNvPr>
        <xdr:cNvSpPr txBox="1"/>
      </xdr:nvSpPr>
      <xdr:spPr>
        <a:xfrm>
          <a:off x="16598900" y="894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23</xdr:col>
      <xdr:colOff>628650</xdr:colOff>
      <xdr:row>53</xdr:row>
      <xdr:rowOff>110998</xdr:rowOff>
    </xdr:from>
    <xdr:to>
      <xdr:col>24</xdr:col>
      <xdr:colOff>120650</xdr:colOff>
      <xdr:row>53</xdr:row>
      <xdr:rowOff>110998</xdr:rowOff>
    </xdr:to>
    <xdr:cxnSp macro="">
      <xdr:nvCxnSpPr>
        <xdr:cNvPr id="244" name="直線コネクタ 243">
          <a:extLst>
            <a:ext uri="{FF2B5EF4-FFF2-40B4-BE49-F238E27FC236}">
              <a16:creationId xmlns="" xmlns:a16="http://schemas.microsoft.com/office/drawing/2014/main" id="{00000000-0008-0000-0400-0000F4000000}"/>
            </a:ext>
          </a:extLst>
        </xdr:cNvPr>
        <xdr:cNvCxnSpPr/>
      </xdr:nvCxnSpPr>
      <xdr:spPr>
        <a:xfrm>
          <a:off x="16421100" y="919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94996</xdr:rowOff>
    </xdr:from>
    <xdr:to>
      <xdr:col>24</xdr:col>
      <xdr:colOff>31750</xdr:colOff>
      <xdr:row>56</xdr:row>
      <xdr:rowOff>108712</xdr:rowOff>
    </xdr:to>
    <xdr:cxnSp macro="">
      <xdr:nvCxnSpPr>
        <xdr:cNvPr id="245" name="直線コネクタ 244">
          <a:extLst>
            <a:ext uri="{FF2B5EF4-FFF2-40B4-BE49-F238E27FC236}">
              <a16:creationId xmlns="" xmlns:a16="http://schemas.microsoft.com/office/drawing/2014/main" id="{00000000-0008-0000-0400-0000F5000000}"/>
            </a:ext>
          </a:extLst>
        </xdr:cNvPr>
        <xdr:cNvCxnSpPr/>
      </xdr:nvCxnSpPr>
      <xdr:spPr>
        <a:xfrm flipV="1">
          <a:off x="15671800" y="969619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24147</xdr:rowOff>
    </xdr:from>
    <xdr:ext cx="762000" cy="259045"/>
    <xdr:sp macro="" textlink="">
      <xdr:nvSpPr>
        <xdr:cNvPr id="246" name="その他平均値テキスト">
          <a:extLst>
            <a:ext uri="{FF2B5EF4-FFF2-40B4-BE49-F238E27FC236}">
              <a16:creationId xmlns="" xmlns:a16="http://schemas.microsoft.com/office/drawing/2014/main" id="{00000000-0008-0000-0400-0000F6000000}"/>
            </a:ext>
          </a:extLst>
        </xdr:cNvPr>
        <xdr:cNvSpPr txBox="1"/>
      </xdr:nvSpPr>
      <xdr:spPr>
        <a:xfrm>
          <a:off x="16598900" y="945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xdr:rowOff>
    </xdr:from>
    <xdr:to>
      <xdr:col>24</xdr:col>
      <xdr:colOff>82550</xdr:colOff>
      <xdr:row>56</xdr:row>
      <xdr:rowOff>109220</xdr:rowOff>
    </xdr:to>
    <xdr:sp macro="" textlink="">
      <xdr:nvSpPr>
        <xdr:cNvPr id="247" name="フローチャート : 判断 246">
          <a:extLst>
            <a:ext uri="{FF2B5EF4-FFF2-40B4-BE49-F238E27FC236}">
              <a16:creationId xmlns="" xmlns:a16="http://schemas.microsoft.com/office/drawing/2014/main" id="{00000000-0008-0000-0400-0000F7000000}"/>
            </a:ext>
          </a:extLst>
        </xdr:cNvPr>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108712</xdr:rowOff>
    </xdr:from>
    <xdr:to>
      <xdr:col>22</xdr:col>
      <xdr:colOff>565150</xdr:colOff>
      <xdr:row>57</xdr:row>
      <xdr:rowOff>19558</xdr:rowOff>
    </xdr:to>
    <xdr:cxnSp macro="">
      <xdr:nvCxnSpPr>
        <xdr:cNvPr id="248" name="直線コネクタ 247">
          <a:extLst>
            <a:ext uri="{FF2B5EF4-FFF2-40B4-BE49-F238E27FC236}">
              <a16:creationId xmlns="" xmlns:a16="http://schemas.microsoft.com/office/drawing/2014/main" id="{00000000-0008-0000-0400-0000F8000000}"/>
            </a:ext>
          </a:extLst>
        </xdr:cNvPr>
        <xdr:cNvCxnSpPr/>
      </xdr:nvCxnSpPr>
      <xdr:spPr>
        <a:xfrm flipV="1">
          <a:off x="14782800" y="970991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a:extLst>
            <a:ext uri="{FF2B5EF4-FFF2-40B4-BE49-F238E27FC236}">
              <a16:creationId xmlns="" xmlns:a16="http://schemas.microsoft.com/office/drawing/2014/main" id="{00000000-0008-0000-0400-0000F9000000}"/>
            </a:ext>
          </a:extLst>
        </xdr:cNvPr>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105681</xdr:rowOff>
    </xdr:from>
    <xdr:ext cx="736600" cy="259045"/>
    <xdr:sp macro="" textlink="">
      <xdr:nvSpPr>
        <xdr:cNvPr id="250" name="テキスト ボックス 249">
          <a:extLst>
            <a:ext uri="{FF2B5EF4-FFF2-40B4-BE49-F238E27FC236}">
              <a16:creationId xmlns="" xmlns:a16="http://schemas.microsoft.com/office/drawing/2014/main" id="{00000000-0008-0000-0400-0000FA000000}"/>
            </a:ext>
          </a:extLst>
        </xdr:cNvPr>
        <xdr:cNvSpPr txBox="1"/>
      </xdr:nvSpPr>
      <xdr:spPr>
        <a:xfrm>
          <a:off x="15290800" y="936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90424</xdr:rowOff>
    </xdr:from>
    <xdr:to>
      <xdr:col>21</xdr:col>
      <xdr:colOff>361950</xdr:colOff>
      <xdr:row>57</xdr:row>
      <xdr:rowOff>19558</xdr:rowOff>
    </xdr:to>
    <xdr:cxnSp macro="">
      <xdr:nvCxnSpPr>
        <xdr:cNvPr id="251" name="直線コネクタ 250">
          <a:extLst>
            <a:ext uri="{FF2B5EF4-FFF2-40B4-BE49-F238E27FC236}">
              <a16:creationId xmlns="" xmlns:a16="http://schemas.microsoft.com/office/drawing/2014/main" id="{00000000-0008-0000-0400-0000FB000000}"/>
            </a:ext>
          </a:extLst>
        </xdr:cNvPr>
        <xdr:cNvCxnSpPr/>
      </xdr:nvCxnSpPr>
      <xdr:spPr>
        <a:xfrm>
          <a:off x="13893800" y="969162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2" name="フローチャート : 判断 251">
          <a:extLst>
            <a:ext uri="{FF2B5EF4-FFF2-40B4-BE49-F238E27FC236}">
              <a16:creationId xmlns="" xmlns:a16="http://schemas.microsoft.com/office/drawing/2014/main" id="{00000000-0008-0000-0400-0000FC000000}"/>
            </a:ext>
          </a:extLst>
        </xdr:cNvPr>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105681</xdr:rowOff>
    </xdr:from>
    <xdr:ext cx="762000" cy="259045"/>
    <xdr:sp macro="" textlink="">
      <xdr:nvSpPr>
        <xdr:cNvPr id="253" name="テキスト ボックス 252">
          <a:extLst>
            <a:ext uri="{FF2B5EF4-FFF2-40B4-BE49-F238E27FC236}">
              <a16:creationId xmlns="" xmlns:a16="http://schemas.microsoft.com/office/drawing/2014/main" id="{00000000-0008-0000-0400-0000FD000000}"/>
            </a:ext>
          </a:extLst>
        </xdr:cNvPr>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72136</xdr:rowOff>
    </xdr:from>
    <xdr:to>
      <xdr:col>20</xdr:col>
      <xdr:colOff>158750</xdr:colOff>
      <xdr:row>56</xdr:row>
      <xdr:rowOff>90424</xdr:rowOff>
    </xdr:to>
    <xdr:cxnSp macro="">
      <xdr:nvCxnSpPr>
        <xdr:cNvPr id="254" name="直線コネクタ 253">
          <a:extLst>
            <a:ext uri="{FF2B5EF4-FFF2-40B4-BE49-F238E27FC236}">
              <a16:creationId xmlns="" xmlns:a16="http://schemas.microsoft.com/office/drawing/2014/main" id="{00000000-0008-0000-0400-0000FE000000}"/>
            </a:ext>
          </a:extLst>
        </xdr:cNvPr>
        <xdr:cNvCxnSpPr/>
      </xdr:nvCxnSpPr>
      <xdr:spPr>
        <a:xfrm>
          <a:off x="13004800" y="96733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165354</xdr:rowOff>
    </xdr:from>
    <xdr:to>
      <xdr:col>20</xdr:col>
      <xdr:colOff>209550</xdr:colOff>
      <xdr:row>56</xdr:row>
      <xdr:rowOff>95504</xdr:rowOff>
    </xdr:to>
    <xdr:sp macro="" textlink="">
      <xdr:nvSpPr>
        <xdr:cNvPr id="255" name="フローチャート : 判断 254">
          <a:extLst>
            <a:ext uri="{FF2B5EF4-FFF2-40B4-BE49-F238E27FC236}">
              <a16:creationId xmlns="" xmlns:a16="http://schemas.microsoft.com/office/drawing/2014/main" id="{00000000-0008-0000-0400-0000FF000000}"/>
            </a:ext>
          </a:extLst>
        </xdr:cNvPr>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105681</xdr:rowOff>
    </xdr:from>
    <xdr:ext cx="762000" cy="259045"/>
    <xdr:sp macro="" textlink="">
      <xdr:nvSpPr>
        <xdr:cNvPr id="256" name="テキスト ボックス 255">
          <a:extLst>
            <a:ext uri="{FF2B5EF4-FFF2-40B4-BE49-F238E27FC236}">
              <a16:creationId xmlns="" xmlns:a16="http://schemas.microsoft.com/office/drawing/2014/main" id="{00000000-0008-0000-0400-000000010000}"/>
            </a:ext>
          </a:extLst>
        </xdr:cNvPr>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156210</xdr:rowOff>
    </xdr:from>
    <xdr:to>
      <xdr:col>19</xdr:col>
      <xdr:colOff>6350</xdr:colOff>
      <xdr:row>56</xdr:row>
      <xdr:rowOff>86360</xdr:rowOff>
    </xdr:to>
    <xdr:sp macro="" textlink="">
      <xdr:nvSpPr>
        <xdr:cNvPr id="257" name="フローチャート : 判断 256">
          <a:extLst>
            <a:ext uri="{FF2B5EF4-FFF2-40B4-BE49-F238E27FC236}">
              <a16:creationId xmlns="" xmlns:a16="http://schemas.microsoft.com/office/drawing/2014/main" id="{00000000-0008-0000-0400-000001010000}"/>
            </a:ext>
          </a:extLst>
        </xdr:cNvPr>
        <xdr:cNvSpPr/>
      </xdr:nvSpPr>
      <xdr:spPr>
        <a:xfrm>
          <a:off x="12954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96537</xdr:rowOff>
    </xdr:from>
    <xdr:ext cx="762000" cy="259045"/>
    <xdr:sp macro="" textlink="">
      <xdr:nvSpPr>
        <xdr:cNvPr id="258" name="テキスト ボックス 257">
          <a:extLst>
            <a:ext uri="{FF2B5EF4-FFF2-40B4-BE49-F238E27FC236}">
              <a16:creationId xmlns="" xmlns:a16="http://schemas.microsoft.com/office/drawing/2014/main" id="{00000000-0008-0000-0400-000002010000}"/>
            </a:ext>
          </a:extLst>
        </xdr:cNvPr>
        <xdr:cNvSpPr txBox="1"/>
      </xdr:nvSpPr>
      <xdr:spPr>
        <a:xfrm>
          <a:off x="12623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a:extLst>
            <a:ext uri="{FF2B5EF4-FFF2-40B4-BE49-F238E27FC236}">
              <a16:creationId xmlns=""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a:extLst>
            <a:ext uri="{FF2B5EF4-FFF2-40B4-BE49-F238E27FC236}">
              <a16:creationId xmlns=""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a:extLst>
            <a:ext uri="{FF2B5EF4-FFF2-40B4-BE49-F238E27FC236}">
              <a16:creationId xmlns=""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a:extLst>
            <a:ext uri="{FF2B5EF4-FFF2-40B4-BE49-F238E27FC236}">
              <a16:creationId xmlns=""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a:extLst>
            <a:ext uri="{FF2B5EF4-FFF2-40B4-BE49-F238E27FC236}">
              <a16:creationId xmlns=""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44196</xdr:rowOff>
    </xdr:from>
    <xdr:to>
      <xdr:col>24</xdr:col>
      <xdr:colOff>82550</xdr:colOff>
      <xdr:row>56</xdr:row>
      <xdr:rowOff>145796</xdr:rowOff>
    </xdr:to>
    <xdr:sp macro="" textlink="">
      <xdr:nvSpPr>
        <xdr:cNvPr id="264" name="円/楕円 263">
          <a:extLst>
            <a:ext uri="{FF2B5EF4-FFF2-40B4-BE49-F238E27FC236}">
              <a16:creationId xmlns="" xmlns:a16="http://schemas.microsoft.com/office/drawing/2014/main" id="{00000000-0008-0000-0400-000008010000}"/>
            </a:ext>
          </a:extLst>
        </xdr:cNvPr>
        <xdr:cNvSpPr/>
      </xdr:nvSpPr>
      <xdr:spPr>
        <a:xfrm>
          <a:off x="164592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16273</xdr:rowOff>
    </xdr:from>
    <xdr:ext cx="762000" cy="259045"/>
    <xdr:sp macro="" textlink="">
      <xdr:nvSpPr>
        <xdr:cNvPr id="265" name="その他該当値テキスト">
          <a:extLst>
            <a:ext uri="{FF2B5EF4-FFF2-40B4-BE49-F238E27FC236}">
              <a16:creationId xmlns="" xmlns:a16="http://schemas.microsoft.com/office/drawing/2014/main" id="{00000000-0008-0000-0400-000009010000}"/>
            </a:ext>
          </a:extLst>
        </xdr:cNvPr>
        <xdr:cNvSpPr txBox="1"/>
      </xdr:nvSpPr>
      <xdr:spPr>
        <a:xfrm>
          <a:off x="16598900" y="9617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57912</xdr:rowOff>
    </xdr:from>
    <xdr:to>
      <xdr:col>22</xdr:col>
      <xdr:colOff>615950</xdr:colOff>
      <xdr:row>56</xdr:row>
      <xdr:rowOff>159512</xdr:rowOff>
    </xdr:to>
    <xdr:sp macro="" textlink="">
      <xdr:nvSpPr>
        <xdr:cNvPr id="266" name="円/楕円 265">
          <a:extLst>
            <a:ext uri="{FF2B5EF4-FFF2-40B4-BE49-F238E27FC236}">
              <a16:creationId xmlns="" xmlns:a16="http://schemas.microsoft.com/office/drawing/2014/main" id="{00000000-0008-0000-0400-00000A010000}"/>
            </a:ext>
          </a:extLst>
        </xdr:cNvPr>
        <xdr:cNvSpPr/>
      </xdr:nvSpPr>
      <xdr:spPr>
        <a:xfrm>
          <a:off x="15621000" y="965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144289</xdr:rowOff>
    </xdr:from>
    <xdr:ext cx="736600" cy="259045"/>
    <xdr:sp macro="" textlink="">
      <xdr:nvSpPr>
        <xdr:cNvPr id="267" name="テキスト ボックス 266">
          <a:extLst>
            <a:ext uri="{FF2B5EF4-FFF2-40B4-BE49-F238E27FC236}">
              <a16:creationId xmlns="" xmlns:a16="http://schemas.microsoft.com/office/drawing/2014/main" id="{00000000-0008-0000-0400-00000B010000}"/>
            </a:ext>
          </a:extLst>
        </xdr:cNvPr>
        <xdr:cNvSpPr txBox="1"/>
      </xdr:nvSpPr>
      <xdr:spPr>
        <a:xfrm>
          <a:off x="15290800" y="9745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140208</xdr:rowOff>
    </xdr:from>
    <xdr:to>
      <xdr:col>21</xdr:col>
      <xdr:colOff>412750</xdr:colOff>
      <xdr:row>57</xdr:row>
      <xdr:rowOff>70358</xdr:rowOff>
    </xdr:to>
    <xdr:sp macro="" textlink="">
      <xdr:nvSpPr>
        <xdr:cNvPr id="268" name="円/楕円 267">
          <a:extLst>
            <a:ext uri="{FF2B5EF4-FFF2-40B4-BE49-F238E27FC236}">
              <a16:creationId xmlns="" xmlns:a16="http://schemas.microsoft.com/office/drawing/2014/main" id="{00000000-0008-0000-0400-00000C010000}"/>
            </a:ext>
          </a:extLst>
        </xdr:cNvPr>
        <xdr:cNvSpPr/>
      </xdr:nvSpPr>
      <xdr:spPr>
        <a:xfrm>
          <a:off x="14732000" y="974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55135</xdr:rowOff>
    </xdr:from>
    <xdr:ext cx="762000" cy="259045"/>
    <xdr:sp macro="" textlink="">
      <xdr:nvSpPr>
        <xdr:cNvPr id="269" name="テキスト ボックス 268">
          <a:extLst>
            <a:ext uri="{FF2B5EF4-FFF2-40B4-BE49-F238E27FC236}">
              <a16:creationId xmlns="" xmlns:a16="http://schemas.microsoft.com/office/drawing/2014/main" id="{00000000-0008-0000-0400-00000D010000}"/>
            </a:ext>
          </a:extLst>
        </xdr:cNvPr>
        <xdr:cNvSpPr txBox="1"/>
      </xdr:nvSpPr>
      <xdr:spPr>
        <a:xfrm>
          <a:off x="14401800" y="982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39624</xdr:rowOff>
    </xdr:from>
    <xdr:to>
      <xdr:col>20</xdr:col>
      <xdr:colOff>209550</xdr:colOff>
      <xdr:row>56</xdr:row>
      <xdr:rowOff>141224</xdr:rowOff>
    </xdr:to>
    <xdr:sp macro="" textlink="">
      <xdr:nvSpPr>
        <xdr:cNvPr id="270" name="円/楕円 269">
          <a:extLst>
            <a:ext uri="{FF2B5EF4-FFF2-40B4-BE49-F238E27FC236}">
              <a16:creationId xmlns="" xmlns:a16="http://schemas.microsoft.com/office/drawing/2014/main" id="{00000000-0008-0000-0400-00000E010000}"/>
            </a:ext>
          </a:extLst>
        </xdr:cNvPr>
        <xdr:cNvSpPr/>
      </xdr:nvSpPr>
      <xdr:spPr>
        <a:xfrm>
          <a:off x="13843000" y="964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126001</xdr:rowOff>
    </xdr:from>
    <xdr:ext cx="762000" cy="259045"/>
    <xdr:sp macro="" textlink="">
      <xdr:nvSpPr>
        <xdr:cNvPr id="271" name="テキスト ボックス 270">
          <a:extLst>
            <a:ext uri="{FF2B5EF4-FFF2-40B4-BE49-F238E27FC236}">
              <a16:creationId xmlns="" xmlns:a16="http://schemas.microsoft.com/office/drawing/2014/main" id="{00000000-0008-0000-0400-00000F010000}"/>
            </a:ext>
          </a:extLst>
        </xdr:cNvPr>
        <xdr:cNvSpPr txBox="1"/>
      </xdr:nvSpPr>
      <xdr:spPr>
        <a:xfrm>
          <a:off x="13512800" y="9727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21336</xdr:rowOff>
    </xdr:from>
    <xdr:to>
      <xdr:col>19</xdr:col>
      <xdr:colOff>6350</xdr:colOff>
      <xdr:row>56</xdr:row>
      <xdr:rowOff>122936</xdr:rowOff>
    </xdr:to>
    <xdr:sp macro="" textlink="">
      <xdr:nvSpPr>
        <xdr:cNvPr id="272" name="円/楕円 271">
          <a:extLst>
            <a:ext uri="{FF2B5EF4-FFF2-40B4-BE49-F238E27FC236}">
              <a16:creationId xmlns="" xmlns:a16="http://schemas.microsoft.com/office/drawing/2014/main" id="{00000000-0008-0000-0400-000010010000}"/>
            </a:ext>
          </a:extLst>
        </xdr:cNvPr>
        <xdr:cNvSpPr/>
      </xdr:nvSpPr>
      <xdr:spPr>
        <a:xfrm>
          <a:off x="12954000" y="962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107713</xdr:rowOff>
    </xdr:from>
    <xdr:ext cx="762000" cy="259045"/>
    <xdr:sp macro="" textlink="">
      <xdr:nvSpPr>
        <xdr:cNvPr id="273" name="テキスト ボックス 272">
          <a:extLst>
            <a:ext uri="{FF2B5EF4-FFF2-40B4-BE49-F238E27FC236}">
              <a16:creationId xmlns="" xmlns:a16="http://schemas.microsoft.com/office/drawing/2014/main" id="{00000000-0008-0000-0400-000011010000}"/>
            </a:ext>
          </a:extLst>
        </xdr:cNvPr>
        <xdr:cNvSpPr txBox="1"/>
      </xdr:nvSpPr>
      <xdr:spPr>
        <a:xfrm>
          <a:off x="12623800" y="970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a:extLst>
            <a:ext uri="{FF2B5EF4-FFF2-40B4-BE49-F238E27FC236}">
              <a16:creationId xmlns=""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a:extLst>
            <a:ext uri="{FF2B5EF4-FFF2-40B4-BE49-F238E27FC236}">
              <a16:creationId xmlns=""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a:extLst>
            <a:ext uri="{FF2B5EF4-FFF2-40B4-BE49-F238E27FC236}">
              <a16:creationId xmlns=""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a:extLst>
            <a:ext uri="{FF2B5EF4-FFF2-40B4-BE49-F238E27FC236}">
              <a16:creationId xmlns=""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a:extLst>
            <a:ext uri="{FF2B5EF4-FFF2-40B4-BE49-F238E27FC236}">
              <a16:creationId xmlns=""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a:extLst>
            <a:ext uri="{FF2B5EF4-FFF2-40B4-BE49-F238E27FC236}">
              <a16:creationId xmlns=""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a:extLst>
            <a:ext uri="{FF2B5EF4-FFF2-40B4-BE49-F238E27FC236}">
              <a16:creationId xmlns=""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a:extLst>
            <a:ext uri="{FF2B5EF4-FFF2-40B4-BE49-F238E27FC236}">
              <a16:creationId xmlns=""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a:extLst>
            <a:ext uri="{FF2B5EF4-FFF2-40B4-BE49-F238E27FC236}">
              <a16:creationId xmlns=""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a:extLst>
            <a:ext uri="{FF2B5EF4-FFF2-40B4-BE49-F238E27FC236}">
              <a16:creationId xmlns=""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a:extLst>
            <a:ext uri="{FF2B5EF4-FFF2-40B4-BE49-F238E27FC236}">
              <a16:creationId xmlns=""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補助費等については、補助金・負担金・分担金について厳しく抑制することを基本としてきた。今後も、必要性や効果などについて精査し、実効性の無いものについては廃止していく。</a:t>
          </a:r>
        </a:p>
      </xdr:txBody>
    </xdr:sp>
    <xdr:clientData/>
  </xdr:twoCellAnchor>
  <xdr:oneCellAnchor>
    <xdr:from>
      <xdr:col>18</xdr:col>
      <xdr:colOff>44450</xdr:colOff>
      <xdr:row>29</xdr:row>
      <xdr:rowOff>107950</xdr:rowOff>
    </xdr:from>
    <xdr:ext cx="298543" cy="225703"/>
    <xdr:sp macro="" textlink="">
      <xdr:nvSpPr>
        <xdr:cNvPr id="285" name="テキスト ボックス 284">
          <a:extLst>
            <a:ext uri="{FF2B5EF4-FFF2-40B4-BE49-F238E27FC236}">
              <a16:creationId xmlns=""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a:extLst>
            <a:ext uri="{FF2B5EF4-FFF2-40B4-BE49-F238E27FC236}">
              <a16:creationId xmlns=""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a:extLst>
            <a:ext uri="{FF2B5EF4-FFF2-40B4-BE49-F238E27FC236}">
              <a16:creationId xmlns=""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a:extLst>
            <a:ext uri="{FF2B5EF4-FFF2-40B4-BE49-F238E27FC236}">
              <a16:creationId xmlns=""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a:extLst>
            <a:ext uri="{FF2B5EF4-FFF2-40B4-BE49-F238E27FC236}">
              <a16:creationId xmlns=""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a:extLst>
            <a:ext uri="{FF2B5EF4-FFF2-40B4-BE49-F238E27FC236}">
              <a16:creationId xmlns=""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a:extLst>
            <a:ext uri="{FF2B5EF4-FFF2-40B4-BE49-F238E27FC236}">
              <a16:creationId xmlns=""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a:extLst>
            <a:ext uri="{FF2B5EF4-FFF2-40B4-BE49-F238E27FC236}">
              <a16:creationId xmlns=""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a:extLst>
            <a:ext uri="{FF2B5EF4-FFF2-40B4-BE49-F238E27FC236}">
              <a16:creationId xmlns=""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a:extLst>
            <a:ext uri="{FF2B5EF4-FFF2-40B4-BE49-F238E27FC236}">
              <a16:creationId xmlns=""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a:extLst>
            <a:ext uri="{FF2B5EF4-FFF2-40B4-BE49-F238E27FC236}">
              <a16:creationId xmlns=""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a:extLst>
            <a:ext uri="{FF2B5EF4-FFF2-40B4-BE49-F238E27FC236}">
              <a16:creationId xmlns=""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a:extLst>
            <a:ext uri="{FF2B5EF4-FFF2-40B4-BE49-F238E27FC236}">
              <a16:creationId xmlns=""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40</xdr:row>
      <xdr:rowOff>159004</xdr:rowOff>
    </xdr:to>
    <xdr:cxnSp macro="">
      <xdr:nvCxnSpPr>
        <xdr:cNvPr id="298" name="直線コネクタ 297">
          <a:extLst>
            <a:ext uri="{FF2B5EF4-FFF2-40B4-BE49-F238E27FC236}">
              <a16:creationId xmlns="" xmlns:a16="http://schemas.microsoft.com/office/drawing/2014/main" id="{00000000-0008-0000-0400-00002A010000}"/>
            </a:ext>
          </a:extLst>
        </xdr:cNvPr>
        <xdr:cNvCxnSpPr/>
      </xdr:nvCxnSpPr>
      <xdr:spPr>
        <a:xfrm flipV="1">
          <a:off x="16510000" y="581914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131081</xdr:rowOff>
    </xdr:from>
    <xdr:ext cx="762000" cy="259045"/>
    <xdr:sp macro="" textlink="">
      <xdr:nvSpPr>
        <xdr:cNvPr id="299" name="補助費等最小値テキスト">
          <a:extLst>
            <a:ext uri="{FF2B5EF4-FFF2-40B4-BE49-F238E27FC236}">
              <a16:creationId xmlns="" xmlns:a16="http://schemas.microsoft.com/office/drawing/2014/main" id="{00000000-0008-0000-0400-00002B010000}"/>
            </a:ext>
          </a:extLst>
        </xdr:cNvPr>
        <xdr:cNvSpPr txBox="1"/>
      </xdr:nvSpPr>
      <xdr:spPr>
        <a:xfrm>
          <a:off x="16598900" y="698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628650</xdr:colOff>
      <xdr:row>40</xdr:row>
      <xdr:rowOff>159004</xdr:rowOff>
    </xdr:from>
    <xdr:to>
      <xdr:col>24</xdr:col>
      <xdr:colOff>120650</xdr:colOff>
      <xdr:row>40</xdr:row>
      <xdr:rowOff>159004</xdr:rowOff>
    </xdr:to>
    <xdr:cxnSp macro="">
      <xdr:nvCxnSpPr>
        <xdr:cNvPr id="300" name="直線コネクタ 299">
          <a:extLst>
            <a:ext uri="{FF2B5EF4-FFF2-40B4-BE49-F238E27FC236}">
              <a16:creationId xmlns="" xmlns:a16="http://schemas.microsoft.com/office/drawing/2014/main" id="{00000000-0008-0000-0400-00002C010000}"/>
            </a:ext>
          </a:extLst>
        </xdr:cNvPr>
        <xdr:cNvCxnSpPr/>
      </xdr:nvCxnSpPr>
      <xdr:spPr>
        <a:xfrm>
          <a:off x="16421100" y="701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1" name="補助費等最大値テキスト">
          <a:extLst>
            <a:ext uri="{FF2B5EF4-FFF2-40B4-BE49-F238E27FC236}">
              <a16:creationId xmlns="" xmlns:a16="http://schemas.microsoft.com/office/drawing/2014/main" id="{00000000-0008-0000-0400-00002D010000}"/>
            </a:ext>
          </a:extLst>
        </xdr:cNvPr>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2" name="直線コネクタ 301">
          <a:extLst>
            <a:ext uri="{FF2B5EF4-FFF2-40B4-BE49-F238E27FC236}">
              <a16:creationId xmlns="" xmlns:a16="http://schemas.microsoft.com/office/drawing/2014/main" id="{00000000-0008-0000-0400-00002E010000}"/>
            </a:ext>
          </a:extLst>
        </xdr:cNvPr>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108712</xdr:rowOff>
    </xdr:from>
    <xdr:to>
      <xdr:col>24</xdr:col>
      <xdr:colOff>31750</xdr:colOff>
      <xdr:row>34</xdr:row>
      <xdr:rowOff>145288</xdr:rowOff>
    </xdr:to>
    <xdr:cxnSp macro="">
      <xdr:nvCxnSpPr>
        <xdr:cNvPr id="303" name="直線コネクタ 302">
          <a:extLst>
            <a:ext uri="{FF2B5EF4-FFF2-40B4-BE49-F238E27FC236}">
              <a16:creationId xmlns="" xmlns:a16="http://schemas.microsoft.com/office/drawing/2014/main" id="{00000000-0008-0000-0400-00002F010000}"/>
            </a:ext>
          </a:extLst>
        </xdr:cNvPr>
        <xdr:cNvCxnSpPr/>
      </xdr:nvCxnSpPr>
      <xdr:spPr>
        <a:xfrm>
          <a:off x="15671800" y="593801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29989</xdr:rowOff>
    </xdr:from>
    <xdr:ext cx="762000" cy="259045"/>
    <xdr:sp macro="" textlink="">
      <xdr:nvSpPr>
        <xdr:cNvPr id="304" name="補助費等平均値テキスト">
          <a:extLst>
            <a:ext uri="{FF2B5EF4-FFF2-40B4-BE49-F238E27FC236}">
              <a16:creationId xmlns="" xmlns:a16="http://schemas.microsoft.com/office/drawing/2014/main" id="{00000000-0008-0000-0400-000030010000}"/>
            </a:ext>
          </a:extLst>
        </xdr:cNvPr>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5" name="フローチャート : 判断 304">
          <a:extLst>
            <a:ext uri="{FF2B5EF4-FFF2-40B4-BE49-F238E27FC236}">
              <a16:creationId xmlns="" xmlns:a16="http://schemas.microsoft.com/office/drawing/2014/main" id="{00000000-0008-0000-0400-000031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108712</xdr:rowOff>
    </xdr:from>
    <xdr:to>
      <xdr:col>22</xdr:col>
      <xdr:colOff>565150</xdr:colOff>
      <xdr:row>35</xdr:row>
      <xdr:rowOff>14986</xdr:rowOff>
    </xdr:to>
    <xdr:cxnSp macro="">
      <xdr:nvCxnSpPr>
        <xdr:cNvPr id="306" name="直線コネクタ 305">
          <a:extLst>
            <a:ext uri="{FF2B5EF4-FFF2-40B4-BE49-F238E27FC236}">
              <a16:creationId xmlns="" xmlns:a16="http://schemas.microsoft.com/office/drawing/2014/main" id="{00000000-0008-0000-0400-000032010000}"/>
            </a:ext>
          </a:extLst>
        </xdr:cNvPr>
        <xdr:cNvCxnSpPr/>
      </xdr:nvCxnSpPr>
      <xdr:spPr>
        <a:xfrm flipV="1">
          <a:off x="14782800" y="593801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7" name="フローチャート : 判断 306">
          <a:extLst>
            <a:ext uri="{FF2B5EF4-FFF2-40B4-BE49-F238E27FC236}">
              <a16:creationId xmlns="" xmlns:a16="http://schemas.microsoft.com/office/drawing/2014/main" id="{00000000-0008-0000-0400-000033010000}"/>
            </a:ext>
          </a:extLst>
        </xdr:cNvPr>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116857</xdr:rowOff>
    </xdr:from>
    <xdr:ext cx="736600" cy="259045"/>
    <xdr:sp macro="" textlink="">
      <xdr:nvSpPr>
        <xdr:cNvPr id="308" name="テキスト ボックス 307">
          <a:extLst>
            <a:ext uri="{FF2B5EF4-FFF2-40B4-BE49-F238E27FC236}">
              <a16:creationId xmlns="" xmlns:a16="http://schemas.microsoft.com/office/drawing/2014/main" id="{00000000-0008-0000-0400-000034010000}"/>
            </a:ext>
          </a:extLst>
        </xdr:cNvPr>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14986</xdr:rowOff>
    </xdr:from>
    <xdr:to>
      <xdr:col>21</xdr:col>
      <xdr:colOff>361950</xdr:colOff>
      <xdr:row>35</xdr:row>
      <xdr:rowOff>19558</xdr:rowOff>
    </xdr:to>
    <xdr:cxnSp macro="">
      <xdr:nvCxnSpPr>
        <xdr:cNvPr id="309" name="直線コネクタ 308">
          <a:extLst>
            <a:ext uri="{FF2B5EF4-FFF2-40B4-BE49-F238E27FC236}">
              <a16:creationId xmlns="" xmlns:a16="http://schemas.microsoft.com/office/drawing/2014/main" id="{00000000-0008-0000-0400-000035010000}"/>
            </a:ext>
          </a:extLst>
        </xdr:cNvPr>
        <xdr:cNvCxnSpPr/>
      </xdr:nvCxnSpPr>
      <xdr:spPr>
        <a:xfrm flipV="1">
          <a:off x="13893800" y="60157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57912</xdr:rowOff>
    </xdr:from>
    <xdr:to>
      <xdr:col>21</xdr:col>
      <xdr:colOff>412750</xdr:colOff>
      <xdr:row>36</xdr:row>
      <xdr:rowOff>159512</xdr:rowOff>
    </xdr:to>
    <xdr:sp macro="" textlink="">
      <xdr:nvSpPr>
        <xdr:cNvPr id="310" name="フローチャート : 判断 309">
          <a:extLst>
            <a:ext uri="{FF2B5EF4-FFF2-40B4-BE49-F238E27FC236}">
              <a16:creationId xmlns="" xmlns:a16="http://schemas.microsoft.com/office/drawing/2014/main" id="{00000000-0008-0000-0400-000036010000}"/>
            </a:ext>
          </a:extLst>
        </xdr:cNvPr>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144289</xdr:rowOff>
    </xdr:from>
    <xdr:ext cx="762000" cy="259045"/>
    <xdr:sp macro="" textlink="">
      <xdr:nvSpPr>
        <xdr:cNvPr id="311" name="テキスト ボックス 310">
          <a:extLst>
            <a:ext uri="{FF2B5EF4-FFF2-40B4-BE49-F238E27FC236}">
              <a16:creationId xmlns="" xmlns:a16="http://schemas.microsoft.com/office/drawing/2014/main" id="{00000000-0008-0000-0400-000037010000}"/>
            </a:ext>
          </a:extLst>
        </xdr:cNvPr>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168148</xdr:rowOff>
    </xdr:from>
    <xdr:to>
      <xdr:col>20</xdr:col>
      <xdr:colOff>158750</xdr:colOff>
      <xdr:row>35</xdr:row>
      <xdr:rowOff>19558</xdr:rowOff>
    </xdr:to>
    <xdr:cxnSp macro="">
      <xdr:nvCxnSpPr>
        <xdr:cNvPr id="312" name="直線コネクタ 311">
          <a:extLst>
            <a:ext uri="{FF2B5EF4-FFF2-40B4-BE49-F238E27FC236}">
              <a16:creationId xmlns="" xmlns:a16="http://schemas.microsoft.com/office/drawing/2014/main" id="{00000000-0008-0000-0400-000038010000}"/>
            </a:ext>
          </a:extLst>
        </xdr:cNvPr>
        <xdr:cNvCxnSpPr/>
      </xdr:nvCxnSpPr>
      <xdr:spPr>
        <a:xfrm>
          <a:off x="13004800" y="59974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3" name="フローチャート : 判断 312">
          <a:extLst>
            <a:ext uri="{FF2B5EF4-FFF2-40B4-BE49-F238E27FC236}">
              <a16:creationId xmlns="" xmlns:a16="http://schemas.microsoft.com/office/drawing/2014/main" id="{00000000-0008-0000-0400-000039010000}"/>
            </a:ext>
          </a:extLst>
        </xdr:cNvPr>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14" name="テキスト ボックス 313">
          <a:extLst>
            <a:ext uri="{FF2B5EF4-FFF2-40B4-BE49-F238E27FC236}">
              <a16:creationId xmlns="" xmlns:a16="http://schemas.microsoft.com/office/drawing/2014/main" id="{00000000-0008-0000-0400-00003A010000}"/>
            </a:ext>
          </a:extLst>
        </xdr:cNvPr>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30480</xdr:rowOff>
    </xdr:from>
    <xdr:to>
      <xdr:col>19</xdr:col>
      <xdr:colOff>6350</xdr:colOff>
      <xdr:row>36</xdr:row>
      <xdr:rowOff>132080</xdr:rowOff>
    </xdr:to>
    <xdr:sp macro="" textlink="">
      <xdr:nvSpPr>
        <xdr:cNvPr id="315" name="フローチャート : 判断 314">
          <a:extLst>
            <a:ext uri="{FF2B5EF4-FFF2-40B4-BE49-F238E27FC236}">
              <a16:creationId xmlns="" xmlns:a16="http://schemas.microsoft.com/office/drawing/2014/main" id="{00000000-0008-0000-0400-00003B010000}"/>
            </a:ext>
          </a:extLst>
        </xdr:cNvPr>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116857</xdr:rowOff>
    </xdr:from>
    <xdr:ext cx="762000" cy="259045"/>
    <xdr:sp macro="" textlink="">
      <xdr:nvSpPr>
        <xdr:cNvPr id="316" name="テキスト ボックス 315">
          <a:extLst>
            <a:ext uri="{FF2B5EF4-FFF2-40B4-BE49-F238E27FC236}">
              <a16:creationId xmlns="" xmlns:a16="http://schemas.microsoft.com/office/drawing/2014/main" id="{00000000-0008-0000-0400-00003C010000}"/>
            </a:ext>
          </a:extLst>
        </xdr:cNvPr>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a:extLst>
            <a:ext uri="{FF2B5EF4-FFF2-40B4-BE49-F238E27FC236}">
              <a16:creationId xmlns=""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a:extLst>
            <a:ext uri="{FF2B5EF4-FFF2-40B4-BE49-F238E27FC236}">
              <a16:creationId xmlns=""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a:extLst>
            <a:ext uri="{FF2B5EF4-FFF2-40B4-BE49-F238E27FC236}">
              <a16:creationId xmlns=""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a:extLst>
            <a:ext uri="{FF2B5EF4-FFF2-40B4-BE49-F238E27FC236}">
              <a16:creationId xmlns=""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a:extLst>
            <a:ext uri="{FF2B5EF4-FFF2-40B4-BE49-F238E27FC236}">
              <a16:creationId xmlns=""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34</xdr:row>
      <xdr:rowOff>94488</xdr:rowOff>
    </xdr:from>
    <xdr:to>
      <xdr:col>24</xdr:col>
      <xdr:colOff>82550</xdr:colOff>
      <xdr:row>35</xdr:row>
      <xdr:rowOff>24638</xdr:rowOff>
    </xdr:to>
    <xdr:sp macro="" textlink="">
      <xdr:nvSpPr>
        <xdr:cNvPr id="322" name="円/楕円 321">
          <a:extLst>
            <a:ext uri="{FF2B5EF4-FFF2-40B4-BE49-F238E27FC236}">
              <a16:creationId xmlns="" xmlns:a16="http://schemas.microsoft.com/office/drawing/2014/main" id="{00000000-0008-0000-0400-000042010000}"/>
            </a:ext>
          </a:extLst>
        </xdr:cNvPr>
        <xdr:cNvSpPr/>
      </xdr:nvSpPr>
      <xdr:spPr>
        <a:xfrm>
          <a:off x="164592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111015</xdr:rowOff>
    </xdr:from>
    <xdr:ext cx="762000" cy="259045"/>
    <xdr:sp macro="" textlink="">
      <xdr:nvSpPr>
        <xdr:cNvPr id="323" name="補助費等該当値テキスト">
          <a:extLst>
            <a:ext uri="{FF2B5EF4-FFF2-40B4-BE49-F238E27FC236}">
              <a16:creationId xmlns="" xmlns:a16="http://schemas.microsoft.com/office/drawing/2014/main" id="{00000000-0008-0000-0400-000043010000}"/>
            </a:ext>
          </a:extLst>
        </xdr:cNvPr>
        <xdr:cNvSpPr txBox="1"/>
      </xdr:nvSpPr>
      <xdr:spPr>
        <a:xfrm>
          <a:off x="16598900" y="5768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57912</xdr:rowOff>
    </xdr:from>
    <xdr:to>
      <xdr:col>22</xdr:col>
      <xdr:colOff>615950</xdr:colOff>
      <xdr:row>34</xdr:row>
      <xdr:rowOff>159512</xdr:rowOff>
    </xdr:to>
    <xdr:sp macro="" textlink="">
      <xdr:nvSpPr>
        <xdr:cNvPr id="324" name="円/楕円 323">
          <a:extLst>
            <a:ext uri="{FF2B5EF4-FFF2-40B4-BE49-F238E27FC236}">
              <a16:creationId xmlns="" xmlns:a16="http://schemas.microsoft.com/office/drawing/2014/main" id="{00000000-0008-0000-0400-000044010000}"/>
            </a:ext>
          </a:extLst>
        </xdr:cNvPr>
        <xdr:cNvSpPr/>
      </xdr:nvSpPr>
      <xdr:spPr>
        <a:xfrm>
          <a:off x="156210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169689</xdr:rowOff>
    </xdr:from>
    <xdr:ext cx="736600" cy="259045"/>
    <xdr:sp macro="" textlink="">
      <xdr:nvSpPr>
        <xdr:cNvPr id="325" name="テキスト ボックス 324">
          <a:extLst>
            <a:ext uri="{FF2B5EF4-FFF2-40B4-BE49-F238E27FC236}">
              <a16:creationId xmlns="" xmlns:a16="http://schemas.microsoft.com/office/drawing/2014/main" id="{00000000-0008-0000-0400-000045010000}"/>
            </a:ext>
          </a:extLst>
        </xdr:cNvPr>
        <xdr:cNvSpPr txBox="1"/>
      </xdr:nvSpPr>
      <xdr:spPr>
        <a:xfrm>
          <a:off x="15290800" y="5656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135636</xdr:rowOff>
    </xdr:from>
    <xdr:to>
      <xdr:col>21</xdr:col>
      <xdr:colOff>412750</xdr:colOff>
      <xdr:row>35</xdr:row>
      <xdr:rowOff>65786</xdr:rowOff>
    </xdr:to>
    <xdr:sp macro="" textlink="">
      <xdr:nvSpPr>
        <xdr:cNvPr id="326" name="円/楕円 325">
          <a:extLst>
            <a:ext uri="{FF2B5EF4-FFF2-40B4-BE49-F238E27FC236}">
              <a16:creationId xmlns="" xmlns:a16="http://schemas.microsoft.com/office/drawing/2014/main" id="{00000000-0008-0000-0400-000046010000}"/>
            </a:ext>
          </a:extLst>
        </xdr:cNvPr>
        <xdr:cNvSpPr/>
      </xdr:nvSpPr>
      <xdr:spPr>
        <a:xfrm>
          <a:off x="147320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75963</xdr:rowOff>
    </xdr:from>
    <xdr:ext cx="762000" cy="259045"/>
    <xdr:sp macro="" textlink="">
      <xdr:nvSpPr>
        <xdr:cNvPr id="327" name="テキスト ボックス 326">
          <a:extLst>
            <a:ext uri="{FF2B5EF4-FFF2-40B4-BE49-F238E27FC236}">
              <a16:creationId xmlns="" xmlns:a16="http://schemas.microsoft.com/office/drawing/2014/main" id="{00000000-0008-0000-0400-000047010000}"/>
            </a:ext>
          </a:extLst>
        </xdr:cNvPr>
        <xdr:cNvSpPr txBox="1"/>
      </xdr:nvSpPr>
      <xdr:spPr>
        <a:xfrm>
          <a:off x="14401800" y="573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140208</xdr:rowOff>
    </xdr:from>
    <xdr:to>
      <xdr:col>20</xdr:col>
      <xdr:colOff>209550</xdr:colOff>
      <xdr:row>35</xdr:row>
      <xdr:rowOff>70358</xdr:rowOff>
    </xdr:to>
    <xdr:sp macro="" textlink="">
      <xdr:nvSpPr>
        <xdr:cNvPr id="328" name="円/楕円 327">
          <a:extLst>
            <a:ext uri="{FF2B5EF4-FFF2-40B4-BE49-F238E27FC236}">
              <a16:creationId xmlns="" xmlns:a16="http://schemas.microsoft.com/office/drawing/2014/main" id="{00000000-0008-0000-0400-000048010000}"/>
            </a:ext>
          </a:extLst>
        </xdr:cNvPr>
        <xdr:cNvSpPr/>
      </xdr:nvSpPr>
      <xdr:spPr>
        <a:xfrm>
          <a:off x="13843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80535</xdr:rowOff>
    </xdr:from>
    <xdr:ext cx="762000" cy="259045"/>
    <xdr:sp macro="" textlink="">
      <xdr:nvSpPr>
        <xdr:cNvPr id="329" name="テキスト ボックス 328">
          <a:extLst>
            <a:ext uri="{FF2B5EF4-FFF2-40B4-BE49-F238E27FC236}">
              <a16:creationId xmlns="" xmlns:a16="http://schemas.microsoft.com/office/drawing/2014/main" id="{00000000-0008-0000-0400-000049010000}"/>
            </a:ext>
          </a:extLst>
        </xdr:cNvPr>
        <xdr:cNvSpPr txBox="1"/>
      </xdr:nvSpPr>
      <xdr:spPr>
        <a:xfrm>
          <a:off x="13512800" y="573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117348</xdr:rowOff>
    </xdr:from>
    <xdr:to>
      <xdr:col>19</xdr:col>
      <xdr:colOff>6350</xdr:colOff>
      <xdr:row>35</xdr:row>
      <xdr:rowOff>47498</xdr:rowOff>
    </xdr:to>
    <xdr:sp macro="" textlink="">
      <xdr:nvSpPr>
        <xdr:cNvPr id="330" name="円/楕円 329">
          <a:extLst>
            <a:ext uri="{FF2B5EF4-FFF2-40B4-BE49-F238E27FC236}">
              <a16:creationId xmlns="" xmlns:a16="http://schemas.microsoft.com/office/drawing/2014/main" id="{00000000-0008-0000-0400-00004A010000}"/>
            </a:ext>
          </a:extLst>
        </xdr:cNvPr>
        <xdr:cNvSpPr/>
      </xdr:nvSpPr>
      <xdr:spPr>
        <a:xfrm>
          <a:off x="129540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57675</xdr:rowOff>
    </xdr:from>
    <xdr:ext cx="762000" cy="259045"/>
    <xdr:sp macro="" textlink="">
      <xdr:nvSpPr>
        <xdr:cNvPr id="331" name="テキスト ボックス 330">
          <a:extLst>
            <a:ext uri="{FF2B5EF4-FFF2-40B4-BE49-F238E27FC236}">
              <a16:creationId xmlns="" xmlns:a16="http://schemas.microsoft.com/office/drawing/2014/main" id="{00000000-0008-0000-0400-00004B010000}"/>
            </a:ext>
          </a:extLst>
        </xdr:cNvPr>
        <xdr:cNvSpPr txBox="1"/>
      </xdr:nvSpPr>
      <xdr:spPr>
        <a:xfrm>
          <a:off x="12623800" y="571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a:extLst>
            <a:ext uri="{FF2B5EF4-FFF2-40B4-BE49-F238E27FC236}">
              <a16:creationId xmlns=""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a:extLst>
            <a:ext uri="{FF2B5EF4-FFF2-40B4-BE49-F238E27FC236}">
              <a16:creationId xmlns=""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a:extLst>
            <a:ext uri="{FF2B5EF4-FFF2-40B4-BE49-F238E27FC236}">
              <a16:creationId xmlns=""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a:extLst>
            <a:ext uri="{FF2B5EF4-FFF2-40B4-BE49-F238E27FC236}">
              <a16:creationId xmlns=""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a:extLst>
            <a:ext uri="{FF2B5EF4-FFF2-40B4-BE49-F238E27FC236}">
              <a16:creationId xmlns=""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a:extLst>
            <a:ext uri="{FF2B5EF4-FFF2-40B4-BE49-F238E27FC236}">
              <a16:creationId xmlns=""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a:extLst>
            <a:ext uri="{FF2B5EF4-FFF2-40B4-BE49-F238E27FC236}">
              <a16:creationId xmlns=""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a:extLst>
            <a:ext uri="{FF2B5EF4-FFF2-40B4-BE49-F238E27FC236}">
              <a16:creationId xmlns=""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a:extLst>
            <a:ext uri="{FF2B5EF4-FFF2-40B4-BE49-F238E27FC236}">
              <a16:creationId xmlns=""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a:extLst>
            <a:ext uri="{FF2B5EF4-FFF2-40B4-BE49-F238E27FC236}">
              <a16:creationId xmlns=""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a:extLst>
            <a:ext uri="{FF2B5EF4-FFF2-40B4-BE49-F238E27FC236}">
              <a16:creationId xmlns=""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公債費の償還ピークは過ぎ、類似団体の平均値も下回った。</a:t>
          </a:r>
          <a:endParaRPr kumimoji="1" lang="en-US" altLang="ja-JP" sz="1300">
            <a:latin typeface="ＭＳ Ｐゴシック"/>
          </a:endParaRPr>
        </a:p>
        <a:p>
          <a:r>
            <a:rPr kumimoji="1" lang="ja-JP" altLang="en-US" sz="1300">
              <a:latin typeface="ＭＳ Ｐゴシック"/>
            </a:rPr>
            <a:t>　しかし庁舎建設等の大規模事業が控えているため、引き続き厳しい財政運営が予測される。佐那河内村第６次行政改革大綱に沿って、地方債の新規発行をともなう事業については、効果や優先順を付けながら抑制に努める。</a:t>
          </a:r>
        </a:p>
      </xdr:txBody>
    </xdr:sp>
    <xdr:clientData/>
  </xdr:twoCellAnchor>
  <xdr:oneCellAnchor>
    <xdr:from>
      <xdr:col>1</xdr:col>
      <xdr:colOff>28575</xdr:colOff>
      <xdr:row>69</xdr:row>
      <xdr:rowOff>107950</xdr:rowOff>
    </xdr:from>
    <xdr:ext cx="298543" cy="225703"/>
    <xdr:sp macro="" textlink="">
      <xdr:nvSpPr>
        <xdr:cNvPr id="343" name="テキスト ボックス 342">
          <a:extLst>
            <a:ext uri="{FF2B5EF4-FFF2-40B4-BE49-F238E27FC236}">
              <a16:creationId xmlns=""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a:extLst>
            <a:ext uri="{FF2B5EF4-FFF2-40B4-BE49-F238E27FC236}">
              <a16:creationId xmlns=""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a:extLst>
            <a:ext uri="{FF2B5EF4-FFF2-40B4-BE49-F238E27FC236}">
              <a16:creationId xmlns=""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a:extLst>
            <a:ext uri="{FF2B5EF4-FFF2-40B4-BE49-F238E27FC236}">
              <a16:creationId xmlns=""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a:extLst>
            <a:ext uri="{FF2B5EF4-FFF2-40B4-BE49-F238E27FC236}">
              <a16:creationId xmlns=""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a:extLst>
            <a:ext uri="{FF2B5EF4-FFF2-40B4-BE49-F238E27FC236}">
              <a16:creationId xmlns=""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a:extLst>
            <a:ext uri="{FF2B5EF4-FFF2-40B4-BE49-F238E27FC236}">
              <a16:creationId xmlns=""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a:extLst>
            <a:ext uri="{FF2B5EF4-FFF2-40B4-BE49-F238E27FC236}">
              <a16:creationId xmlns=""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a:extLst>
            <a:ext uri="{FF2B5EF4-FFF2-40B4-BE49-F238E27FC236}">
              <a16:creationId xmlns=""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a:extLst>
            <a:ext uri="{FF2B5EF4-FFF2-40B4-BE49-F238E27FC236}">
              <a16:creationId xmlns=""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a:extLst>
            <a:ext uri="{FF2B5EF4-FFF2-40B4-BE49-F238E27FC236}">
              <a16:creationId xmlns=""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a:extLst>
            <a:ext uri="{FF2B5EF4-FFF2-40B4-BE49-F238E27FC236}">
              <a16:creationId xmlns=""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a:extLst>
            <a:ext uri="{FF2B5EF4-FFF2-40B4-BE49-F238E27FC236}">
              <a16:creationId xmlns=""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a:extLst>
            <a:ext uri="{FF2B5EF4-FFF2-40B4-BE49-F238E27FC236}">
              <a16:creationId xmlns=""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a:extLst>
            <a:ext uri="{FF2B5EF4-FFF2-40B4-BE49-F238E27FC236}">
              <a16:creationId xmlns=""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81</xdr:row>
      <xdr:rowOff>43180</xdr:rowOff>
    </xdr:to>
    <xdr:cxnSp macro="">
      <xdr:nvCxnSpPr>
        <xdr:cNvPr id="358" name="直線コネクタ 357">
          <a:extLst>
            <a:ext uri="{FF2B5EF4-FFF2-40B4-BE49-F238E27FC236}">
              <a16:creationId xmlns="" xmlns:a16="http://schemas.microsoft.com/office/drawing/2014/main" id="{00000000-0008-0000-0400-000066010000}"/>
            </a:ext>
          </a:extLst>
        </xdr:cNvPr>
        <xdr:cNvCxnSpPr/>
      </xdr:nvCxnSpPr>
      <xdr:spPr>
        <a:xfrm flipV="1">
          <a:off x="4826000" y="1251712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15257</xdr:rowOff>
    </xdr:from>
    <xdr:ext cx="762000" cy="259045"/>
    <xdr:sp macro="" textlink="">
      <xdr:nvSpPr>
        <xdr:cNvPr id="359" name="公債費最小値テキスト">
          <a:extLst>
            <a:ext uri="{FF2B5EF4-FFF2-40B4-BE49-F238E27FC236}">
              <a16:creationId xmlns="" xmlns:a16="http://schemas.microsoft.com/office/drawing/2014/main" id="{00000000-0008-0000-0400-000067010000}"/>
            </a:ext>
          </a:extLst>
        </xdr:cNvPr>
        <xdr:cNvSpPr txBox="1"/>
      </xdr:nvSpPr>
      <xdr:spPr>
        <a:xfrm>
          <a:off x="4914900" y="13902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37.3</a:t>
          </a:r>
          <a:endParaRPr kumimoji="1" lang="ja-JP" altLang="en-US" sz="1000" b="1">
            <a:latin typeface="ＭＳ Ｐゴシック"/>
          </a:endParaRPr>
        </a:p>
      </xdr:txBody>
    </xdr:sp>
    <xdr:clientData/>
  </xdr:oneCellAnchor>
  <xdr:twoCellAnchor>
    <xdr:from>
      <xdr:col>6</xdr:col>
      <xdr:colOff>612775</xdr:colOff>
      <xdr:row>81</xdr:row>
      <xdr:rowOff>43180</xdr:rowOff>
    </xdr:from>
    <xdr:to>
      <xdr:col>7</xdr:col>
      <xdr:colOff>104775</xdr:colOff>
      <xdr:row>81</xdr:row>
      <xdr:rowOff>43180</xdr:rowOff>
    </xdr:to>
    <xdr:cxnSp macro="">
      <xdr:nvCxnSpPr>
        <xdr:cNvPr id="360" name="直線コネクタ 359">
          <a:extLst>
            <a:ext uri="{FF2B5EF4-FFF2-40B4-BE49-F238E27FC236}">
              <a16:creationId xmlns="" xmlns:a16="http://schemas.microsoft.com/office/drawing/2014/main" id="{00000000-0008-0000-0400-000068010000}"/>
            </a:ext>
          </a:extLst>
        </xdr:cNvPr>
        <xdr:cNvCxnSpPr/>
      </xdr:nvCxnSpPr>
      <xdr:spPr>
        <a:xfrm>
          <a:off x="4737100" y="13930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61" name="公債費最大値テキスト">
          <a:extLst>
            <a:ext uri="{FF2B5EF4-FFF2-40B4-BE49-F238E27FC236}">
              <a16:creationId xmlns="" xmlns:a16="http://schemas.microsoft.com/office/drawing/2014/main" id="{00000000-0008-0000-0400-000069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2" name="直線コネクタ 361">
          <a:extLst>
            <a:ext uri="{FF2B5EF4-FFF2-40B4-BE49-F238E27FC236}">
              <a16:creationId xmlns="" xmlns:a16="http://schemas.microsoft.com/office/drawing/2014/main" id="{00000000-0008-0000-0400-00006A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115570</xdr:rowOff>
    </xdr:from>
    <xdr:to>
      <xdr:col>7</xdr:col>
      <xdr:colOff>15875</xdr:colOff>
      <xdr:row>77</xdr:row>
      <xdr:rowOff>1270</xdr:rowOff>
    </xdr:to>
    <xdr:cxnSp macro="">
      <xdr:nvCxnSpPr>
        <xdr:cNvPr id="363" name="直線コネクタ 362">
          <a:extLst>
            <a:ext uri="{FF2B5EF4-FFF2-40B4-BE49-F238E27FC236}">
              <a16:creationId xmlns="" xmlns:a16="http://schemas.microsoft.com/office/drawing/2014/main" id="{00000000-0008-0000-0400-00006B010000}"/>
            </a:ext>
          </a:extLst>
        </xdr:cNvPr>
        <xdr:cNvCxnSpPr/>
      </xdr:nvCxnSpPr>
      <xdr:spPr>
        <a:xfrm flipV="1">
          <a:off x="3987800" y="1314577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78757</xdr:rowOff>
    </xdr:from>
    <xdr:ext cx="762000" cy="259045"/>
    <xdr:sp macro="" textlink="">
      <xdr:nvSpPr>
        <xdr:cNvPr id="364" name="公債費平均値テキスト">
          <a:extLst>
            <a:ext uri="{FF2B5EF4-FFF2-40B4-BE49-F238E27FC236}">
              <a16:creationId xmlns="" xmlns:a16="http://schemas.microsoft.com/office/drawing/2014/main" id="{00000000-0008-0000-0400-00006C010000}"/>
            </a:ext>
          </a:extLst>
        </xdr:cNvPr>
        <xdr:cNvSpPr txBox="1"/>
      </xdr:nvSpPr>
      <xdr:spPr>
        <a:xfrm>
          <a:off x="4914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106680</xdr:rowOff>
    </xdr:from>
    <xdr:to>
      <xdr:col>7</xdr:col>
      <xdr:colOff>66675</xdr:colOff>
      <xdr:row>77</xdr:row>
      <xdr:rowOff>36830</xdr:rowOff>
    </xdr:to>
    <xdr:sp macro="" textlink="">
      <xdr:nvSpPr>
        <xdr:cNvPr id="365" name="フローチャート : 判断 364">
          <a:extLst>
            <a:ext uri="{FF2B5EF4-FFF2-40B4-BE49-F238E27FC236}">
              <a16:creationId xmlns="" xmlns:a16="http://schemas.microsoft.com/office/drawing/2014/main" id="{00000000-0008-0000-0400-00006D010000}"/>
            </a:ext>
          </a:extLst>
        </xdr:cNvPr>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1270</xdr:rowOff>
    </xdr:from>
    <xdr:to>
      <xdr:col>5</xdr:col>
      <xdr:colOff>549275</xdr:colOff>
      <xdr:row>77</xdr:row>
      <xdr:rowOff>130811</xdr:rowOff>
    </xdr:to>
    <xdr:cxnSp macro="">
      <xdr:nvCxnSpPr>
        <xdr:cNvPr id="366" name="直線コネクタ 365">
          <a:extLst>
            <a:ext uri="{FF2B5EF4-FFF2-40B4-BE49-F238E27FC236}">
              <a16:creationId xmlns="" xmlns:a16="http://schemas.microsoft.com/office/drawing/2014/main" id="{00000000-0008-0000-0400-00006E010000}"/>
            </a:ext>
          </a:extLst>
        </xdr:cNvPr>
        <xdr:cNvCxnSpPr/>
      </xdr:nvCxnSpPr>
      <xdr:spPr>
        <a:xfrm flipV="1">
          <a:off x="3098800" y="13202920"/>
          <a:ext cx="8890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95250</xdr:rowOff>
    </xdr:from>
    <xdr:to>
      <xdr:col>5</xdr:col>
      <xdr:colOff>600075</xdr:colOff>
      <xdr:row>77</xdr:row>
      <xdr:rowOff>25400</xdr:rowOff>
    </xdr:to>
    <xdr:sp macro="" textlink="">
      <xdr:nvSpPr>
        <xdr:cNvPr id="367" name="フローチャート : 判断 366">
          <a:extLst>
            <a:ext uri="{FF2B5EF4-FFF2-40B4-BE49-F238E27FC236}">
              <a16:creationId xmlns="" xmlns:a16="http://schemas.microsoft.com/office/drawing/2014/main" id="{00000000-0008-0000-0400-00006F010000}"/>
            </a:ext>
          </a:extLst>
        </xdr:cNvPr>
        <xdr:cNvSpPr/>
      </xdr:nvSpPr>
      <xdr:spPr>
        <a:xfrm>
          <a:off x="3937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35577</xdr:rowOff>
    </xdr:from>
    <xdr:ext cx="736600" cy="259045"/>
    <xdr:sp macro="" textlink="">
      <xdr:nvSpPr>
        <xdr:cNvPr id="368" name="テキスト ボックス 367">
          <a:extLst>
            <a:ext uri="{FF2B5EF4-FFF2-40B4-BE49-F238E27FC236}">
              <a16:creationId xmlns="" xmlns:a16="http://schemas.microsoft.com/office/drawing/2014/main" id="{00000000-0008-0000-0400-000070010000}"/>
            </a:ext>
          </a:extLst>
        </xdr:cNvPr>
        <xdr:cNvSpPr txBox="1"/>
      </xdr:nvSpPr>
      <xdr:spPr>
        <a:xfrm>
          <a:off x="3606800" y="1289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123189</xdr:rowOff>
    </xdr:from>
    <xdr:to>
      <xdr:col>4</xdr:col>
      <xdr:colOff>346075</xdr:colOff>
      <xdr:row>77</xdr:row>
      <xdr:rowOff>130811</xdr:rowOff>
    </xdr:to>
    <xdr:cxnSp macro="">
      <xdr:nvCxnSpPr>
        <xdr:cNvPr id="369" name="直線コネクタ 368">
          <a:extLst>
            <a:ext uri="{FF2B5EF4-FFF2-40B4-BE49-F238E27FC236}">
              <a16:creationId xmlns="" xmlns:a16="http://schemas.microsoft.com/office/drawing/2014/main" id="{00000000-0008-0000-0400-000071010000}"/>
            </a:ext>
          </a:extLst>
        </xdr:cNvPr>
        <xdr:cNvCxnSpPr/>
      </xdr:nvCxnSpPr>
      <xdr:spPr>
        <a:xfrm>
          <a:off x="2209800" y="133248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0" name="フローチャート : 判断 369">
          <a:extLst>
            <a:ext uri="{FF2B5EF4-FFF2-40B4-BE49-F238E27FC236}">
              <a16:creationId xmlns="" xmlns:a16="http://schemas.microsoft.com/office/drawing/2014/main" id="{00000000-0008-0000-0400-000072010000}"/>
            </a:ext>
          </a:extLst>
        </xdr:cNvPr>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85107</xdr:rowOff>
    </xdr:from>
    <xdr:ext cx="762000" cy="259045"/>
    <xdr:sp macro="" textlink="">
      <xdr:nvSpPr>
        <xdr:cNvPr id="371" name="テキスト ボックス 370">
          <a:extLst>
            <a:ext uri="{FF2B5EF4-FFF2-40B4-BE49-F238E27FC236}">
              <a16:creationId xmlns="" xmlns:a16="http://schemas.microsoft.com/office/drawing/2014/main" id="{00000000-0008-0000-0400-000073010000}"/>
            </a:ext>
          </a:extLst>
        </xdr:cNvPr>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123189</xdr:rowOff>
    </xdr:from>
    <xdr:to>
      <xdr:col>3</xdr:col>
      <xdr:colOff>142875</xdr:colOff>
      <xdr:row>78</xdr:row>
      <xdr:rowOff>46989</xdr:rowOff>
    </xdr:to>
    <xdr:cxnSp macro="">
      <xdr:nvCxnSpPr>
        <xdr:cNvPr id="372" name="直線コネクタ 371">
          <a:extLst>
            <a:ext uri="{FF2B5EF4-FFF2-40B4-BE49-F238E27FC236}">
              <a16:creationId xmlns="" xmlns:a16="http://schemas.microsoft.com/office/drawing/2014/main" id="{00000000-0008-0000-0400-000074010000}"/>
            </a:ext>
          </a:extLst>
        </xdr:cNvPr>
        <xdr:cNvCxnSpPr/>
      </xdr:nvCxnSpPr>
      <xdr:spPr>
        <a:xfrm flipV="1">
          <a:off x="1320800" y="13324839"/>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133350</xdr:rowOff>
    </xdr:from>
    <xdr:to>
      <xdr:col>3</xdr:col>
      <xdr:colOff>193675</xdr:colOff>
      <xdr:row>77</xdr:row>
      <xdr:rowOff>63500</xdr:rowOff>
    </xdr:to>
    <xdr:sp macro="" textlink="">
      <xdr:nvSpPr>
        <xdr:cNvPr id="373" name="フローチャート : 判断 372">
          <a:extLst>
            <a:ext uri="{FF2B5EF4-FFF2-40B4-BE49-F238E27FC236}">
              <a16:creationId xmlns="" xmlns:a16="http://schemas.microsoft.com/office/drawing/2014/main" id="{00000000-0008-0000-0400-000075010000}"/>
            </a:ext>
          </a:extLst>
        </xdr:cNvPr>
        <xdr:cNvSpPr/>
      </xdr:nvSpPr>
      <xdr:spPr>
        <a:xfrm>
          <a:off x="2159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73677</xdr:rowOff>
    </xdr:from>
    <xdr:ext cx="762000" cy="259045"/>
    <xdr:sp macro="" textlink="">
      <xdr:nvSpPr>
        <xdr:cNvPr id="374" name="テキスト ボックス 373">
          <a:extLst>
            <a:ext uri="{FF2B5EF4-FFF2-40B4-BE49-F238E27FC236}">
              <a16:creationId xmlns="" xmlns:a16="http://schemas.microsoft.com/office/drawing/2014/main" id="{00000000-0008-0000-0400-000076010000}"/>
            </a:ext>
          </a:extLst>
        </xdr:cNvPr>
        <xdr:cNvSpPr txBox="1"/>
      </xdr:nvSpPr>
      <xdr:spPr>
        <a:xfrm>
          <a:off x="1828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140970</xdr:rowOff>
    </xdr:from>
    <xdr:to>
      <xdr:col>1</xdr:col>
      <xdr:colOff>676275</xdr:colOff>
      <xdr:row>77</xdr:row>
      <xdr:rowOff>71120</xdr:rowOff>
    </xdr:to>
    <xdr:sp macro="" textlink="">
      <xdr:nvSpPr>
        <xdr:cNvPr id="375" name="フローチャート : 判断 374">
          <a:extLst>
            <a:ext uri="{FF2B5EF4-FFF2-40B4-BE49-F238E27FC236}">
              <a16:creationId xmlns="" xmlns:a16="http://schemas.microsoft.com/office/drawing/2014/main" id="{00000000-0008-0000-0400-000077010000}"/>
            </a:ext>
          </a:extLst>
        </xdr:cNvPr>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81297</xdr:rowOff>
    </xdr:from>
    <xdr:ext cx="762000" cy="259045"/>
    <xdr:sp macro="" textlink="">
      <xdr:nvSpPr>
        <xdr:cNvPr id="376" name="テキスト ボックス 375">
          <a:extLst>
            <a:ext uri="{FF2B5EF4-FFF2-40B4-BE49-F238E27FC236}">
              <a16:creationId xmlns="" xmlns:a16="http://schemas.microsoft.com/office/drawing/2014/main" id="{00000000-0008-0000-0400-000078010000}"/>
            </a:ext>
          </a:extLst>
        </xdr:cNvPr>
        <xdr:cNvSpPr txBox="1"/>
      </xdr:nvSpPr>
      <xdr:spPr>
        <a:xfrm>
          <a:off x="939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a:extLst>
            <a:ext uri="{FF2B5EF4-FFF2-40B4-BE49-F238E27FC236}">
              <a16:creationId xmlns=""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a:extLst>
            <a:ext uri="{FF2B5EF4-FFF2-40B4-BE49-F238E27FC236}">
              <a16:creationId xmlns=""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a:extLst>
            <a:ext uri="{FF2B5EF4-FFF2-40B4-BE49-F238E27FC236}">
              <a16:creationId xmlns=""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a:extLst>
            <a:ext uri="{FF2B5EF4-FFF2-40B4-BE49-F238E27FC236}">
              <a16:creationId xmlns=""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a:extLst>
            <a:ext uri="{FF2B5EF4-FFF2-40B4-BE49-F238E27FC236}">
              <a16:creationId xmlns=""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64770</xdr:rowOff>
    </xdr:from>
    <xdr:to>
      <xdr:col>7</xdr:col>
      <xdr:colOff>66675</xdr:colOff>
      <xdr:row>76</xdr:row>
      <xdr:rowOff>166370</xdr:rowOff>
    </xdr:to>
    <xdr:sp macro="" textlink="">
      <xdr:nvSpPr>
        <xdr:cNvPr id="382" name="円/楕円 381">
          <a:extLst>
            <a:ext uri="{FF2B5EF4-FFF2-40B4-BE49-F238E27FC236}">
              <a16:creationId xmlns="" xmlns:a16="http://schemas.microsoft.com/office/drawing/2014/main" id="{00000000-0008-0000-0400-00007E010000}"/>
            </a:ext>
          </a:extLst>
        </xdr:cNvPr>
        <xdr:cNvSpPr/>
      </xdr:nvSpPr>
      <xdr:spPr>
        <a:xfrm>
          <a:off x="47752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81297</xdr:rowOff>
    </xdr:from>
    <xdr:ext cx="762000" cy="259045"/>
    <xdr:sp macro="" textlink="">
      <xdr:nvSpPr>
        <xdr:cNvPr id="383" name="公債費該当値テキスト">
          <a:extLst>
            <a:ext uri="{FF2B5EF4-FFF2-40B4-BE49-F238E27FC236}">
              <a16:creationId xmlns="" xmlns:a16="http://schemas.microsoft.com/office/drawing/2014/main" id="{00000000-0008-0000-0400-00007F010000}"/>
            </a:ext>
          </a:extLst>
        </xdr:cNvPr>
        <xdr:cNvSpPr txBox="1"/>
      </xdr:nvSpPr>
      <xdr:spPr>
        <a:xfrm>
          <a:off x="49149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121920</xdr:rowOff>
    </xdr:from>
    <xdr:to>
      <xdr:col>5</xdr:col>
      <xdr:colOff>600075</xdr:colOff>
      <xdr:row>77</xdr:row>
      <xdr:rowOff>52070</xdr:rowOff>
    </xdr:to>
    <xdr:sp macro="" textlink="">
      <xdr:nvSpPr>
        <xdr:cNvPr id="384" name="円/楕円 383">
          <a:extLst>
            <a:ext uri="{FF2B5EF4-FFF2-40B4-BE49-F238E27FC236}">
              <a16:creationId xmlns="" xmlns:a16="http://schemas.microsoft.com/office/drawing/2014/main" id="{00000000-0008-0000-0400-000080010000}"/>
            </a:ext>
          </a:extLst>
        </xdr:cNvPr>
        <xdr:cNvSpPr/>
      </xdr:nvSpPr>
      <xdr:spPr>
        <a:xfrm>
          <a:off x="3937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36847</xdr:rowOff>
    </xdr:from>
    <xdr:ext cx="736600" cy="259045"/>
    <xdr:sp macro="" textlink="">
      <xdr:nvSpPr>
        <xdr:cNvPr id="385" name="テキスト ボックス 384">
          <a:extLst>
            <a:ext uri="{FF2B5EF4-FFF2-40B4-BE49-F238E27FC236}">
              <a16:creationId xmlns="" xmlns:a16="http://schemas.microsoft.com/office/drawing/2014/main" id="{00000000-0008-0000-0400-000081010000}"/>
            </a:ext>
          </a:extLst>
        </xdr:cNvPr>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80011</xdr:rowOff>
    </xdr:from>
    <xdr:to>
      <xdr:col>4</xdr:col>
      <xdr:colOff>396875</xdr:colOff>
      <xdr:row>78</xdr:row>
      <xdr:rowOff>10161</xdr:rowOff>
    </xdr:to>
    <xdr:sp macro="" textlink="">
      <xdr:nvSpPr>
        <xdr:cNvPr id="386" name="円/楕円 385">
          <a:extLst>
            <a:ext uri="{FF2B5EF4-FFF2-40B4-BE49-F238E27FC236}">
              <a16:creationId xmlns="" xmlns:a16="http://schemas.microsoft.com/office/drawing/2014/main" id="{00000000-0008-0000-0400-000082010000}"/>
            </a:ext>
          </a:extLst>
        </xdr:cNvPr>
        <xdr:cNvSpPr/>
      </xdr:nvSpPr>
      <xdr:spPr>
        <a:xfrm>
          <a:off x="3048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166388</xdr:rowOff>
    </xdr:from>
    <xdr:ext cx="762000" cy="259045"/>
    <xdr:sp macro="" textlink="">
      <xdr:nvSpPr>
        <xdr:cNvPr id="387" name="テキスト ボックス 386">
          <a:extLst>
            <a:ext uri="{FF2B5EF4-FFF2-40B4-BE49-F238E27FC236}">
              <a16:creationId xmlns="" xmlns:a16="http://schemas.microsoft.com/office/drawing/2014/main" id="{00000000-0008-0000-0400-000083010000}"/>
            </a:ext>
          </a:extLst>
        </xdr:cNvPr>
        <xdr:cNvSpPr txBox="1"/>
      </xdr:nvSpPr>
      <xdr:spPr>
        <a:xfrm>
          <a:off x="2717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72389</xdr:rowOff>
    </xdr:from>
    <xdr:to>
      <xdr:col>3</xdr:col>
      <xdr:colOff>193675</xdr:colOff>
      <xdr:row>78</xdr:row>
      <xdr:rowOff>2539</xdr:rowOff>
    </xdr:to>
    <xdr:sp macro="" textlink="">
      <xdr:nvSpPr>
        <xdr:cNvPr id="388" name="円/楕円 387">
          <a:extLst>
            <a:ext uri="{FF2B5EF4-FFF2-40B4-BE49-F238E27FC236}">
              <a16:creationId xmlns="" xmlns:a16="http://schemas.microsoft.com/office/drawing/2014/main" id="{00000000-0008-0000-0400-000084010000}"/>
            </a:ext>
          </a:extLst>
        </xdr:cNvPr>
        <xdr:cNvSpPr/>
      </xdr:nvSpPr>
      <xdr:spPr>
        <a:xfrm>
          <a:off x="2159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158766</xdr:rowOff>
    </xdr:from>
    <xdr:ext cx="762000" cy="259045"/>
    <xdr:sp macro="" textlink="">
      <xdr:nvSpPr>
        <xdr:cNvPr id="389" name="テキスト ボックス 388">
          <a:extLst>
            <a:ext uri="{FF2B5EF4-FFF2-40B4-BE49-F238E27FC236}">
              <a16:creationId xmlns="" xmlns:a16="http://schemas.microsoft.com/office/drawing/2014/main" id="{00000000-0008-0000-0400-000085010000}"/>
            </a:ext>
          </a:extLst>
        </xdr:cNvPr>
        <xdr:cNvSpPr txBox="1"/>
      </xdr:nvSpPr>
      <xdr:spPr>
        <a:xfrm>
          <a:off x="1828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167639</xdr:rowOff>
    </xdr:from>
    <xdr:to>
      <xdr:col>1</xdr:col>
      <xdr:colOff>676275</xdr:colOff>
      <xdr:row>78</xdr:row>
      <xdr:rowOff>97789</xdr:rowOff>
    </xdr:to>
    <xdr:sp macro="" textlink="">
      <xdr:nvSpPr>
        <xdr:cNvPr id="390" name="円/楕円 389">
          <a:extLst>
            <a:ext uri="{FF2B5EF4-FFF2-40B4-BE49-F238E27FC236}">
              <a16:creationId xmlns="" xmlns:a16="http://schemas.microsoft.com/office/drawing/2014/main" id="{00000000-0008-0000-0400-000086010000}"/>
            </a:ext>
          </a:extLst>
        </xdr:cNvPr>
        <xdr:cNvSpPr/>
      </xdr:nvSpPr>
      <xdr:spPr>
        <a:xfrm>
          <a:off x="12700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82566</xdr:rowOff>
    </xdr:from>
    <xdr:ext cx="762000" cy="259045"/>
    <xdr:sp macro="" textlink="">
      <xdr:nvSpPr>
        <xdr:cNvPr id="391" name="テキスト ボックス 390">
          <a:extLst>
            <a:ext uri="{FF2B5EF4-FFF2-40B4-BE49-F238E27FC236}">
              <a16:creationId xmlns="" xmlns:a16="http://schemas.microsoft.com/office/drawing/2014/main" id="{00000000-0008-0000-0400-000087010000}"/>
            </a:ext>
          </a:extLst>
        </xdr:cNvPr>
        <xdr:cNvSpPr txBox="1"/>
      </xdr:nvSpPr>
      <xdr:spPr>
        <a:xfrm>
          <a:off x="939800" y="1345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a:extLst>
            <a:ext uri="{FF2B5EF4-FFF2-40B4-BE49-F238E27FC236}">
              <a16:creationId xmlns=""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a:extLst>
            <a:ext uri="{FF2B5EF4-FFF2-40B4-BE49-F238E27FC236}">
              <a16:creationId xmlns=""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a:extLst>
            <a:ext uri="{FF2B5EF4-FFF2-40B4-BE49-F238E27FC236}">
              <a16:creationId xmlns=""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a:extLst>
            <a:ext uri="{FF2B5EF4-FFF2-40B4-BE49-F238E27FC236}">
              <a16:creationId xmlns=""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a:extLst>
            <a:ext uri="{FF2B5EF4-FFF2-40B4-BE49-F238E27FC236}">
              <a16:creationId xmlns=""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a:extLst>
            <a:ext uri="{FF2B5EF4-FFF2-40B4-BE49-F238E27FC236}">
              <a16:creationId xmlns=""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a:extLst>
            <a:ext uri="{FF2B5EF4-FFF2-40B4-BE49-F238E27FC236}">
              <a16:creationId xmlns=""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a:extLst>
            <a:ext uri="{FF2B5EF4-FFF2-40B4-BE49-F238E27FC236}">
              <a16:creationId xmlns=""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a:extLst>
            <a:ext uri="{FF2B5EF4-FFF2-40B4-BE49-F238E27FC236}">
              <a16:creationId xmlns=""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a:extLst>
            <a:ext uri="{FF2B5EF4-FFF2-40B4-BE49-F238E27FC236}">
              <a16:creationId xmlns=""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a:extLst>
            <a:ext uri="{FF2B5EF4-FFF2-40B4-BE49-F238E27FC236}">
              <a16:creationId xmlns=""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費用対効果、コスト意識の徹底を引き続き図る。決算状況を把握し、削減目標を達成できるよう努めていく。</a:t>
          </a:r>
        </a:p>
      </xdr:txBody>
    </xdr:sp>
    <xdr:clientData/>
  </xdr:twoCellAnchor>
  <xdr:oneCellAnchor>
    <xdr:from>
      <xdr:col>18</xdr:col>
      <xdr:colOff>44450</xdr:colOff>
      <xdr:row>69</xdr:row>
      <xdr:rowOff>107950</xdr:rowOff>
    </xdr:from>
    <xdr:ext cx="298543" cy="225703"/>
    <xdr:sp macro="" textlink="">
      <xdr:nvSpPr>
        <xdr:cNvPr id="403" name="テキスト ボックス 402">
          <a:extLst>
            <a:ext uri="{FF2B5EF4-FFF2-40B4-BE49-F238E27FC236}">
              <a16:creationId xmlns=""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a:extLst>
            <a:ext uri="{FF2B5EF4-FFF2-40B4-BE49-F238E27FC236}">
              <a16:creationId xmlns=""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a:extLst>
            <a:ext uri="{FF2B5EF4-FFF2-40B4-BE49-F238E27FC236}">
              <a16:creationId xmlns=""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6" name="直線コネクタ 405">
          <a:extLst>
            <a:ext uri="{FF2B5EF4-FFF2-40B4-BE49-F238E27FC236}">
              <a16:creationId xmlns="" xmlns:a16="http://schemas.microsoft.com/office/drawing/2014/main" id="{00000000-0008-0000-0400-000096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7" name="テキスト ボックス 406">
          <a:extLst>
            <a:ext uri="{FF2B5EF4-FFF2-40B4-BE49-F238E27FC236}">
              <a16:creationId xmlns="" xmlns:a16="http://schemas.microsoft.com/office/drawing/2014/main" id="{00000000-0008-0000-0400-000097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8" name="直線コネクタ 407">
          <a:extLst>
            <a:ext uri="{FF2B5EF4-FFF2-40B4-BE49-F238E27FC236}">
              <a16:creationId xmlns="" xmlns:a16="http://schemas.microsoft.com/office/drawing/2014/main" id="{00000000-0008-0000-0400-000098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9" name="テキスト ボックス 408">
          <a:extLst>
            <a:ext uri="{FF2B5EF4-FFF2-40B4-BE49-F238E27FC236}">
              <a16:creationId xmlns="" xmlns:a16="http://schemas.microsoft.com/office/drawing/2014/main" id="{00000000-0008-0000-0400-000099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0" name="直線コネクタ 409">
          <a:extLst>
            <a:ext uri="{FF2B5EF4-FFF2-40B4-BE49-F238E27FC236}">
              <a16:creationId xmlns="" xmlns:a16="http://schemas.microsoft.com/office/drawing/2014/main" id="{00000000-0008-0000-0400-00009A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1" name="テキスト ボックス 410">
          <a:extLst>
            <a:ext uri="{FF2B5EF4-FFF2-40B4-BE49-F238E27FC236}">
              <a16:creationId xmlns="" xmlns:a16="http://schemas.microsoft.com/office/drawing/2014/main" id="{00000000-0008-0000-0400-00009B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2" name="直線コネクタ 411">
          <a:extLst>
            <a:ext uri="{FF2B5EF4-FFF2-40B4-BE49-F238E27FC236}">
              <a16:creationId xmlns="" xmlns:a16="http://schemas.microsoft.com/office/drawing/2014/main" id="{00000000-0008-0000-0400-00009C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3" name="テキスト ボックス 412">
          <a:extLst>
            <a:ext uri="{FF2B5EF4-FFF2-40B4-BE49-F238E27FC236}">
              <a16:creationId xmlns="" xmlns:a16="http://schemas.microsoft.com/office/drawing/2014/main" id="{00000000-0008-0000-0400-00009D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4" name="直線コネクタ 413">
          <a:extLst>
            <a:ext uri="{FF2B5EF4-FFF2-40B4-BE49-F238E27FC236}">
              <a16:creationId xmlns="" xmlns:a16="http://schemas.microsoft.com/office/drawing/2014/main" id="{00000000-0008-0000-0400-00009E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5" name="テキスト ボックス 414">
          <a:extLst>
            <a:ext uri="{FF2B5EF4-FFF2-40B4-BE49-F238E27FC236}">
              <a16:creationId xmlns="" xmlns:a16="http://schemas.microsoft.com/office/drawing/2014/main" id="{00000000-0008-0000-0400-00009F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6" name="直線コネクタ 415">
          <a:extLst>
            <a:ext uri="{FF2B5EF4-FFF2-40B4-BE49-F238E27FC236}">
              <a16:creationId xmlns="" xmlns:a16="http://schemas.microsoft.com/office/drawing/2014/main" id="{00000000-0008-0000-0400-0000A0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7" name="テキスト ボックス 416">
          <a:extLst>
            <a:ext uri="{FF2B5EF4-FFF2-40B4-BE49-F238E27FC236}">
              <a16:creationId xmlns="" xmlns:a16="http://schemas.microsoft.com/office/drawing/2014/main" id="{00000000-0008-0000-0400-0000A1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a:extLst>
            <a:ext uri="{FF2B5EF4-FFF2-40B4-BE49-F238E27FC236}">
              <a16:creationId xmlns=""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a:extLst>
            <a:ext uri="{FF2B5EF4-FFF2-40B4-BE49-F238E27FC236}">
              <a16:creationId xmlns=""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a:extLst>
            <a:ext uri="{FF2B5EF4-FFF2-40B4-BE49-F238E27FC236}">
              <a16:creationId xmlns=""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61685</xdr:rowOff>
    </xdr:from>
    <xdr:to>
      <xdr:col>24</xdr:col>
      <xdr:colOff>31750</xdr:colOff>
      <xdr:row>81</xdr:row>
      <xdr:rowOff>144962</xdr:rowOff>
    </xdr:to>
    <xdr:cxnSp macro="">
      <xdr:nvCxnSpPr>
        <xdr:cNvPr id="421" name="直線コネクタ 420">
          <a:extLst>
            <a:ext uri="{FF2B5EF4-FFF2-40B4-BE49-F238E27FC236}">
              <a16:creationId xmlns="" xmlns:a16="http://schemas.microsoft.com/office/drawing/2014/main" id="{00000000-0008-0000-0400-0000A5010000}"/>
            </a:ext>
          </a:extLst>
        </xdr:cNvPr>
        <xdr:cNvCxnSpPr/>
      </xdr:nvCxnSpPr>
      <xdr:spPr>
        <a:xfrm flipV="1">
          <a:off x="16510000" y="12406085"/>
          <a:ext cx="0" cy="1626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117039</xdr:rowOff>
    </xdr:from>
    <xdr:ext cx="762000" cy="259045"/>
    <xdr:sp macro="" textlink="">
      <xdr:nvSpPr>
        <xdr:cNvPr id="422" name="公債費以外最小値テキスト">
          <a:extLst>
            <a:ext uri="{FF2B5EF4-FFF2-40B4-BE49-F238E27FC236}">
              <a16:creationId xmlns="" xmlns:a16="http://schemas.microsoft.com/office/drawing/2014/main" id="{00000000-0008-0000-0400-0000A6010000}"/>
            </a:ext>
          </a:extLst>
        </xdr:cNvPr>
        <xdr:cNvSpPr txBox="1"/>
      </xdr:nvSpPr>
      <xdr:spPr>
        <a:xfrm>
          <a:off x="16598900" y="1400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81</xdr:row>
      <xdr:rowOff>144962</xdr:rowOff>
    </xdr:from>
    <xdr:to>
      <xdr:col>24</xdr:col>
      <xdr:colOff>120650</xdr:colOff>
      <xdr:row>81</xdr:row>
      <xdr:rowOff>144962</xdr:rowOff>
    </xdr:to>
    <xdr:cxnSp macro="">
      <xdr:nvCxnSpPr>
        <xdr:cNvPr id="423" name="直線コネクタ 422">
          <a:extLst>
            <a:ext uri="{FF2B5EF4-FFF2-40B4-BE49-F238E27FC236}">
              <a16:creationId xmlns="" xmlns:a16="http://schemas.microsoft.com/office/drawing/2014/main" id="{00000000-0008-0000-0400-0000A7010000}"/>
            </a:ext>
          </a:extLst>
        </xdr:cNvPr>
        <xdr:cNvCxnSpPr/>
      </xdr:nvCxnSpPr>
      <xdr:spPr>
        <a:xfrm>
          <a:off x="16421100" y="1403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70</xdr:row>
      <xdr:rowOff>148062</xdr:rowOff>
    </xdr:from>
    <xdr:ext cx="762000" cy="259045"/>
    <xdr:sp macro="" textlink="">
      <xdr:nvSpPr>
        <xdr:cNvPr id="424" name="公債費以外最大値テキスト">
          <a:extLst>
            <a:ext uri="{FF2B5EF4-FFF2-40B4-BE49-F238E27FC236}">
              <a16:creationId xmlns="" xmlns:a16="http://schemas.microsoft.com/office/drawing/2014/main" id="{00000000-0008-0000-0400-0000A8010000}"/>
            </a:ext>
          </a:extLst>
        </xdr:cNvPr>
        <xdr:cNvSpPr txBox="1"/>
      </xdr:nvSpPr>
      <xdr:spPr>
        <a:xfrm>
          <a:off x="16598900" y="1214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23</xdr:col>
      <xdr:colOff>628650</xdr:colOff>
      <xdr:row>72</xdr:row>
      <xdr:rowOff>61685</xdr:rowOff>
    </xdr:from>
    <xdr:to>
      <xdr:col>24</xdr:col>
      <xdr:colOff>120650</xdr:colOff>
      <xdr:row>72</xdr:row>
      <xdr:rowOff>61685</xdr:rowOff>
    </xdr:to>
    <xdr:cxnSp macro="">
      <xdr:nvCxnSpPr>
        <xdr:cNvPr id="425" name="直線コネクタ 424">
          <a:extLst>
            <a:ext uri="{FF2B5EF4-FFF2-40B4-BE49-F238E27FC236}">
              <a16:creationId xmlns="" xmlns:a16="http://schemas.microsoft.com/office/drawing/2014/main" id="{00000000-0008-0000-0400-0000A9010000}"/>
            </a:ext>
          </a:extLst>
        </xdr:cNvPr>
        <xdr:cNvCxnSpPr/>
      </xdr:nvCxnSpPr>
      <xdr:spPr>
        <a:xfrm>
          <a:off x="16421100" y="1240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86178</xdr:rowOff>
    </xdr:from>
    <xdr:to>
      <xdr:col>24</xdr:col>
      <xdr:colOff>31750</xdr:colOff>
      <xdr:row>75</xdr:row>
      <xdr:rowOff>141696</xdr:rowOff>
    </xdr:to>
    <xdr:cxnSp macro="">
      <xdr:nvCxnSpPr>
        <xdr:cNvPr id="426" name="直線コネクタ 425">
          <a:extLst>
            <a:ext uri="{FF2B5EF4-FFF2-40B4-BE49-F238E27FC236}">
              <a16:creationId xmlns="" xmlns:a16="http://schemas.microsoft.com/office/drawing/2014/main" id="{00000000-0008-0000-0400-0000AA010000}"/>
            </a:ext>
          </a:extLst>
        </xdr:cNvPr>
        <xdr:cNvCxnSpPr/>
      </xdr:nvCxnSpPr>
      <xdr:spPr>
        <a:xfrm>
          <a:off x="15671800" y="12944928"/>
          <a:ext cx="838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110326</xdr:rowOff>
    </xdr:from>
    <xdr:ext cx="762000" cy="259045"/>
    <xdr:sp macro="" textlink="">
      <xdr:nvSpPr>
        <xdr:cNvPr id="427" name="公債費以外平均値テキスト">
          <a:extLst>
            <a:ext uri="{FF2B5EF4-FFF2-40B4-BE49-F238E27FC236}">
              <a16:creationId xmlns="" xmlns:a16="http://schemas.microsoft.com/office/drawing/2014/main" id="{00000000-0008-0000-0400-0000AB010000}"/>
            </a:ext>
          </a:extLst>
        </xdr:cNvPr>
        <xdr:cNvSpPr txBox="1"/>
      </xdr:nvSpPr>
      <xdr:spPr>
        <a:xfrm>
          <a:off x="16598900" y="13140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138249</xdr:rowOff>
    </xdr:from>
    <xdr:to>
      <xdr:col>24</xdr:col>
      <xdr:colOff>82550</xdr:colOff>
      <xdr:row>77</xdr:row>
      <xdr:rowOff>68399</xdr:rowOff>
    </xdr:to>
    <xdr:sp macro="" textlink="">
      <xdr:nvSpPr>
        <xdr:cNvPr id="428" name="フローチャート : 判断 427">
          <a:extLst>
            <a:ext uri="{FF2B5EF4-FFF2-40B4-BE49-F238E27FC236}">
              <a16:creationId xmlns="" xmlns:a16="http://schemas.microsoft.com/office/drawing/2014/main" id="{00000000-0008-0000-0400-0000AC010000}"/>
            </a:ext>
          </a:extLst>
        </xdr:cNvPr>
        <xdr:cNvSpPr/>
      </xdr:nvSpPr>
      <xdr:spPr>
        <a:xfrm>
          <a:off x="164592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86178</xdr:rowOff>
    </xdr:from>
    <xdr:to>
      <xdr:col>22</xdr:col>
      <xdr:colOff>565150</xdr:colOff>
      <xdr:row>76</xdr:row>
      <xdr:rowOff>42092</xdr:rowOff>
    </xdr:to>
    <xdr:cxnSp macro="">
      <xdr:nvCxnSpPr>
        <xdr:cNvPr id="429" name="直線コネクタ 428">
          <a:extLst>
            <a:ext uri="{FF2B5EF4-FFF2-40B4-BE49-F238E27FC236}">
              <a16:creationId xmlns="" xmlns:a16="http://schemas.microsoft.com/office/drawing/2014/main" id="{00000000-0008-0000-0400-0000AD010000}"/>
            </a:ext>
          </a:extLst>
        </xdr:cNvPr>
        <xdr:cNvCxnSpPr/>
      </xdr:nvCxnSpPr>
      <xdr:spPr>
        <a:xfrm flipV="1">
          <a:off x="14782800" y="12944928"/>
          <a:ext cx="889000" cy="127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89263</xdr:rowOff>
    </xdr:from>
    <xdr:to>
      <xdr:col>22</xdr:col>
      <xdr:colOff>615950</xdr:colOff>
      <xdr:row>77</xdr:row>
      <xdr:rowOff>19413</xdr:rowOff>
    </xdr:to>
    <xdr:sp macro="" textlink="">
      <xdr:nvSpPr>
        <xdr:cNvPr id="430" name="フローチャート : 判断 429">
          <a:extLst>
            <a:ext uri="{FF2B5EF4-FFF2-40B4-BE49-F238E27FC236}">
              <a16:creationId xmlns="" xmlns:a16="http://schemas.microsoft.com/office/drawing/2014/main" id="{00000000-0008-0000-0400-0000AE010000}"/>
            </a:ext>
          </a:extLst>
        </xdr:cNvPr>
        <xdr:cNvSpPr/>
      </xdr:nvSpPr>
      <xdr:spPr>
        <a:xfrm>
          <a:off x="15621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4190</xdr:rowOff>
    </xdr:from>
    <xdr:ext cx="736600" cy="259045"/>
    <xdr:sp macro="" textlink="">
      <xdr:nvSpPr>
        <xdr:cNvPr id="431" name="テキスト ボックス 430">
          <a:extLst>
            <a:ext uri="{FF2B5EF4-FFF2-40B4-BE49-F238E27FC236}">
              <a16:creationId xmlns="" xmlns:a16="http://schemas.microsoft.com/office/drawing/2014/main" id="{00000000-0008-0000-0400-0000AF010000}"/>
            </a:ext>
          </a:extLst>
        </xdr:cNvPr>
        <xdr:cNvSpPr txBox="1"/>
      </xdr:nvSpPr>
      <xdr:spPr>
        <a:xfrm>
          <a:off x="15290800" y="13205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105773</xdr:rowOff>
    </xdr:from>
    <xdr:to>
      <xdr:col>21</xdr:col>
      <xdr:colOff>361950</xdr:colOff>
      <xdr:row>76</xdr:row>
      <xdr:rowOff>42092</xdr:rowOff>
    </xdr:to>
    <xdr:cxnSp macro="">
      <xdr:nvCxnSpPr>
        <xdr:cNvPr id="432" name="直線コネクタ 431">
          <a:extLst>
            <a:ext uri="{FF2B5EF4-FFF2-40B4-BE49-F238E27FC236}">
              <a16:creationId xmlns="" xmlns:a16="http://schemas.microsoft.com/office/drawing/2014/main" id="{00000000-0008-0000-0400-0000B0010000}"/>
            </a:ext>
          </a:extLst>
        </xdr:cNvPr>
        <xdr:cNvCxnSpPr/>
      </xdr:nvCxnSpPr>
      <xdr:spPr>
        <a:xfrm>
          <a:off x="13893800" y="12964523"/>
          <a:ext cx="8890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128451</xdr:rowOff>
    </xdr:from>
    <xdr:to>
      <xdr:col>21</xdr:col>
      <xdr:colOff>412750</xdr:colOff>
      <xdr:row>77</xdr:row>
      <xdr:rowOff>58601</xdr:rowOff>
    </xdr:to>
    <xdr:sp macro="" textlink="">
      <xdr:nvSpPr>
        <xdr:cNvPr id="433" name="フローチャート : 判断 432">
          <a:extLst>
            <a:ext uri="{FF2B5EF4-FFF2-40B4-BE49-F238E27FC236}">
              <a16:creationId xmlns="" xmlns:a16="http://schemas.microsoft.com/office/drawing/2014/main" id="{00000000-0008-0000-0400-0000B1010000}"/>
            </a:ext>
          </a:extLst>
        </xdr:cNvPr>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43378</xdr:rowOff>
    </xdr:from>
    <xdr:ext cx="762000" cy="259045"/>
    <xdr:sp macro="" textlink="">
      <xdr:nvSpPr>
        <xdr:cNvPr id="434" name="テキスト ボックス 433">
          <a:extLst>
            <a:ext uri="{FF2B5EF4-FFF2-40B4-BE49-F238E27FC236}">
              <a16:creationId xmlns="" xmlns:a16="http://schemas.microsoft.com/office/drawing/2014/main" id="{00000000-0008-0000-0400-0000B2010000}"/>
            </a:ext>
          </a:extLst>
        </xdr:cNvPr>
        <xdr:cNvSpPr txBox="1"/>
      </xdr:nvSpPr>
      <xdr:spPr>
        <a:xfrm>
          <a:off x="14401800" y="1324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159657</xdr:rowOff>
    </xdr:from>
    <xdr:to>
      <xdr:col>20</xdr:col>
      <xdr:colOff>158750</xdr:colOff>
      <xdr:row>75</xdr:row>
      <xdr:rowOff>105773</xdr:rowOff>
    </xdr:to>
    <xdr:cxnSp macro="">
      <xdr:nvCxnSpPr>
        <xdr:cNvPr id="435" name="直線コネクタ 434">
          <a:extLst>
            <a:ext uri="{FF2B5EF4-FFF2-40B4-BE49-F238E27FC236}">
              <a16:creationId xmlns="" xmlns:a16="http://schemas.microsoft.com/office/drawing/2014/main" id="{00000000-0008-0000-0400-0000B3010000}"/>
            </a:ext>
          </a:extLst>
        </xdr:cNvPr>
        <xdr:cNvCxnSpPr/>
      </xdr:nvCxnSpPr>
      <xdr:spPr>
        <a:xfrm>
          <a:off x="13004800" y="12846957"/>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33745</xdr:rowOff>
    </xdr:from>
    <xdr:to>
      <xdr:col>20</xdr:col>
      <xdr:colOff>209550</xdr:colOff>
      <xdr:row>76</xdr:row>
      <xdr:rowOff>135345</xdr:rowOff>
    </xdr:to>
    <xdr:sp macro="" textlink="">
      <xdr:nvSpPr>
        <xdr:cNvPr id="436" name="フローチャート : 判断 435">
          <a:extLst>
            <a:ext uri="{FF2B5EF4-FFF2-40B4-BE49-F238E27FC236}">
              <a16:creationId xmlns="" xmlns:a16="http://schemas.microsoft.com/office/drawing/2014/main" id="{00000000-0008-0000-0400-0000B4010000}"/>
            </a:ext>
          </a:extLst>
        </xdr:cNvPr>
        <xdr:cNvSpPr/>
      </xdr:nvSpPr>
      <xdr:spPr>
        <a:xfrm>
          <a:off x="13843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120122</xdr:rowOff>
    </xdr:from>
    <xdr:ext cx="762000" cy="259045"/>
    <xdr:sp macro="" textlink="">
      <xdr:nvSpPr>
        <xdr:cNvPr id="437" name="テキスト ボックス 436">
          <a:extLst>
            <a:ext uri="{FF2B5EF4-FFF2-40B4-BE49-F238E27FC236}">
              <a16:creationId xmlns="" xmlns:a16="http://schemas.microsoft.com/office/drawing/2014/main" id="{00000000-0008-0000-0400-0000B5010000}"/>
            </a:ext>
          </a:extLst>
        </xdr:cNvPr>
        <xdr:cNvSpPr txBox="1"/>
      </xdr:nvSpPr>
      <xdr:spPr>
        <a:xfrm>
          <a:off x="13512800" y="1315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23949</xdr:rowOff>
    </xdr:from>
    <xdr:to>
      <xdr:col>19</xdr:col>
      <xdr:colOff>6350</xdr:colOff>
      <xdr:row>76</xdr:row>
      <xdr:rowOff>125549</xdr:rowOff>
    </xdr:to>
    <xdr:sp macro="" textlink="">
      <xdr:nvSpPr>
        <xdr:cNvPr id="438" name="フローチャート : 判断 437">
          <a:extLst>
            <a:ext uri="{FF2B5EF4-FFF2-40B4-BE49-F238E27FC236}">
              <a16:creationId xmlns="" xmlns:a16="http://schemas.microsoft.com/office/drawing/2014/main" id="{00000000-0008-0000-0400-0000B6010000}"/>
            </a:ext>
          </a:extLst>
        </xdr:cNvPr>
        <xdr:cNvSpPr/>
      </xdr:nvSpPr>
      <xdr:spPr>
        <a:xfrm>
          <a:off x="12954000" y="1305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110326</xdr:rowOff>
    </xdr:from>
    <xdr:ext cx="762000" cy="259045"/>
    <xdr:sp macro="" textlink="">
      <xdr:nvSpPr>
        <xdr:cNvPr id="439" name="テキスト ボックス 438">
          <a:extLst>
            <a:ext uri="{FF2B5EF4-FFF2-40B4-BE49-F238E27FC236}">
              <a16:creationId xmlns="" xmlns:a16="http://schemas.microsoft.com/office/drawing/2014/main" id="{00000000-0008-0000-0400-0000B7010000}"/>
            </a:ext>
          </a:extLst>
        </xdr:cNvPr>
        <xdr:cNvSpPr txBox="1"/>
      </xdr:nvSpPr>
      <xdr:spPr>
        <a:xfrm>
          <a:off x="12623800" y="13140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a:extLst>
            <a:ext uri="{FF2B5EF4-FFF2-40B4-BE49-F238E27FC236}">
              <a16:creationId xmlns=""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a:extLst>
            <a:ext uri="{FF2B5EF4-FFF2-40B4-BE49-F238E27FC236}">
              <a16:creationId xmlns=""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a:extLst>
            <a:ext uri="{FF2B5EF4-FFF2-40B4-BE49-F238E27FC236}">
              <a16:creationId xmlns=""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a:extLst>
            <a:ext uri="{FF2B5EF4-FFF2-40B4-BE49-F238E27FC236}">
              <a16:creationId xmlns=""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a:extLst>
            <a:ext uri="{FF2B5EF4-FFF2-40B4-BE49-F238E27FC236}">
              <a16:creationId xmlns=""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90896</xdr:rowOff>
    </xdr:from>
    <xdr:to>
      <xdr:col>24</xdr:col>
      <xdr:colOff>82550</xdr:colOff>
      <xdr:row>76</xdr:row>
      <xdr:rowOff>21047</xdr:rowOff>
    </xdr:to>
    <xdr:sp macro="" textlink="">
      <xdr:nvSpPr>
        <xdr:cNvPr id="445" name="円/楕円 444">
          <a:extLst>
            <a:ext uri="{FF2B5EF4-FFF2-40B4-BE49-F238E27FC236}">
              <a16:creationId xmlns="" xmlns:a16="http://schemas.microsoft.com/office/drawing/2014/main" id="{00000000-0008-0000-0400-0000BD010000}"/>
            </a:ext>
          </a:extLst>
        </xdr:cNvPr>
        <xdr:cNvSpPr/>
      </xdr:nvSpPr>
      <xdr:spPr>
        <a:xfrm>
          <a:off x="16459200" y="1294964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107423</xdr:rowOff>
    </xdr:from>
    <xdr:ext cx="762000" cy="259045"/>
    <xdr:sp macro="" textlink="">
      <xdr:nvSpPr>
        <xdr:cNvPr id="446" name="公債費以外該当値テキスト">
          <a:extLst>
            <a:ext uri="{FF2B5EF4-FFF2-40B4-BE49-F238E27FC236}">
              <a16:creationId xmlns="" xmlns:a16="http://schemas.microsoft.com/office/drawing/2014/main" id="{00000000-0008-0000-0400-0000BE010000}"/>
            </a:ext>
          </a:extLst>
        </xdr:cNvPr>
        <xdr:cNvSpPr txBox="1"/>
      </xdr:nvSpPr>
      <xdr:spPr>
        <a:xfrm>
          <a:off x="16598900" y="12794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56.7</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35378</xdr:rowOff>
    </xdr:from>
    <xdr:to>
      <xdr:col>22</xdr:col>
      <xdr:colOff>615950</xdr:colOff>
      <xdr:row>75</xdr:row>
      <xdr:rowOff>136978</xdr:rowOff>
    </xdr:to>
    <xdr:sp macro="" textlink="">
      <xdr:nvSpPr>
        <xdr:cNvPr id="447" name="円/楕円 446">
          <a:extLst>
            <a:ext uri="{FF2B5EF4-FFF2-40B4-BE49-F238E27FC236}">
              <a16:creationId xmlns="" xmlns:a16="http://schemas.microsoft.com/office/drawing/2014/main" id="{00000000-0008-0000-0400-0000BF010000}"/>
            </a:ext>
          </a:extLst>
        </xdr:cNvPr>
        <xdr:cNvSpPr/>
      </xdr:nvSpPr>
      <xdr:spPr>
        <a:xfrm>
          <a:off x="15621000" y="1289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147155</xdr:rowOff>
    </xdr:from>
    <xdr:ext cx="736600" cy="259045"/>
    <xdr:sp macro="" textlink="">
      <xdr:nvSpPr>
        <xdr:cNvPr id="448" name="テキスト ボックス 447">
          <a:extLst>
            <a:ext uri="{FF2B5EF4-FFF2-40B4-BE49-F238E27FC236}">
              <a16:creationId xmlns="" xmlns:a16="http://schemas.microsoft.com/office/drawing/2014/main" id="{00000000-0008-0000-0400-0000C0010000}"/>
            </a:ext>
          </a:extLst>
        </xdr:cNvPr>
        <xdr:cNvSpPr txBox="1"/>
      </xdr:nvSpPr>
      <xdr:spPr>
        <a:xfrm>
          <a:off x="15290800" y="12663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55.0</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162742</xdr:rowOff>
    </xdr:from>
    <xdr:to>
      <xdr:col>21</xdr:col>
      <xdr:colOff>412750</xdr:colOff>
      <xdr:row>76</xdr:row>
      <xdr:rowOff>92892</xdr:rowOff>
    </xdr:to>
    <xdr:sp macro="" textlink="">
      <xdr:nvSpPr>
        <xdr:cNvPr id="449" name="円/楕円 448">
          <a:extLst>
            <a:ext uri="{FF2B5EF4-FFF2-40B4-BE49-F238E27FC236}">
              <a16:creationId xmlns="" xmlns:a16="http://schemas.microsoft.com/office/drawing/2014/main" id="{00000000-0008-0000-0400-0000C1010000}"/>
            </a:ext>
          </a:extLst>
        </xdr:cNvPr>
        <xdr:cNvSpPr/>
      </xdr:nvSpPr>
      <xdr:spPr>
        <a:xfrm>
          <a:off x="14732000" y="1302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103068</xdr:rowOff>
    </xdr:from>
    <xdr:ext cx="762000" cy="259045"/>
    <xdr:sp macro="" textlink="">
      <xdr:nvSpPr>
        <xdr:cNvPr id="450" name="テキスト ボックス 449">
          <a:extLst>
            <a:ext uri="{FF2B5EF4-FFF2-40B4-BE49-F238E27FC236}">
              <a16:creationId xmlns="" xmlns:a16="http://schemas.microsoft.com/office/drawing/2014/main" id="{00000000-0008-0000-0400-0000C2010000}"/>
            </a:ext>
          </a:extLst>
        </xdr:cNvPr>
        <xdr:cNvSpPr txBox="1"/>
      </xdr:nvSpPr>
      <xdr:spPr>
        <a:xfrm>
          <a:off x="14401800" y="12790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58.9</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54973</xdr:rowOff>
    </xdr:from>
    <xdr:to>
      <xdr:col>20</xdr:col>
      <xdr:colOff>209550</xdr:colOff>
      <xdr:row>75</xdr:row>
      <xdr:rowOff>156573</xdr:rowOff>
    </xdr:to>
    <xdr:sp macro="" textlink="">
      <xdr:nvSpPr>
        <xdr:cNvPr id="451" name="円/楕円 450">
          <a:extLst>
            <a:ext uri="{FF2B5EF4-FFF2-40B4-BE49-F238E27FC236}">
              <a16:creationId xmlns="" xmlns:a16="http://schemas.microsoft.com/office/drawing/2014/main" id="{00000000-0008-0000-0400-0000C3010000}"/>
            </a:ext>
          </a:extLst>
        </xdr:cNvPr>
        <xdr:cNvSpPr/>
      </xdr:nvSpPr>
      <xdr:spPr>
        <a:xfrm>
          <a:off x="13843000" y="1291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166750</xdr:rowOff>
    </xdr:from>
    <xdr:ext cx="762000" cy="259045"/>
    <xdr:sp macro="" textlink="">
      <xdr:nvSpPr>
        <xdr:cNvPr id="452" name="テキスト ボックス 451">
          <a:extLst>
            <a:ext uri="{FF2B5EF4-FFF2-40B4-BE49-F238E27FC236}">
              <a16:creationId xmlns="" xmlns:a16="http://schemas.microsoft.com/office/drawing/2014/main" id="{00000000-0008-0000-0400-0000C4010000}"/>
            </a:ext>
          </a:extLst>
        </xdr:cNvPr>
        <xdr:cNvSpPr txBox="1"/>
      </xdr:nvSpPr>
      <xdr:spPr>
        <a:xfrm>
          <a:off x="13512800" y="12682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55.6</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108857</xdr:rowOff>
    </xdr:from>
    <xdr:to>
      <xdr:col>19</xdr:col>
      <xdr:colOff>6350</xdr:colOff>
      <xdr:row>75</xdr:row>
      <xdr:rowOff>39007</xdr:rowOff>
    </xdr:to>
    <xdr:sp macro="" textlink="">
      <xdr:nvSpPr>
        <xdr:cNvPr id="453" name="円/楕円 452">
          <a:extLst>
            <a:ext uri="{FF2B5EF4-FFF2-40B4-BE49-F238E27FC236}">
              <a16:creationId xmlns="" xmlns:a16="http://schemas.microsoft.com/office/drawing/2014/main" id="{00000000-0008-0000-0400-0000C5010000}"/>
            </a:ext>
          </a:extLst>
        </xdr:cNvPr>
        <xdr:cNvSpPr/>
      </xdr:nvSpPr>
      <xdr:spPr>
        <a:xfrm>
          <a:off x="12954000" y="1279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49184</xdr:rowOff>
    </xdr:from>
    <xdr:ext cx="762000" cy="259045"/>
    <xdr:sp macro="" textlink="">
      <xdr:nvSpPr>
        <xdr:cNvPr id="454" name="テキスト ボックス 453">
          <a:extLst>
            <a:ext uri="{FF2B5EF4-FFF2-40B4-BE49-F238E27FC236}">
              <a16:creationId xmlns="" xmlns:a16="http://schemas.microsoft.com/office/drawing/2014/main" id="{00000000-0008-0000-0400-0000C6010000}"/>
            </a:ext>
          </a:extLst>
        </xdr:cNvPr>
        <xdr:cNvSpPr txBox="1"/>
      </xdr:nvSpPr>
      <xdr:spPr>
        <a:xfrm>
          <a:off x="12623800" y="1256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徳島県佐那河内村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a:extLst>
            <a:ext uri="{FF2B5EF4-FFF2-40B4-BE49-F238E27FC236}">
              <a16:creationId xmlns=""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a:extLst>
            <a:ext uri="{FF2B5EF4-FFF2-40B4-BE49-F238E27FC236}">
              <a16:creationId xmlns="" xmlns:a16="http://schemas.microsoft.com/office/drawing/2014/main" id="{00000000-0008-0000-0500-000020000000}"/>
            </a:ext>
          </a:extLst>
        </xdr:cNvPr>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a:extLst>
            <a:ext uri="{FF2B5EF4-FFF2-40B4-BE49-F238E27FC236}">
              <a16:creationId xmlns=""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a:extLst>
            <a:ext uri="{FF2B5EF4-FFF2-40B4-BE49-F238E27FC236}">
              <a16:creationId xmlns="" xmlns:a16="http://schemas.microsoft.com/office/drawing/2014/main" id="{00000000-0008-0000-0500-000022000000}"/>
            </a:ext>
          </a:extLst>
        </xdr:cNvPr>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a:extLst>
            <a:ext uri="{FF2B5EF4-FFF2-40B4-BE49-F238E27FC236}">
              <a16:creationId xmlns=""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a:extLst>
            <a:ext uri="{FF2B5EF4-FFF2-40B4-BE49-F238E27FC236}">
              <a16:creationId xmlns="" xmlns:a16="http://schemas.microsoft.com/office/drawing/2014/main" id="{00000000-0008-0000-0500-000024000000}"/>
            </a:ext>
          </a:extLst>
        </xdr:cNvPr>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a:extLst>
            <a:ext uri="{FF2B5EF4-FFF2-40B4-BE49-F238E27FC236}">
              <a16:creationId xmlns=""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a:extLst>
            <a:ext uri="{FF2B5EF4-FFF2-40B4-BE49-F238E27FC236}">
              <a16:creationId xmlns="" xmlns:a16="http://schemas.microsoft.com/office/drawing/2014/main" id="{00000000-0008-0000-0500-000026000000}"/>
            </a:ext>
          </a:extLst>
        </xdr:cNvPr>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a:extLst>
            <a:ext uri="{FF2B5EF4-FFF2-40B4-BE49-F238E27FC236}">
              <a16:creationId xmlns=""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a:extLst>
            <a:ext uri="{FF2B5EF4-FFF2-40B4-BE49-F238E27FC236}">
              <a16:creationId xmlns="" xmlns:a16="http://schemas.microsoft.com/office/drawing/2014/main" id="{00000000-0008-0000-0500-000028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a:extLst>
            <a:ext uri="{FF2B5EF4-FFF2-40B4-BE49-F238E27FC236}">
              <a16:creationId xmlns=""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115715</xdr:rowOff>
    </xdr:from>
    <xdr:to>
      <xdr:col>4</xdr:col>
      <xdr:colOff>1117600</xdr:colOff>
      <xdr:row>18</xdr:row>
      <xdr:rowOff>138872</xdr:rowOff>
    </xdr:to>
    <xdr:cxnSp macro="">
      <xdr:nvCxnSpPr>
        <xdr:cNvPr id="42" name="直線コネクタ 41">
          <a:extLst>
            <a:ext uri="{FF2B5EF4-FFF2-40B4-BE49-F238E27FC236}">
              <a16:creationId xmlns="" xmlns:a16="http://schemas.microsoft.com/office/drawing/2014/main" id="{00000000-0008-0000-0500-00002A000000}"/>
            </a:ext>
          </a:extLst>
        </xdr:cNvPr>
        <xdr:cNvCxnSpPr/>
      </xdr:nvCxnSpPr>
      <xdr:spPr bwMode="auto">
        <a:xfrm flipV="1">
          <a:off x="5651500" y="2049290"/>
          <a:ext cx="0" cy="12233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110949</xdr:rowOff>
    </xdr:from>
    <xdr:ext cx="762000" cy="259045"/>
    <xdr:sp macro="" textlink="">
      <xdr:nvSpPr>
        <xdr:cNvPr id="43" name="人口1人当たり決算額の推移最小値テキスト130">
          <a:extLst>
            <a:ext uri="{FF2B5EF4-FFF2-40B4-BE49-F238E27FC236}">
              <a16:creationId xmlns="" xmlns:a16="http://schemas.microsoft.com/office/drawing/2014/main" id="{00000000-0008-0000-0500-00002B000000}"/>
            </a:ext>
          </a:extLst>
        </xdr:cNvPr>
        <xdr:cNvSpPr txBox="1"/>
      </xdr:nvSpPr>
      <xdr:spPr>
        <a:xfrm>
          <a:off x="5740400" y="324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90,640</a:t>
          </a:r>
          <a:endParaRPr kumimoji="1" lang="ja-JP" altLang="en-US" sz="1000" b="1">
            <a:latin typeface="ＭＳ Ｐゴシック"/>
          </a:endParaRPr>
        </a:p>
      </xdr:txBody>
    </xdr:sp>
    <xdr:clientData/>
  </xdr:oneCellAnchor>
  <xdr:twoCellAnchor>
    <xdr:from>
      <xdr:col>4</xdr:col>
      <xdr:colOff>1028700</xdr:colOff>
      <xdr:row>18</xdr:row>
      <xdr:rowOff>138872</xdr:rowOff>
    </xdr:from>
    <xdr:to>
      <xdr:col>5</xdr:col>
      <xdr:colOff>73025</xdr:colOff>
      <xdr:row>18</xdr:row>
      <xdr:rowOff>138872</xdr:rowOff>
    </xdr:to>
    <xdr:cxnSp macro="">
      <xdr:nvCxnSpPr>
        <xdr:cNvPr id="44" name="直線コネクタ 43">
          <a:extLst>
            <a:ext uri="{FF2B5EF4-FFF2-40B4-BE49-F238E27FC236}">
              <a16:creationId xmlns="" xmlns:a16="http://schemas.microsoft.com/office/drawing/2014/main" id="{00000000-0008-0000-0500-00002C000000}"/>
            </a:ext>
          </a:extLst>
        </xdr:cNvPr>
        <xdr:cNvCxnSpPr/>
      </xdr:nvCxnSpPr>
      <xdr:spPr bwMode="auto">
        <a:xfrm>
          <a:off x="5562600" y="32725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30642</xdr:rowOff>
    </xdr:from>
    <xdr:ext cx="762000" cy="259045"/>
    <xdr:sp macro="" textlink="">
      <xdr:nvSpPr>
        <xdr:cNvPr id="45" name="人口1人当たり決算額の推移最大値テキスト130">
          <a:extLst>
            <a:ext uri="{FF2B5EF4-FFF2-40B4-BE49-F238E27FC236}">
              <a16:creationId xmlns="" xmlns:a16="http://schemas.microsoft.com/office/drawing/2014/main" id="{00000000-0008-0000-0500-00002D000000}"/>
            </a:ext>
          </a:extLst>
        </xdr:cNvPr>
        <xdr:cNvSpPr txBox="1"/>
      </xdr:nvSpPr>
      <xdr:spPr>
        <a:xfrm>
          <a:off x="5740400" y="1792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625,770</a:t>
          </a:r>
          <a:endParaRPr kumimoji="1" lang="ja-JP" altLang="en-US" sz="1000" b="1">
            <a:latin typeface="ＭＳ Ｐゴシック"/>
          </a:endParaRPr>
        </a:p>
      </xdr:txBody>
    </xdr:sp>
    <xdr:clientData/>
  </xdr:oneCellAnchor>
  <xdr:twoCellAnchor>
    <xdr:from>
      <xdr:col>4</xdr:col>
      <xdr:colOff>1028700</xdr:colOff>
      <xdr:row>11</xdr:row>
      <xdr:rowOff>115715</xdr:rowOff>
    </xdr:from>
    <xdr:to>
      <xdr:col>5</xdr:col>
      <xdr:colOff>73025</xdr:colOff>
      <xdr:row>11</xdr:row>
      <xdr:rowOff>115715</xdr:rowOff>
    </xdr:to>
    <xdr:cxnSp macro="">
      <xdr:nvCxnSpPr>
        <xdr:cNvPr id="46" name="直線コネクタ 45">
          <a:extLst>
            <a:ext uri="{FF2B5EF4-FFF2-40B4-BE49-F238E27FC236}">
              <a16:creationId xmlns="" xmlns:a16="http://schemas.microsoft.com/office/drawing/2014/main" id="{00000000-0008-0000-0500-00002E000000}"/>
            </a:ext>
          </a:extLst>
        </xdr:cNvPr>
        <xdr:cNvCxnSpPr/>
      </xdr:nvCxnSpPr>
      <xdr:spPr bwMode="auto">
        <a:xfrm>
          <a:off x="5562600" y="20492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82773</xdr:rowOff>
    </xdr:from>
    <xdr:to>
      <xdr:col>4</xdr:col>
      <xdr:colOff>1117600</xdr:colOff>
      <xdr:row>17</xdr:row>
      <xdr:rowOff>90740</xdr:rowOff>
    </xdr:to>
    <xdr:cxnSp macro="">
      <xdr:nvCxnSpPr>
        <xdr:cNvPr id="47" name="直線コネクタ 46">
          <a:extLst>
            <a:ext uri="{FF2B5EF4-FFF2-40B4-BE49-F238E27FC236}">
              <a16:creationId xmlns="" xmlns:a16="http://schemas.microsoft.com/office/drawing/2014/main" id="{00000000-0008-0000-0500-00002F000000}"/>
            </a:ext>
          </a:extLst>
        </xdr:cNvPr>
        <xdr:cNvCxnSpPr/>
      </xdr:nvCxnSpPr>
      <xdr:spPr bwMode="auto">
        <a:xfrm>
          <a:off x="5003800" y="3045048"/>
          <a:ext cx="647700" cy="79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109774</xdr:rowOff>
    </xdr:from>
    <xdr:ext cx="762000" cy="259045"/>
    <xdr:sp macro="" textlink="">
      <xdr:nvSpPr>
        <xdr:cNvPr id="48" name="人口1人当たり決算額の推移平均値テキスト130">
          <a:extLst>
            <a:ext uri="{FF2B5EF4-FFF2-40B4-BE49-F238E27FC236}">
              <a16:creationId xmlns="" xmlns:a16="http://schemas.microsoft.com/office/drawing/2014/main" id="{00000000-0008-0000-0500-000030000000}"/>
            </a:ext>
          </a:extLst>
        </xdr:cNvPr>
        <xdr:cNvSpPr txBox="1"/>
      </xdr:nvSpPr>
      <xdr:spPr>
        <a:xfrm>
          <a:off x="5740400" y="2729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238,376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93247</xdr:rowOff>
    </xdr:from>
    <xdr:to>
      <xdr:col>5</xdr:col>
      <xdr:colOff>34925</xdr:colOff>
      <xdr:row>17</xdr:row>
      <xdr:rowOff>23397</xdr:rowOff>
    </xdr:to>
    <xdr:sp macro="" textlink="">
      <xdr:nvSpPr>
        <xdr:cNvPr id="49" name="フローチャート : 判断 48">
          <a:extLst>
            <a:ext uri="{FF2B5EF4-FFF2-40B4-BE49-F238E27FC236}">
              <a16:creationId xmlns="" xmlns:a16="http://schemas.microsoft.com/office/drawing/2014/main" id="{00000000-0008-0000-0500-000031000000}"/>
            </a:ext>
          </a:extLst>
        </xdr:cNvPr>
        <xdr:cNvSpPr/>
      </xdr:nvSpPr>
      <xdr:spPr bwMode="auto">
        <a:xfrm>
          <a:off x="5600700" y="2884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82773</xdr:rowOff>
    </xdr:from>
    <xdr:to>
      <xdr:col>4</xdr:col>
      <xdr:colOff>469900</xdr:colOff>
      <xdr:row>17</xdr:row>
      <xdr:rowOff>106550</xdr:rowOff>
    </xdr:to>
    <xdr:cxnSp macro="">
      <xdr:nvCxnSpPr>
        <xdr:cNvPr id="50" name="直線コネクタ 49">
          <a:extLst>
            <a:ext uri="{FF2B5EF4-FFF2-40B4-BE49-F238E27FC236}">
              <a16:creationId xmlns="" xmlns:a16="http://schemas.microsoft.com/office/drawing/2014/main" id="{00000000-0008-0000-0500-000032000000}"/>
            </a:ext>
          </a:extLst>
        </xdr:cNvPr>
        <xdr:cNvCxnSpPr/>
      </xdr:nvCxnSpPr>
      <xdr:spPr bwMode="auto">
        <a:xfrm flipV="1">
          <a:off x="4305300" y="3045048"/>
          <a:ext cx="698500" cy="237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105462</xdr:rowOff>
    </xdr:from>
    <xdr:to>
      <xdr:col>4</xdr:col>
      <xdr:colOff>520700</xdr:colOff>
      <xdr:row>17</xdr:row>
      <xdr:rowOff>35612</xdr:rowOff>
    </xdr:to>
    <xdr:sp macro="" textlink="">
      <xdr:nvSpPr>
        <xdr:cNvPr id="51" name="フローチャート : 判断 50">
          <a:extLst>
            <a:ext uri="{FF2B5EF4-FFF2-40B4-BE49-F238E27FC236}">
              <a16:creationId xmlns="" xmlns:a16="http://schemas.microsoft.com/office/drawing/2014/main" id="{00000000-0008-0000-0500-000033000000}"/>
            </a:ext>
          </a:extLst>
        </xdr:cNvPr>
        <xdr:cNvSpPr/>
      </xdr:nvSpPr>
      <xdr:spPr bwMode="auto">
        <a:xfrm>
          <a:off x="4953000" y="2896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45789</xdr:rowOff>
    </xdr:from>
    <xdr:ext cx="736600" cy="259045"/>
    <xdr:sp macro="" textlink="">
      <xdr:nvSpPr>
        <xdr:cNvPr id="52" name="テキスト ボックス 51">
          <a:extLst>
            <a:ext uri="{FF2B5EF4-FFF2-40B4-BE49-F238E27FC236}">
              <a16:creationId xmlns="" xmlns:a16="http://schemas.microsoft.com/office/drawing/2014/main" id="{00000000-0008-0000-0500-000034000000}"/>
            </a:ext>
          </a:extLst>
        </xdr:cNvPr>
        <xdr:cNvSpPr txBox="1"/>
      </xdr:nvSpPr>
      <xdr:spPr>
        <a:xfrm>
          <a:off x="4622800" y="2665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106550</xdr:rowOff>
    </xdr:from>
    <xdr:to>
      <xdr:col>3</xdr:col>
      <xdr:colOff>904875</xdr:colOff>
      <xdr:row>17</xdr:row>
      <xdr:rowOff>140385</xdr:rowOff>
    </xdr:to>
    <xdr:cxnSp macro="">
      <xdr:nvCxnSpPr>
        <xdr:cNvPr id="53" name="直線コネクタ 52">
          <a:extLst>
            <a:ext uri="{FF2B5EF4-FFF2-40B4-BE49-F238E27FC236}">
              <a16:creationId xmlns="" xmlns:a16="http://schemas.microsoft.com/office/drawing/2014/main" id="{00000000-0008-0000-0500-000035000000}"/>
            </a:ext>
          </a:extLst>
        </xdr:cNvPr>
        <xdr:cNvCxnSpPr/>
      </xdr:nvCxnSpPr>
      <xdr:spPr bwMode="auto">
        <a:xfrm flipV="1">
          <a:off x="3606800" y="3068825"/>
          <a:ext cx="698500" cy="338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107837</xdr:rowOff>
    </xdr:from>
    <xdr:to>
      <xdr:col>3</xdr:col>
      <xdr:colOff>955675</xdr:colOff>
      <xdr:row>17</xdr:row>
      <xdr:rowOff>37987</xdr:rowOff>
    </xdr:to>
    <xdr:sp macro="" textlink="">
      <xdr:nvSpPr>
        <xdr:cNvPr id="54" name="フローチャート : 判断 53">
          <a:extLst>
            <a:ext uri="{FF2B5EF4-FFF2-40B4-BE49-F238E27FC236}">
              <a16:creationId xmlns="" xmlns:a16="http://schemas.microsoft.com/office/drawing/2014/main" id="{00000000-0008-0000-0500-000036000000}"/>
            </a:ext>
          </a:extLst>
        </xdr:cNvPr>
        <xdr:cNvSpPr/>
      </xdr:nvSpPr>
      <xdr:spPr bwMode="auto">
        <a:xfrm>
          <a:off x="4254500" y="2898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48164</xdr:rowOff>
    </xdr:from>
    <xdr:ext cx="762000" cy="259045"/>
    <xdr:sp macro="" textlink="">
      <xdr:nvSpPr>
        <xdr:cNvPr id="55" name="テキスト ボックス 54">
          <a:extLst>
            <a:ext uri="{FF2B5EF4-FFF2-40B4-BE49-F238E27FC236}">
              <a16:creationId xmlns="" xmlns:a16="http://schemas.microsoft.com/office/drawing/2014/main" id="{00000000-0008-0000-0500-000037000000}"/>
            </a:ext>
          </a:extLst>
        </xdr:cNvPr>
        <xdr:cNvSpPr txBox="1"/>
      </xdr:nvSpPr>
      <xdr:spPr>
        <a:xfrm>
          <a:off x="3924300" y="2667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140385</xdr:rowOff>
    </xdr:from>
    <xdr:to>
      <xdr:col>3</xdr:col>
      <xdr:colOff>206375</xdr:colOff>
      <xdr:row>17</xdr:row>
      <xdr:rowOff>155132</xdr:rowOff>
    </xdr:to>
    <xdr:cxnSp macro="">
      <xdr:nvCxnSpPr>
        <xdr:cNvPr id="56" name="直線コネクタ 55">
          <a:extLst>
            <a:ext uri="{FF2B5EF4-FFF2-40B4-BE49-F238E27FC236}">
              <a16:creationId xmlns="" xmlns:a16="http://schemas.microsoft.com/office/drawing/2014/main" id="{00000000-0008-0000-0500-000038000000}"/>
            </a:ext>
          </a:extLst>
        </xdr:cNvPr>
        <xdr:cNvCxnSpPr/>
      </xdr:nvCxnSpPr>
      <xdr:spPr bwMode="auto">
        <a:xfrm flipV="1">
          <a:off x="2908300" y="3102660"/>
          <a:ext cx="698500" cy="147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130452</xdr:rowOff>
    </xdr:from>
    <xdr:to>
      <xdr:col>3</xdr:col>
      <xdr:colOff>257175</xdr:colOff>
      <xdr:row>17</xdr:row>
      <xdr:rowOff>60602</xdr:rowOff>
    </xdr:to>
    <xdr:sp macro="" textlink="">
      <xdr:nvSpPr>
        <xdr:cNvPr id="57" name="フローチャート : 判断 56">
          <a:extLst>
            <a:ext uri="{FF2B5EF4-FFF2-40B4-BE49-F238E27FC236}">
              <a16:creationId xmlns="" xmlns:a16="http://schemas.microsoft.com/office/drawing/2014/main" id="{00000000-0008-0000-0500-000039000000}"/>
            </a:ext>
          </a:extLst>
        </xdr:cNvPr>
        <xdr:cNvSpPr/>
      </xdr:nvSpPr>
      <xdr:spPr bwMode="auto">
        <a:xfrm>
          <a:off x="3556000" y="2921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70779</xdr:rowOff>
    </xdr:from>
    <xdr:ext cx="762000" cy="259045"/>
    <xdr:sp macro="" textlink="">
      <xdr:nvSpPr>
        <xdr:cNvPr id="58" name="テキスト ボックス 57">
          <a:extLst>
            <a:ext uri="{FF2B5EF4-FFF2-40B4-BE49-F238E27FC236}">
              <a16:creationId xmlns="" xmlns:a16="http://schemas.microsoft.com/office/drawing/2014/main" id="{00000000-0008-0000-0500-00003A000000}"/>
            </a:ext>
          </a:extLst>
        </xdr:cNvPr>
        <xdr:cNvSpPr txBox="1"/>
      </xdr:nvSpPr>
      <xdr:spPr>
        <a:xfrm>
          <a:off x="3225800" y="269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137283</xdr:rowOff>
    </xdr:from>
    <xdr:to>
      <xdr:col>2</xdr:col>
      <xdr:colOff>692150</xdr:colOff>
      <xdr:row>17</xdr:row>
      <xdr:rowOff>67433</xdr:rowOff>
    </xdr:to>
    <xdr:sp macro="" textlink="">
      <xdr:nvSpPr>
        <xdr:cNvPr id="59" name="フローチャート : 判断 58">
          <a:extLst>
            <a:ext uri="{FF2B5EF4-FFF2-40B4-BE49-F238E27FC236}">
              <a16:creationId xmlns="" xmlns:a16="http://schemas.microsoft.com/office/drawing/2014/main" id="{00000000-0008-0000-0500-00003B000000}"/>
            </a:ext>
          </a:extLst>
        </xdr:cNvPr>
        <xdr:cNvSpPr/>
      </xdr:nvSpPr>
      <xdr:spPr bwMode="auto">
        <a:xfrm>
          <a:off x="2857500" y="2928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77610</xdr:rowOff>
    </xdr:from>
    <xdr:ext cx="762000" cy="259045"/>
    <xdr:sp macro="" textlink="">
      <xdr:nvSpPr>
        <xdr:cNvPr id="60" name="テキスト ボックス 59">
          <a:extLst>
            <a:ext uri="{FF2B5EF4-FFF2-40B4-BE49-F238E27FC236}">
              <a16:creationId xmlns="" xmlns:a16="http://schemas.microsoft.com/office/drawing/2014/main" id="{00000000-0008-0000-0500-00003C000000}"/>
            </a:ext>
          </a:extLst>
        </xdr:cNvPr>
        <xdr:cNvSpPr txBox="1"/>
      </xdr:nvSpPr>
      <xdr:spPr>
        <a:xfrm>
          <a:off x="2527300" y="269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a:extLst>
            <a:ext uri="{FF2B5EF4-FFF2-40B4-BE49-F238E27FC236}">
              <a16:creationId xmlns=""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a:extLst>
            <a:ext uri="{FF2B5EF4-FFF2-40B4-BE49-F238E27FC236}">
              <a16:creationId xmlns=""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a:extLst>
            <a:ext uri="{FF2B5EF4-FFF2-40B4-BE49-F238E27FC236}">
              <a16:creationId xmlns=""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a:extLst>
            <a:ext uri="{FF2B5EF4-FFF2-40B4-BE49-F238E27FC236}">
              <a16:creationId xmlns=""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a:extLst>
            <a:ext uri="{FF2B5EF4-FFF2-40B4-BE49-F238E27FC236}">
              <a16:creationId xmlns=""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39940</xdr:rowOff>
    </xdr:from>
    <xdr:to>
      <xdr:col>5</xdr:col>
      <xdr:colOff>34925</xdr:colOff>
      <xdr:row>17</xdr:row>
      <xdr:rowOff>141540</xdr:rowOff>
    </xdr:to>
    <xdr:sp macro="" textlink="">
      <xdr:nvSpPr>
        <xdr:cNvPr id="66" name="円/楕円 65">
          <a:extLst>
            <a:ext uri="{FF2B5EF4-FFF2-40B4-BE49-F238E27FC236}">
              <a16:creationId xmlns="" xmlns:a16="http://schemas.microsoft.com/office/drawing/2014/main" id="{00000000-0008-0000-0500-000042000000}"/>
            </a:ext>
          </a:extLst>
        </xdr:cNvPr>
        <xdr:cNvSpPr/>
      </xdr:nvSpPr>
      <xdr:spPr bwMode="auto">
        <a:xfrm>
          <a:off x="5600700" y="3002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12017</xdr:rowOff>
    </xdr:from>
    <xdr:ext cx="762000" cy="259045"/>
    <xdr:sp macro="" textlink="">
      <xdr:nvSpPr>
        <xdr:cNvPr id="67" name="人口1人当たり決算額の推移該当値テキスト130">
          <a:extLst>
            <a:ext uri="{FF2B5EF4-FFF2-40B4-BE49-F238E27FC236}">
              <a16:creationId xmlns="" xmlns:a16="http://schemas.microsoft.com/office/drawing/2014/main" id="{00000000-0008-0000-0500-000043000000}"/>
            </a:ext>
          </a:extLst>
        </xdr:cNvPr>
        <xdr:cNvSpPr txBox="1"/>
      </xdr:nvSpPr>
      <xdr:spPr>
        <a:xfrm>
          <a:off x="5740400" y="2974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186,695</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31973</xdr:rowOff>
    </xdr:from>
    <xdr:to>
      <xdr:col>4</xdr:col>
      <xdr:colOff>520700</xdr:colOff>
      <xdr:row>17</xdr:row>
      <xdr:rowOff>133573</xdr:rowOff>
    </xdr:to>
    <xdr:sp macro="" textlink="">
      <xdr:nvSpPr>
        <xdr:cNvPr id="68" name="円/楕円 67">
          <a:extLst>
            <a:ext uri="{FF2B5EF4-FFF2-40B4-BE49-F238E27FC236}">
              <a16:creationId xmlns="" xmlns:a16="http://schemas.microsoft.com/office/drawing/2014/main" id="{00000000-0008-0000-0500-000044000000}"/>
            </a:ext>
          </a:extLst>
        </xdr:cNvPr>
        <xdr:cNvSpPr/>
      </xdr:nvSpPr>
      <xdr:spPr bwMode="auto">
        <a:xfrm>
          <a:off x="4953000" y="2994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118350</xdr:rowOff>
    </xdr:from>
    <xdr:ext cx="736600" cy="259045"/>
    <xdr:sp macro="" textlink="">
      <xdr:nvSpPr>
        <xdr:cNvPr id="69" name="テキスト ボックス 68">
          <a:extLst>
            <a:ext uri="{FF2B5EF4-FFF2-40B4-BE49-F238E27FC236}">
              <a16:creationId xmlns="" xmlns:a16="http://schemas.microsoft.com/office/drawing/2014/main" id="{00000000-0008-0000-0500-000045000000}"/>
            </a:ext>
          </a:extLst>
        </xdr:cNvPr>
        <xdr:cNvSpPr txBox="1"/>
      </xdr:nvSpPr>
      <xdr:spPr>
        <a:xfrm>
          <a:off x="4622800" y="3080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190,180</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55750</xdr:rowOff>
    </xdr:from>
    <xdr:to>
      <xdr:col>3</xdr:col>
      <xdr:colOff>955675</xdr:colOff>
      <xdr:row>17</xdr:row>
      <xdr:rowOff>157350</xdr:rowOff>
    </xdr:to>
    <xdr:sp macro="" textlink="">
      <xdr:nvSpPr>
        <xdr:cNvPr id="70" name="円/楕円 69">
          <a:extLst>
            <a:ext uri="{FF2B5EF4-FFF2-40B4-BE49-F238E27FC236}">
              <a16:creationId xmlns="" xmlns:a16="http://schemas.microsoft.com/office/drawing/2014/main" id="{00000000-0008-0000-0500-000046000000}"/>
            </a:ext>
          </a:extLst>
        </xdr:cNvPr>
        <xdr:cNvSpPr/>
      </xdr:nvSpPr>
      <xdr:spPr bwMode="auto">
        <a:xfrm>
          <a:off x="4254500" y="3018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142127</xdr:rowOff>
    </xdr:from>
    <xdr:ext cx="762000" cy="259045"/>
    <xdr:sp macro="" textlink="">
      <xdr:nvSpPr>
        <xdr:cNvPr id="71" name="テキスト ボックス 70">
          <a:extLst>
            <a:ext uri="{FF2B5EF4-FFF2-40B4-BE49-F238E27FC236}">
              <a16:creationId xmlns="" xmlns:a16="http://schemas.microsoft.com/office/drawing/2014/main" id="{00000000-0008-0000-0500-000047000000}"/>
            </a:ext>
          </a:extLst>
        </xdr:cNvPr>
        <xdr:cNvSpPr txBox="1"/>
      </xdr:nvSpPr>
      <xdr:spPr>
        <a:xfrm>
          <a:off x="3924300" y="310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179,779</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89585</xdr:rowOff>
    </xdr:from>
    <xdr:to>
      <xdr:col>3</xdr:col>
      <xdr:colOff>257175</xdr:colOff>
      <xdr:row>18</xdr:row>
      <xdr:rowOff>19735</xdr:rowOff>
    </xdr:to>
    <xdr:sp macro="" textlink="">
      <xdr:nvSpPr>
        <xdr:cNvPr id="72" name="円/楕円 71">
          <a:extLst>
            <a:ext uri="{FF2B5EF4-FFF2-40B4-BE49-F238E27FC236}">
              <a16:creationId xmlns="" xmlns:a16="http://schemas.microsoft.com/office/drawing/2014/main" id="{00000000-0008-0000-0500-000048000000}"/>
            </a:ext>
          </a:extLst>
        </xdr:cNvPr>
        <xdr:cNvSpPr/>
      </xdr:nvSpPr>
      <xdr:spPr bwMode="auto">
        <a:xfrm>
          <a:off x="3556000" y="3051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4512</xdr:rowOff>
    </xdr:from>
    <xdr:ext cx="762000" cy="259045"/>
    <xdr:sp macro="" textlink="">
      <xdr:nvSpPr>
        <xdr:cNvPr id="73" name="テキスト ボックス 72">
          <a:extLst>
            <a:ext uri="{FF2B5EF4-FFF2-40B4-BE49-F238E27FC236}">
              <a16:creationId xmlns="" xmlns:a16="http://schemas.microsoft.com/office/drawing/2014/main" id="{00000000-0008-0000-0500-000049000000}"/>
            </a:ext>
          </a:extLst>
        </xdr:cNvPr>
        <xdr:cNvSpPr txBox="1"/>
      </xdr:nvSpPr>
      <xdr:spPr>
        <a:xfrm>
          <a:off x="3225800" y="313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164,978</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104332</xdr:rowOff>
    </xdr:from>
    <xdr:to>
      <xdr:col>2</xdr:col>
      <xdr:colOff>692150</xdr:colOff>
      <xdr:row>18</xdr:row>
      <xdr:rowOff>34482</xdr:rowOff>
    </xdr:to>
    <xdr:sp macro="" textlink="">
      <xdr:nvSpPr>
        <xdr:cNvPr id="74" name="円/楕円 73">
          <a:extLst>
            <a:ext uri="{FF2B5EF4-FFF2-40B4-BE49-F238E27FC236}">
              <a16:creationId xmlns="" xmlns:a16="http://schemas.microsoft.com/office/drawing/2014/main" id="{00000000-0008-0000-0500-00004A000000}"/>
            </a:ext>
          </a:extLst>
        </xdr:cNvPr>
        <xdr:cNvSpPr/>
      </xdr:nvSpPr>
      <xdr:spPr bwMode="auto">
        <a:xfrm>
          <a:off x="2857500" y="30666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19259</xdr:rowOff>
    </xdr:from>
    <xdr:ext cx="762000" cy="259045"/>
    <xdr:sp macro="" textlink="">
      <xdr:nvSpPr>
        <xdr:cNvPr id="75" name="テキスト ボックス 74">
          <a:extLst>
            <a:ext uri="{FF2B5EF4-FFF2-40B4-BE49-F238E27FC236}">
              <a16:creationId xmlns="" xmlns:a16="http://schemas.microsoft.com/office/drawing/2014/main" id="{00000000-0008-0000-0500-00004B000000}"/>
            </a:ext>
          </a:extLst>
        </xdr:cNvPr>
        <xdr:cNvSpPr txBox="1"/>
      </xdr:nvSpPr>
      <xdr:spPr>
        <a:xfrm>
          <a:off x="2527300" y="3152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158,527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a:extLst>
            <a:ext uri="{FF2B5EF4-FFF2-40B4-BE49-F238E27FC236}">
              <a16:creationId xmlns=""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a:extLst>
            <a:ext uri="{FF2B5EF4-FFF2-40B4-BE49-F238E27FC236}">
              <a16:creationId xmlns=""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a:extLst>
            <a:ext uri="{FF2B5EF4-FFF2-40B4-BE49-F238E27FC236}">
              <a16:creationId xmlns=""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a:extLst>
            <a:ext uri="{FF2B5EF4-FFF2-40B4-BE49-F238E27FC236}">
              <a16:creationId xmlns=""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a:extLst>
            <a:ext uri="{FF2B5EF4-FFF2-40B4-BE49-F238E27FC236}">
              <a16:creationId xmlns=""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a:extLst>
            <a:ext uri="{FF2B5EF4-FFF2-40B4-BE49-F238E27FC236}">
              <a16:creationId xmlns=""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a:extLst>
            <a:ext uri="{FF2B5EF4-FFF2-40B4-BE49-F238E27FC236}">
              <a16:creationId xmlns=""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a:extLst>
            <a:ext uri="{FF2B5EF4-FFF2-40B4-BE49-F238E27FC236}">
              <a16:creationId xmlns=""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a:extLst>
            <a:ext uri="{FF2B5EF4-FFF2-40B4-BE49-F238E27FC236}">
              <a16:creationId xmlns=""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a:extLst>
            <a:ext uri="{FF2B5EF4-FFF2-40B4-BE49-F238E27FC236}">
              <a16:creationId xmlns=""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a:extLst>
            <a:ext uri="{FF2B5EF4-FFF2-40B4-BE49-F238E27FC236}">
              <a16:creationId xmlns=""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a:extLst>
            <a:ext uri="{FF2B5EF4-FFF2-40B4-BE49-F238E27FC236}">
              <a16:creationId xmlns=""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a:extLst>
            <a:ext uri="{FF2B5EF4-FFF2-40B4-BE49-F238E27FC236}">
              <a16:creationId xmlns=""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a:extLst>
            <a:ext uri="{FF2B5EF4-FFF2-40B4-BE49-F238E27FC236}">
              <a16:creationId xmlns=""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a:extLst>
            <a:ext uri="{FF2B5EF4-FFF2-40B4-BE49-F238E27FC236}">
              <a16:creationId xmlns=""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1" name="直線コネクタ 90">
          <a:extLst>
            <a:ext uri="{FF2B5EF4-FFF2-40B4-BE49-F238E27FC236}">
              <a16:creationId xmlns="" xmlns:a16="http://schemas.microsoft.com/office/drawing/2014/main" id="{00000000-0008-0000-0500-00005B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2" name="直線コネクタ 91">
          <a:extLst>
            <a:ext uri="{FF2B5EF4-FFF2-40B4-BE49-F238E27FC236}">
              <a16:creationId xmlns="" xmlns:a16="http://schemas.microsoft.com/office/drawing/2014/main" id="{00000000-0008-0000-0500-00005C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3" name="テキスト ボックス 92">
          <a:extLst>
            <a:ext uri="{FF2B5EF4-FFF2-40B4-BE49-F238E27FC236}">
              <a16:creationId xmlns="" xmlns:a16="http://schemas.microsoft.com/office/drawing/2014/main" id="{00000000-0008-0000-0500-00005D000000}"/>
            </a:ext>
          </a:extLst>
        </xdr:cNvPr>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4" name="直線コネクタ 93">
          <a:extLst>
            <a:ext uri="{FF2B5EF4-FFF2-40B4-BE49-F238E27FC236}">
              <a16:creationId xmlns="" xmlns:a16="http://schemas.microsoft.com/office/drawing/2014/main" id="{00000000-0008-0000-0500-00005E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5" name="テキスト ボックス 94">
          <a:extLst>
            <a:ext uri="{FF2B5EF4-FFF2-40B4-BE49-F238E27FC236}">
              <a16:creationId xmlns="" xmlns:a16="http://schemas.microsoft.com/office/drawing/2014/main" id="{00000000-0008-0000-0500-00005F000000}"/>
            </a:ext>
          </a:extLst>
        </xdr:cNvPr>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6" name="直線コネクタ 95">
          <a:extLst>
            <a:ext uri="{FF2B5EF4-FFF2-40B4-BE49-F238E27FC236}">
              <a16:creationId xmlns="" xmlns:a16="http://schemas.microsoft.com/office/drawing/2014/main" id="{00000000-0008-0000-0500-000060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7" name="テキスト ボックス 96">
          <a:extLst>
            <a:ext uri="{FF2B5EF4-FFF2-40B4-BE49-F238E27FC236}">
              <a16:creationId xmlns="" xmlns:a16="http://schemas.microsoft.com/office/drawing/2014/main" id="{00000000-0008-0000-0500-000061000000}"/>
            </a:ext>
          </a:extLst>
        </xdr:cNvPr>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8" name="直線コネクタ 97">
          <a:extLst>
            <a:ext uri="{FF2B5EF4-FFF2-40B4-BE49-F238E27FC236}">
              <a16:creationId xmlns="" xmlns:a16="http://schemas.microsoft.com/office/drawing/2014/main" id="{00000000-0008-0000-0500-000062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99" name="テキスト ボックス 98">
          <a:extLst>
            <a:ext uri="{FF2B5EF4-FFF2-40B4-BE49-F238E27FC236}">
              <a16:creationId xmlns="" xmlns:a16="http://schemas.microsoft.com/office/drawing/2014/main" id="{00000000-0008-0000-0500-000063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0" name="人口1人当たり決算額の推移グラフ枠445">
          <a:extLst>
            <a:ext uri="{FF2B5EF4-FFF2-40B4-BE49-F238E27FC236}">
              <a16:creationId xmlns="" xmlns:a16="http://schemas.microsoft.com/office/drawing/2014/main" id="{00000000-0008-0000-0500-000064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63124</xdr:rowOff>
    </xdr:from>
    <xdr:to>
      <xdr:col>4</xdr:col>
      <xdr:colOff>1117600</xdr:colOff>
      <xdr:row>37</xdr:row>
      <xdr:rowOff>146120</xdr:rowOff>
    </xdr:to>
    <xdr:cxnSp macro="">
      <xdr:nvCxnSpPr>
        <xdr:cNvPr id="101" name="直線コネクタ 100">
          <a:extLst>
            <a:ext uri="{FF2B5EF4-FFF2-40B4-BE49-F238E27FC236}">
              <a16:creationId xmlns="" xmlns:a16="http://schemas.microsoft.com/office/drawing/2014/main" id="{00000000-0008-0000-0500-000065000000}"/>
            </a:ext>
          </a:extLst>
        </xdr:cNvPr>
        <xdr:cNvCxnSpPr/>
      </xdr:nvCxnSpPr>
      <xdr:spPr bwMode="auto">
        <a:xfrm flipV="1">
          <a:off x="5651500" y="6330574"/>
          <a:ext cx="0" cy="9402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118197</xdr:rowOff>
    </xdr:from>
    <xdr:ext cx="762000" cy="259045"/>
    <xdr:sp macro="" textlink="">
      <xdr:nvSpPr>
        <xdr:cNvPr id="102" name="人口1人当たり決算額の推移最小値テキスト445">
          <a:extLst>
            <a:ext uri="{FF2B5EF4-FFF2-40B4-BE49-F238E27FC236}">
              <a16:creationId xmlns="" xmlns:a16="http://schemas.microsoft.com/office/drawing/2014/main" id="{00000000-0008-0000-0500-000066000000}"/>
            </a:ext>
          </a:extLst>
        </xdr:cNvPr>
        <xdr:cNvSpPr txBox="1"/>
      </xdr:nvSpPr>
      <xdr:spPr>
        <a:xfrm>
          <a:off x="5740400" y="724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-54,182</a:t>
          </a:r>
          <a:endParaRPr kumimoji="1" lang="ja-JP" altLang="en-US" sz="1000" b="1">
            <a:latin typeface="ＭＳ Ｐゴシック"/>
          </a:endParaRPr>
        </a:p>
      </xdr:txBody>
    </xdr:sp>
    <xdr:clientData/>
  </xdr:oneCellAnchor>
  <xdr:twoCellAnchor>
    <xdr:from>
      <xdr:col>4</xdr:col>
      <xdr:colOff>1028700</xdr:colOff>
      <xdr:row>37</xdr:row>
      <xdr:rowOff>146120</xdr:rowOff>
    </xdr:from>
    <xdr:to>
      <xdr:col>5</xdr:col>
      <xdr:colOff>73025</xdr:colOff>
      <xdr:row>37</xdr:row>
      <xdr:rowOff>146120</xdr:rowOff>
    </xdr:to>
    <xdr:cxnSp macro="">
      <xdr:nvCxnSpPr>
        <xdr:cNvPr id="103" name="直線コネクタ 102">
          <a:extLst>
            <a:ext uri="{FF2B5EF4-FFF2-40B4-BE49-F238E27FC236}">
              <a16:creationId xmlns="" xmlns:a16="http://schemas.microsoft.com/office/drawing/2014/main" id="{00000000-0008-0000-0500-000067000000}"/>
            </a:ext>
          </a:extLst>
        </xdr:cNvPr>
        <xdr:cNvCxnSpPr/>
      </xdr:nvCxnSpPr>
      <xdr:spPr bwMode="auto">
        <a:xfrm>
          <a:off x="5562600" y="72708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149501</xdr:rowOff>
    </xdr:from>
    <xdr:ext cx="762000" cy="259045"/>
    <xdr:sp macro="" textlink="">
      <xdr:nvSpPr>
        <xdr:cNvPr id="104" name="人口1人当たり決算額の推移最大値テキスト445">
          <a:extLst>
            <a:ext uri="{FF2B5EF4-FFF2-40B4-BE49-F238E27FC236}">
              <a16:creationId xmlns="" xmlns:a16="http://schemas.microsoft.com/office/drawing/2014/main" id="{00000000-0008-0000-0500-000068000000}"/>
            </a:ext>
          </a:extLst>
        </xdr:cNvPr>
        <xdr:cNvSpPr txBox="1"/>
      </xdr:nvSpPr>
      <xdr:spPr>
        <a:xfrm>
          <a:off x="5740400" y="6074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151,471</a:t>
          </a:r>
          <a:endParaRPr kumimoji="1" lang="ja-JP" altLang="en-US" sz="1000" b="1">
            <a:latin typeface="ＭＳ Ｐゴシック"/>
          </a:endParaRPr>
        </a:p>
      </xdr:txBody>
    </xdr:sp>
    <xdr:clientData/>
  </xdr:oneCellAnchor>
  <xdr:twoCellAnchor>
    <xdr:from>
      <xdr:col>4</xdr:col>
      <xdr:colOff>1028700</xdr:colOff>
      <xdr:row>34</xdr:row>
      <xdr:rowOff>63124</xdr:rowOff>
    </xdr:from>
    <xdr:to>
      <xdr:col>5</xdr:col>
      <xdr:colOff>73025</xdr:colOff>
      <xdr:row>34</xdr:row>
      <xdr:rowOff>63124</xdr:rowOff>
    </xdr:to>
    <xdr:cxnSp macro="">
      <xdr:nvCxnSpPr>
        <xdr:cNvPr id="105" name="直線コネクタ 104">
          <a:extLst>
            <a:ext uri="{FF2B5EF4-FFF2-40B4-BE49-F238E27FC236}">
              <a16:creationId xmlns="" xmlns:a16="http://schemas.microsoft.com/office/drawing/2014/main" id="{00000000-0008-0000-0500-000069000000}"/>
            </a:ext>
          </a:extLst>
        </xdr:cNvPr>
        <xdr:cNvCxnSpPr/>
      </xdr:nvCxnSpPr>
      <xdr:spPr bwMode="auto">
        <a:xfrm>
          <a:off x="5562600" y="63305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335968</xdr:rowOff>
    </xdr:from>
    <xdr:to>
      <xdr:col>4</xdr:col>
      <xdr:colOff>1117600</xdr:colOff>
      <xdr:row>36</xdr:row>
      <xdr:rowOff>18411</xdr:rowOff>
    </xdr:to>
    <xdr:cxnSp macro="">
      <xdr:nvCxnSpPr>
        <xdr:cNvPr id="106" name="直線コネクタ 105">
          <a:extLst>
            <a:ext uri="{FF2B5EF4-FFF2-40B4-BE49-F238E27FC236}">
              <a16:creationId xmlns="" xmlns:a16="http://schemas.microsoft.com/office/drawing/2014/main" id="{00000000-0008-0000-0500-00006A000000}"/>
            </a:ext>
          </a:extLst>
        </xdr:cNvPr>
        <xdr:cNvCxnSpPr/>
      </xdr:nvCxnSpPr>
      <xdr:spPr bwMode="auto">
        <a:xfrm>
          <a:off x="5003800" y="6946318"/>
          <a:ext cx="647700" cy="253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11689</xdr:rowOff>
    </xdr:from>
    <xdr:ext cx="762000" cy="259045"/>
    <xdr:sp macro="" textlink="">
      <xdr:nvSpPr>
        <xdr:cNvPr id="107" name="人口1人当たり決算額の推移平均値テキスト445">
          <a:extLst>
            <a:ext uri="{FF2B5EF4-FFF2-40B4-BE49-F238E27FC236}">
              <a16:creationId xmlns="" xmlns:a16="http://schemas.microsoft.com/office/drawing/2014/main" id="{00000000-0008-0000-0500-00006B000000}"/>
            </a:ext>
          </a:extLst>
        </xdr:cNvPr>
        <xdr:cNvSpPr txBox="1"/>
      </xdr:nvSpPr>
      <xdr:spPr>
        <a:xfrm>
          <a:off x="5740400" y="6622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166612</xdr:rowOff>
    </xdr:from>
    <xdr:to>
      <xdr:col>5</xdr:col>
      <xdr:colOff>34925</xdr:colOff>
      <xdr:row>35</xdr:row>
      <xdr:rowOff>268212</xdr:rowOff>
    </xdr:to>
    <xdr:sp macro="" textlink="">
      <xdr:nvSpPr>
        <xdr:cNvPr id="108" name="フローチャート : 判断 107">
          <a:extLst>
            <a:ext uri="{FF2B5EF4-FFF2-40B4-BE49-F238E27FC236}">
              <a16:creationId xmlns="" xmlns:a16="http://schemas.microsoft.com/office/drawing/2014/main" id="{00000000-0008-0000-0500-00006C000000}"/>
            </a:ext>
          </a:extLst>
        </xdr:cNvPr>
        <xdr:cNvSpPr/>
      </xdr:nvSpPr>
      <xdr:spPr bwMode="auto">
        <a:xfrm>
          <a:off x="56007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252067</xdr:rowOff>
    </xdr:from>
    <xdr:to>
      <xdr:col>4</xdr:col>
      <xdr:colOff>469900</xdr:colOff>
      <xdr:row>35</xdr:row>
      <xdr:rowOff>335968</xdr:rowOff>
    </xdr:to>
    <xdr:cxnSp macro="">
      <xdr:nvCxnSpPr>
        <xdr:cNvPr id="109" name="直線コネクタ 108">
          <a:extLst>
            <a:ext uri="{FF2B5EF4-FFF2-40B4-BE49-F238E27FC236}">
              <a16:creationId xmlns="" xmlns:a16="http://schemas.microsoft.com/office/drawing/2014/main" id="{00000000-0008-0000-0500-00006D000000}"/>
            </a:ext>
          </a:extLst>
        </xdr:cNvPr>
        <xdr:cNvCxnSpPr/>
      </xdr:nvCxnSpPr>
      <xdr:spPr bwMode="auto">
        <a:xfrm>
          <a:off x="4305300" y="6862417"/>
          <a:ext cx="698500" cy="839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168376</xdr:rowOff>
    </xdr:from>
    <xdr:to>
      <xdr:col>4</xdr:col>
      <xdr:colOff>520700</xdr:colOff>
      <xdr:row>35</xdr:row>
      <xdr:rowOff>269976</xdr:rowOff>
    </xdr:to>
    <xdr:sp macro="" textlink="">
      <xdr:nvSpPr>
        <xdr:cNvPr id="110" name="フローチャート : 判断 109">
          <a:extLst>
            <a:ext uri="{FF2B5EF4-FFF2-40B4-BE49-F238E27FC236}">
              <a16:creationId xmlns="" xmlns:a16="http://schemas.microsoft.com/office/drawing/2014/main" id="{00000000-0008-0000-0500-00006E000000}"/>
            </a:ext>
          </a:extLst>
        </xdr:cNvPr>
        <xdr:cNvSpPr/>
      </xdr:nvSpPr>
      <xdr:spPr bwMode="auto">
        <a:xfrm>
          <a:off x="4953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280153</xdr:rowOff>
    </xdr:from>
    <xdr:ext cx="736600" cy="259045"/>
    <xdr:sp macro="" textlink="">
      <xdr:nvSpPr>
        <xdr:cNvPr id="111" name="テキスト ボックス 110">
          <a:extLst>
            <a:ext uri="{FF2B5EF4-FFF2-40B4-BE49-F238E27FC236}">
              <a16:creationId xmlns="" xmlns:a16="http://schemas.microsoft.com/office/drawing/2014/main" id="{00000000-0008-0000-0500-00006F000000}"/>
            </a:ext>
          </a:extLst>
        </xdr:cNvPr>
        <xdr:cNvSpPr txBox="1"/>
      </xdr:nvSpPr>
      <xdr:spPr>
        <a:xfrm>
          <a:off x="4622800" y="6547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213909</xdr:rowOff>
    </xdr:from>
    <xdr:to>
      <xdr:col>3</xdr:col>
      <xdr:colOff>904875</xdr:colOff>
      <xdr:row>35</xdr:row>
      <xdr:rowOff>252067</xdr:rowOff>
    </xdr:to>
    <xdr:cxnSp macro="">
      <xdr:nvCxnSpPr>
        <xdr:cNvPr id="112" name="直線コネクタ 111">
          <a:extLst>
            <a:ext uri="{FF2B5EF4-FFF2-40B4-BE49-F238E27FC236}">
              <a16:creationId xmlns="" xmlns:a16="http://schemas.microsoft.com/office/drawing/2014/main" id="{00000000-0008-0000-0500-000070000000}"/>
            </a:ext>
          </a:extLst>
        </xdr:cNvPr>
        <xdr:cNvCxnSpPr/>
      </xdr:nvCxnSpPr>
      <xdr:spPr bwMode="auto">
        <a:xfrm>
          <a:off x="3606800" y="6824259"/>
          <a:ext cx="698500" cy="381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153819</xdr:rowOff>
    </xdr:from>
    <xdr:to>
      <xdr:col>3</xdr:col>
      <xdr:colOff>955675</xdr:colOff>
      <xdr:row>35</xdr:row>
      <xdr:rowOff>255419</xdr:rowOff>
    </xdr:to>
    <xdr:sp macro="" textlink="">
      <xdr:nvSpPr>
        <xdr:cNvPr id="113" name="フローチャート : 判断 112">
          <a:extLst>
            <a:ext uri="{FF2B5EF4-FFF2-40B4-BE49-F238E27FC236}">
              <a16:creationId xmlns="" xmlns:a16="http://schemas.microsoft.com/office/drawing/2014/main" id="{00000000-0008-0000-0500-000071000000}"/>
            </a:ext>
          </a:extLst>
        </xdr:cNvPr>
        <xdr:cNvSpPr/>
      </xdr:nvSpPr>
      <xdr:spPr bwMode="auto">
        <a:xfrm>
          <a:off x="4254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265596</xdr:rowOff>
    </xdr:from>
    <xdr:ext cx="762000" cy="259045"/>
    <xdr:sp macro="" textlink="">
      <xdr:nvSpPr>
        <xdr:cNvPr id="114" name="テキスト ボックス 113">
          <a:extLst>
            <a:ext uri="{FF2B5EF4-FFF2-40B4-BE49-F238E27FC236}">
              <a16:creationId xmlns="" xmlns:a16="http://schemas.microsoft.com/office/drawing/2014/main" id="{00000000-0008-0000-0500-000072000000}"/>
            </a:ext>
          </a:extLst>
        </xdr:cNvPr>
        <xdr:cNvSpPr txBox="1"/>
      </xdr:nvSpPr>
      <xdr:spPr>
        <a:xfrm>
          <a:off x="3924300" y="653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156856</xdr:rowOff>
    </xdr:from>
    <xdr:to>
      <xdr:col>3</xdr:col>
      <xdr:colOff>206375</xdr:colOff>
      <xdr:row>35</xdr:row>
      <xdr:rowOff>213909</xdr:rowOff>
    </xdr:to>
    <xdr:cxnSp macro="">
      <xdr:nvCxnSpPr>
        <xdr:cNvPr id="115" name="直線コネクタ 114">
          <a:extLst>
            <a:ext uri="{FF2B5EF4-FFF2-40B4-BE49-F238E27FC236}">
              <a16:creationId xmlns="" xmlns:a16="http://schemas.microsoft.com/office/drawing/2014/main" id="{00000000-0008-0000-0500-000073000000}"/>
            </a:ext>
          </a:extLst>
        </xdr:cNvPr>
        <xdr:cNvCxnSpPr/>
      </xdr:nvCxnSpPr>
      <xdr:spPr bwMode="auto">
        <a:xfrm>
          <a:off x="2908300" y="6767206"/>
          <a:ext cx="698500" cy="570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130552</xdr:rowOff>
    </xdr:from>
    <xdr:to>
      <xdr:col>3</xdr:col>
      <xdr:colOff>257175</xdr:colOff>
      <xdr:row>35</xdr:row>
      <xdr:rowOff>232152</xdr:rowOff>
    </xdr:to>
    <xdr:sp macro="" textlink="">
      <xdr:nvSpPr>
        <xdr:cNvPr id="116" name="フローチャート : 判断 115">
          <a:extLst>
            <a:ext uri="{FF2B5EF4-FFF2-40B4-BE49-F238E27FC236}">
              <a16:creationId xmlns="" xmlns:a16="http://schemas.microsoft.com/office/drawing/2014/main" id="{00000000-0008-0000-0500-000074000000}"/>
            </a:ext>
          </a:extLst>
        </xdr:cNvPr>
        <xdr:cNvSpPr/>
      </xdr:nvSpPr>
      <xdr:spPr bwMode="auto">
        <a:xfrm>
          <a:off x="35560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242329</xdr:rowOff>
    </xdr:from>
    <xdr:ext cx="762000" cy="259045"/>
    <xdr:sp macro="" textlink="">
      <xdr:nvSpPr>
        <xdr:cNvPr id="117" name="テキスト ボックス 116">
          <a:extLst>
            <a:ext uri="{FF2B5EF4-FFF2-40B4-BE49-F238E27FC236}">
              <a16:creationId xmlns="" xmlns:a16="http://schemas.microsoft.com/office/drawing/2014/main" id="{00000000-0008-0000-0500-000075000000}"/>
            </a:ext>
          </a:extLst>
        </xdr:cNvPr>
        <xdr:cNvSpPr txBox="1"/>
      </xdr:nvSpPr>
      <xdr:spPr>
        <a:xfrm>
          <a:off x="3225800" y="6509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120448</xdr:rowOff>
    </xdr:from>
    <xdr:to>
      <xdr:col>2</xdr:col>
      <xdr:colOff>692150</xdr:colOff>
      <xdr:row>35</xdr:row>
      <xdr:rowOff>222048</xdr:rowOff>
    </xdr:to>
    <xdr:sp macro="" textlink="">
      <xdr:nvSpPr>
        <xdr:cNvPr id="118" name="フローチャート : 判断 117">
          <a:extLst>
            <a:ext uri="{FF2B5EF4-FFF2-40B4-BE49-F238E27FC236}">
              <a16:creationId xmlns="" xmlns:a16="http://schemas.microsoft.com/office/drawing/2014/main" id="{00000000-0008-0000-0500-000076000000}"/>
            </a:ext>
          </a:extLst>
        </xdr:cNvPr>
        <xdr:cNvSpPr/>
      </xdr:nvSpPr>
      <xdr:spPr bwMode="auto">
        <a:xfrm>
          <a:off x="2857500" y="6730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206825</xdr:rowOff>
    </xdr:from>
    <xdr:ext cx="762000" cy="259045"/>
    <xdr:sp macro="" textlink="">
      <xdr:nvSpPr>
        <xdr:cNvPr id="119" name="テキスト ボックス 118">
          <a:extLst>
            <a:ext uri="{FF2B5EF4-FFF2-40B4-BE49-F238E27FC236}">
              <a16:creationId xmlns="" xmlns:a16="http://schemas.microsoft.com/office/drawing/2014/main" id="{00000000-0008-0000-0500-000077000000}"/>
            </a:ext>
          </a:extLst>
        </xdr:cNvPr>
        <xdr:cNvSpPr txBox="1"/>
      </xdr:nvSpPr>
      <xdr:spPr>
        <a:xfrm>
          <a:off x="2527300" y="6817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0" name="テキスト ボックス 119">
          <a:extLst>
            <a:ext uri="{FF2B5EF4-FFF2-40B4-BE49-F238E27FC236}">
              <a16:creationId xmlns="" xmlns:a16="http://schemas.microsoft.com/office/drawing/2014/main" id="{00000000-0008-0000-0500-000078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1" name="テキスト ボックス 120">
          <a:extLst>
            <a:ext uri="{FF2B5EF4-FFF2-40B4-BE49-F238E27FC236}">
              <a16:creationId xmlns="" xmlns:a16="http://schemas.microsoft.com/office/drawing/2014/main" id="{00000000-0008-0000-0500-000079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2" name="テキスト ボックス 121">
          <a:extLst>
            <a:ext uri="{FF2B5EF4-FFF2-40B4-BE49-F238E27FC236}">
              <a16:creationId xmlns="" xmlns:a16="http://schemas.microsoft.com/office/drawing/2014/main" id="{00000000-0008-0000-0500-00007A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3" name="テキスト ボックス 122">
          <a:extLst>
            <a:ext uri="{FF2B5EF4-FFF2-40B4-BE49-F238E27FC236}">
              <a16:creationId xmlns="" xmlns:a16="http://schemas.microsoft.com/office/drawing/2014/main" id="{00000000-0008-0000-0500-00007B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4" name="テキスト ボックス 123">
          <a:extLst>
            <a:ext uri="{FF2B5EF4-FFF2-40B4-BE49-F238E27FC236}">
              <a16:creationId xmlns="" xmlns:a16="http://schemas.microsoft.com/office/drawing/2014/main" id="{00000000-0008-0000-0500-00007C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310511</xdr:rowOff>
    </xdr:from>
    <xdr:to>
      <xdr:col>5</xdr:col>
      <xdr:colOff>34925</xdr:colOff>
      <xdr:row>36</xdr:row>
      <xdr:rowOff>69211</xdr:rowOff>
    </xdr:to>
    <xdr:sp macro="" textlink="">
      <xdr:nvSpPr>
        <xdr:cNvPr id="125" name="円/楕円 124">
          <a:extLst>
            <a:ext uri="{FF2B5EF4-FFF2-40B4-BE49-F238E27FC236}">
              <a16:creationId xmlns="" xmlns:a16="http://schemas.microsoft.com/office/drawing/2014/main" id="{00000000-0008-0000-0500-00007D000000}"/>
            </a:ext>
          </a:extLst>
        </xdr:cNvPr>
        <xdr:cNvSpPr/>
      </xdr:nvSpPr>
      <xdr:spPr bwMode="auto">
        <a:xfrm>
          <a:off x="5600700" y="69208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282588</xdr:rowOff>
    </xdr:from>
    <xdr:ext cx="762000" cy="259045"/>
    <xdr:sp macro="" textlink="">
      <xdr:nvSpPr>
        <xdr:cNvPr id="126" name="人口1人当たり決算額の推移該当値テキスト445">
          <a:extLst>
            <a:ext uri="{FF2B5EF4-FFF2-40B4-BE49-F238E27FC236}">
              <a16:creationId xmlns="" xmlns:a16="http://schemas.microsoft.com/office/drawing/2014/main" id="{00000000-0008-0000-0500-00007E000000}"/>
            </a:ext>
          </a:extLst>
        </xdr:cNvPr>
        <xdr:cNvSpPr txBox="1"/>
      </xdr:nvSpPr>
      <xdr:spPr>
        <a:xfrm>
          <a:off x="5740400" y="6892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11,251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285168</xdr:rowOff>
    </xdr:from>
    <xdr:to>
      <xdr:col>4</xdr:col>
      <xdr:colOff>520700</xdr:colOff>
      <xdr:row>36</xdr:row>
      <xdr:rowOff>43868</xdr:rowOff>
    </xdr:to>
    <xdr:sp macro="" textlink="">
      <xdr:nvSpPr>
        <xdr:cNvPr id="127" name="円/楕円 126">
          <a:extLst>
            <a:ext uri="{FF2B5EF4-FFF2-40B4-BE49-F238E27FC236}">
              <a16:creationId xmlns="" xmlns:a16="http://schemas.microsoft.com/office/drawing/2014/main" id="{00000000-0008-0000-0500-00007F000000}"/>
            </a:ext>
          </a:extLst>
        </xdr:cNvPr>
        <xdr:cNvSpPr/>
      </xdr:nvSpPr>
      <xdr:spPr bwMode="auto">
        <a:xfrm>
          <a:off x="4953000" y="68955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28645</xdr:rowOff>
    </xdr:from>
    <xdr:ext cx="736600" cy="259045"/>
    <xdr:sp macro="" textlink="">
      <xdr:nvSpPr>
        <xdr:cNvPr id="128" name="テキスト ボックス 127">
          <a:extLst>
            <a:ext uri="{FF2B5EF4-FFF2-40B4-BE49-F238E27FC236}">
              <a16:creationId xmlns="" xmlns:a16="http://schemas.microsoft.com/office/drawing/2014/main" id="{00000000-0008-0000-0500-000080000000}"/>
            </a:ext>
          </a:extLst>
        </xdr:cNvPr>
        <xdr:cNvSpPr txBox="1"/>
      </xdr:nvSpPr>
      <xdr:spPr>
        <a:xfrm>
          <a:off x="4622800" y="6981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16,794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201267</xdr:rowOff>
    </xdr:from>
    <xdr:to>
      <xdr:col>3</xdr:col>
      <xdr:colOff>955675</xdr:colOff>
      <xdr:row>35</xdr:row>
      <xdr:rowOff>302867</xdr:rowOff>
    </xdr:to>
    <xdr:sp macro="" textlink="">
      <xdr:nvSpPr>
        <xdr:cNvPr id="129" name="円/楕円 128">
          <a:extLst>
            <a:ext uri="{FF2B5EF4-FFF2-40B4-BE49-F238E27FC236}">
              <a16:creationId xmlns="" xmlns:a16="http://schemas.microsoft.com/office/drawing/2014/main" id="{00000000-0008-0000-0500-000081000000}"/>
            </a:ext>
          </a:extLst>
        </xdr:cNvPr>
        <xdr:cNvSpPr/>
      </xdr:nvSpPr>
      <xdr:spPr bwMode="auto">
        <a:xfrm>
          <a:off x="4254500" y="6811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287644</xdr:rowOff>
    </xdr:from>
    <xdr:ext cx="762000" cy="259045"/>
    <xdr:sp macro="" textlink="">
      <xdr:nvSpPr>
        <xdr:cNvPr id="130" name="テキスト ボックス 129">
          <a:extLst>
            <a:ext uri="{FF2B5EF4-FFF2-40B4-BE49-F238E27FC236}">
              <a16:creationId xmlns="" xmlns:a16="http://schemas.microsoft.com/office/drawing/2014/main" id="{00000000-0008-0000-0500-000082000000}"/>
            </a:ext>
          </a:extLst>
        </xdr:cNvPr>
        <xdr:cNvSpPr txBox="1"/>
      </xdr:nvSpPr>
      <xdr:spPr>
        <a:xfrm>
          <a:off x="3924300" y="6897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35,145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163109</xdr:rowOff>
    </xdr:from>
    <xdr:to>
      <xdr:col>3</xdr:col>
      <xdr:colOff>257175</xdr:colOff>
      <xdr:row>35</xdr:row>
      <xdr:rowOff>264709</xdr:rowOff>
    </xdr:to>
    <xdr:sp macro="" textlink="">
      <xdr:nvSpPr>
        <xdr:cNvPr id="131" name="円/楕円 130">
          <a:extLst>
            <a:ext uri="{FF2B5EF4-FFF2-40B4-BE49-F238E27FC236}">
              <a16:creationId xmlns="" xmlns:a16="http://schemas.microsoft.com/office/drawing/2014/main" id="{00000000-0008-0000-0500-000083000000}"/>
            </a:ext>
          </a:extLst>
        </xdr:cNvPr>
        <xdr:cNvSpPr/>
      </xdr:nvSpPr>
      <xdr:spPr bwMode="auto">
        <a:xfrm>
          <a:off x="3556000" y="67734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249486</xdr:rowOff>
    </xdr:from>
    <xdr:ext cx="762000" cy="259045"/>
    <xdr:sp macro="" textlink="">
      <xdr:nvSpPr>
        <xdr:cNvPr id="132" name="テキスト ボックス 131">
          <a:extLst>
            <a:ext uri="{FF2B5EF4-FFF2-40B4-BE49-F238E27FC236}">
              <a16:creationId xmlns="" xmlns:a16="http://schemas.microsoft.com/office/drawing/2014/main" id="{00000000-0008-0000-0500-000084000000}"/>
            </a:ext>
          </a:extLst>
        </xdr:cNvPr>
        <xdr:cNvSpPr txBox="1"/>
      </xdr:nvSpPr>
      <xdr:spPr>
        <a:xfrm>
          <a:off x="3225800" y="6859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43,491</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106056</xdr:rowOff>
    </xdr:from>
    <xdr:to>
      <xdr:col>2</xdr:col>
      <xdr:colOff>692150</xdr:colOff>
      <xdr:row>35</xdr:row>
      <xdr:rowOff>207656</xdr:rowOff>
    </xdr:to>
    <xdr:sp macro="" textlink="">
      <xdr:nvSpPr>
        <xdr:cNvPr id="133" name="円/楕円 132">
          <a:extLst>
            <a:ext uri="{FF2B5EF4-FFF2-40B4-BE49-F238E27FC236}">
              <a16:creationId xmlns="" xmlns:a16="http://schemas.microsoft.com/office/drawing/2014/main" id="{00000000-0008-0000-0500-000085000000}"/>
            </a:ext>
          </a:extLst>
        </xdr:cNvPr>
        <xdr:cNvSpPr/>
      </xdr:nvSpPr>
      <xdr:spPr bwMode="auto">
        <a:xfrm>
          <a:off x="2857500" y="67164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217833</xdr:rowOff>
    </xdr:from>
    <xdr:ext cx="762000" cy="259045"/>
    <xdr:sp macro="" textlink="">
      <xdr:nvSpPr>
        <xdr:cNvPr id="134" name="テキスト ボックス 133">
          <a:extLst>
            <a:ext uri="{FF2B5EF4-FFF2-40B4-BE49-F238E27FC236}">
              <a16:creationId xmlns="" xmlns:a16="http://schemas.microsoft.com/office/drawing/2014/main" id="{00000000-0008-0000-0500-000086000000}"/>
            </a:ext>
          </a:extLst>
        </xdr:cNvPr>
        <xdr:cNvSpPr txBox="1"/>
      </xdr:nvSpPr>
      <xdr:spPr>
        <a:xfrm>
          <a:off x="2527300" y="6485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55,970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徳島県佐那河内村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 xmlns:a16="http://schemas.microsoft.com/office/drawing/2014/main" id="{00000000-0008-0000-06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2,460
2,451
42.28
2,499,743
2,391,769
69,641
1,628,248
1,582,277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 xmlns:a16="http://schemas.microsoft.com/office/drawing/2014/main" id="{00000000-0008-0000-06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 xmlns:a16="http://schemas.microsoft.com/office/drawing/2014/main" id="{00000000-0008-0000-06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 xmlns:a16="http://schemas.microsoft.com/office/drawing/2014/main" id="{00000000-0008-0000-06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 xmlns:a16="http://schemas.microsoft.com/office/drawing/2014/main" id="{00000000-0008-0000-06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82,546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a:extLst>
            <a:ext uri="{FF2B5EF4-FFF2-40B4-BE49-F238E27FC236}">
              <a16:creationId xmlns=""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a:extLst>
            <a:ext uri="{FF2B5EF4-FFF2-40B4-BE49-F238E27FC236}">
              <a16:creationId xmlns=""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a:extLst>
            <a:ext uri="{FF2B5EF4-FFF2-40B4-BE49-F238E27FC236}">
              <a16:creationId xmlns="" xmlns:a16="http://schemas.microsoft.com/office/drawing/2014/main" id="{00000000-0008-0000-0600-00002C000000}"/>
            </a:ext>
          </a:extLst>
        </xdr:cNvPr>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a:extLst>
            <a:ext uri="{FF2B5EF4-FFF2-40B4-BE49-F238E27FC236}">
              <a16:creationId xmlns=""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a:extLst>
            <a:ext uri="{FF2B5EF4-FFF2-40B4-BE49-F238E27FC236}">
              <a16:creationId xmlns="" xmlns:a16="http://schemas.microsoft.com/office/drawing/2014/main" id="{00000000-0008-0000-0600-00002E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a:extLst>
            <a:ext uri="{FF2B5EF4-FFF2-40B4-BE49-F238E27FC236}">
              <a16:creationId xmlns=""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a:extLst>
            <a:ext uri="{FF2B5EF4-FFF2-40B4-BE49-F238E27FC236}">
              <a16:creationId xmlns=""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a:extLst>
            <a:ext uri="{FF2B5EF4-FFF2-40B4-BE49-F238E27FC236}">
              <a16:creationId xmlns=""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a:extLst>
            <a:ext uri="{FF2B5EF4-FFF2-40B4-BE49-F238E27FC236}">
              <a16:creationId xmlns=""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a:extLst>
            <a:ext uri="{FF2B5EF4-FFF2-40B4-BE49-F238E27FC236}">
              <a16:creationId xmlns=""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a:extLst>
            <a:ext uri="{FF2B5EF4-FFF2-40B4-BE49-F238E27FC236}">
              <a16:creationId xmlns=""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168396</xdr:rowOff>
    </xdr:from>
    <xdr:to>
      <xdr:col>6</xdr:col>
      <xdr:colOff>510540</xdr:colOff>
      <xdr:row>40</xdr:row>
      <xdr:rowOff>1417</xdr:rowOff>
    </xdr:to>
    <xdr:cxnSp macro="">
      <xdr:nvCxnSpPr>
        <xdr:cNvPr id="58" name="直線コネクタ 57">
          <a:extLst>
            <a:ext uri="{FF2B5EF4-FFF2-40B4-BE49-F238E27FC236}">
              <a16:creationId xmlns="" xmlns:a16="http://schemas.microsoft.com/office/drawing/2014/main" id="{00000000-0008-0000-0600-00003A000000}"/>
            </a:ext>
          </a:extLst>
        </xdr:cNvPr>
        <xdr:cNvCxnSpPr/>
      </xdr:nvCxnSpPr>
      <xdr:spPr>
        <a:xfrm flipV="1">
          <a:off x="4633595" y="5311896"/>
          <a:ext cx="1270" cy="154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40</xdr:row>
      <xdr:rowOff>5244</xdr:rowOff>
    </xdr:from>
    <xdr:ext cx="534377" cy="259045"/>
    <xdr:sp macro="" textlink="">
      <xdr:nvSpPr>
        <xdr:cNvPr id="59" name="人件費最小値テキスト">
          <a:extLst>
            <a:ext uri="{FF2B5EF4-FFF2-40B4-BE49-F238E27FC236}">
              <a16:creationId xmlns="" xmlns:a16="http://schemas.microsoft.com/office/drawing/2014/main" id="{00000000-0008-0000-0600-00003B000000}"/>
            </a:ext>
          </a:extLst>
        </xdr:cNvPr>
        <xdr:cNvSpPr txBox="1"/>
      </xdr:nvSpPr>
      <xdr:spPr>
        <a:xfrm>
          <a:off x="4686300" y="686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77,344</a:t>
          </a:r>
          <a:endParaRPr kumimoji="1" lang="ja-JP" altLang="en-US" sz="1000" b="1">
            <a:latin typeface="ＭＳ Ｐゴシック"/>
          </a:endParaRPr>
        </a:p>
      </xdr:txBody>
    </xdr:sp>
    <xdr:clientData/>
  </xdr:oneCellAnchor>
  <xdr:twoCellAnchor>
    <xdr:from>
      <xdr:col>6</xdr:col>
      <xdr:colOff>422275</xdr:colOff>
      <xdr:row>40</xdr:row>
      <xdr:rowOff>1417</xdr:rowOff>
    </xdr:from>
    <xdr:to>
      <xdr:col>6</xdr:col>
      <xdr:colOff>600075</xdr:colOff>
      <xdr:row>40</xdr:row>
      <xdr:rowOff>1417</xdr:rowOff>
    </xdr:to>
    <xdr:cxnSp macro="">
      <xdr:nvCxnSpPr>
        <xdr:cNvPr id="60" name="直線コネクタ 59">
          <a:extLst>
            <a:ext uri="{FF2B5EF4-FFF2-40B4-BE49-F238E27FC236}">
              <a16:creationId xmlns="" xmlns:a16="http://schemas.microsoft.com/office/drawing/2014/main" id="{00000000-0008-0000-0600-00003C000000}"/>
            </a:ext>
          </a:extLst>
        </xdr:cNvPr>
        <xdr:cNvCxnSpPr/>
      </xdr:nvCxnSpPr>
      <xdr:spPr>
        <a:xfrm>
          <a:off x="4546600" y="685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115073</xdr:rowOff>
    </xdr:from>
    <xdr:ext cx="599010" cy="259045"/>
    <xdr:sp macro="" textlink="">
      <xdr:nvSpPr>
        <xdr:cNvPr id="61" name="人件費最大値テキスト">
          <a:extLst>
            <a:ext uri="{FF2B5EF4-FFF2-40B4-BE49-F238E27FC236}">
              <a16:creationId xmlns="" xmlns:a16="http://schemas.microsoft.com/office/drawing/2014/main" id="{00000000-0008-0000-0600-00003D000000}"/>
            </a:ext>
          </a:extLst>
        </xdr:cNvPr>
        <xdr:cNvSpPr txBox="1"/>
      </xdr:nvSpPr>
      <xdr:spPr>
        <a:xfrm>
          <a:off x="4686300" y="508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551,213</a:t>
          </a:r>
          <a:endParaRPr kumimoji="1" lang="ja-JP" altLang="en-US" sz="1000" b="1">
            <a:latin typeface="ＭＳ Ｐゴシック"/>
          </a:endParaRPr>
        </a:p>
      </xdr:txBody>
    </xdr:sp>
    <xdr:clientData/>
  </xdr:oneCellAnchor>
  <xdr:twoCellAnchor>
    <xdr:from>
      <xdr:col>6</xdr:col>
      <xdr:colOff>422275</xdr:colOff>
      <xdr:row>30</xdr:row>
      <xdr:rowOff>168396</xdr:rowOff>
    </xdr:from>
    <xdr:to>
      <xdr:col>6</xdr:col>
      <xdr:colOff>600075</xdr:colOff>
      <xdr:row>30</xdr:row>
      <xdr:rowOff>168396</xdr:rowOff>
    </xdr:to>
    <xdr:cxnSp macro="">
      <xdr:nvCxnSpPr>
        <xdr:cNvPr id="62" name="直線コネクタ 61">
          <a:extLst>
            <a:ext uri="{FF2B5EF4-FFF2-40B4-BE49-F238E27FC236}">
              <a16:creationId xmlns="" xmlns:a16="http://schemas.microsoft.com/office/drawing/2014/main" id="{00000000-0008-0000-0600-00003E000000}"/>
            </a:ext>
          </a:extLst>
        </xdr:cNvPr>
        <xdr:cNvCxnSpPr/>
      </xdr:nvCxnSpPr>
      <xdr:spPr>
        <a:xfrm>
          <a:off x="4546600" y="531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31190</xdr:rowOff>
    </xdr:from>
    <xdr:to>
      <xdr:col>6</xdr:col>
      <xdr:colOff>511175</xdr:colOff>
      <xdr:row>38</xdr:row>
      <xdr:rowOff>54977</xdr:rowOff>
    </xdr:to>
    <xdr:cxnSp macro="">
      <xdr:nvCxnSpPr>
        <xdr:cNvPr id="63" name="直線コネクタ 62">
          <a:extLst>
            <a:ext uri="{FF2B5EF4-FFF2-40B4-BE49-F238E27FC236}">
              <a16:creationId xmlns="" xmlns:a16="http://schemas.microsoft.com/office/drawing/2014/main" id="{00000000-0008-0000-0600-00003F000000}"/>
            </a:ext>
          </a:extLst>
        </xdr:cNvPr>
        <xdr:cNvCxnSpPr/>
      </xdr:nvCxnSpPr>
      <xdr:spPr>
        <a:xfrm>
          <a:off x="3797300" y="6546290"/>
          <a:ext cx="838200" cy="2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120934</xdr:rowOff>
    </xdr:from>
    <xdr:ext cx="599010" cy="259045"/>
    <xdr:sp macro="" textlink="">
      <xdr:nvSpPr>
        <xdr:cNvPr id="64" name="人件費平均値テキスト">
          <a:extLst>
            <a:ext uri="{FF2B5EF4-FFF2-40B4-BE49-F238E27FC236}">
              <a16:creationId xmlns="" xmlns:a16="http://schemas.microsoft.com/office/drawing/2014/main" id="{00000000-0008-0000-0600-000040000000}"/>
            </a:ext>
          </a:extLst>
        </xdr:cNvPr>
        <xdr:cNvSpPr txBox="1"/>
      </xdr:nvSpPr>
      <xdr:spPr>
        <a:xfrm>
          <a:off x="4686300" y="6293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189,696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98057</xdr:rowOff>
    </xdr:from>
    <xdr:to>
      <xdr:col>6</xdr:col>
      <xdr:colOff>561975</xdr:colOff>
      <xdr:row>38</xdr:row>
      <xdr:rowOff>28208</xdr:rowOff>
    </xdr:to>
    <xdr:sp macro="" textlink="">
      <xdr:nvSpPr>
        <xdr:cNvPr id="65" name="フローチャート : 判断 64">
          <a:extLst>
            <a:ext uri="{FF2B5EF4-FFF2-40B4-BE49-F238E27FC236}">
              <a16:creationId xmlns="" xmlns:a16="http://schemas.microsoft.com/office/drawing/2014/main" id="{00000000-0008-0000-0600-000041000000}"/>
            </a:ext>
          </a:extLst>
        </xdr:cNvPr>
        <xdr:cNvSpPr/>
      </xdr:nvSpPr>
      <xdr:spPr>
        <a:xfrm>
          <a:off x="4584700" y="644170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31190</xdr:rowOff>
    </xdr:from>
    <xdr:to>
      <xdr:col>5</xdr:col>
      <xdr:colOff>358775</xdr:colOff>
      <xdr:row>38</xdr:row>
      <xdr:rowOff>56872</xdr:rowOff>
    </xdr:to>
    <xdr:cxnSp macro="">
      <xdr:nvCxnSpPr>
        <xdr:cNvPr id="66" name="直線コネクタ 65">
          <a:extLst>
            <a:ext uri="{FF2B5EF4-FFF2-40B4-BE49-F238E27FC236}">
              <a16:creationId xmlns="" xmlns:a16="http://schemas.microsoft.com/office/drawing/2014/main" id="{00000000-0008-0000-0600-000042000000}"/>
            </a:ext>
          </a:extLst>
        </xdr:cNvPr>
        <xdr:cNvCxnSpPr/>
      </xdr:nvCxnSpPr>
      <xdr:spPr>
        <a:xfrm flipV="1">
          <a:off x="2908300" y="6546290"/>
          <a:ext cx="889000" cy="2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106355</xdr:rowOff>
    </xdr:from>
    <xdr:to>
      <xdr:col>5</xdr:col>
      <xdr:colOff>409575</xdr:colOff>
      <xdr:row>38</xdr:row>
      <xdr:rowOff>36505</xdr:rowOff>
    </xdr:to>
    <xdr:sp macro="" textlink="">
      <xdr:nvSpPr>
        <xdr:cNvPr id="67" name="フローチャート : 判断 66">
          <a:extLst>
            <a:ext uri="{FF2B5EF4-FFF2-40B4-BE49-F238E27FC236}">
              <a16:creationId xmlns="" xmlns:a16="http://schemas.microsoft.com/office/drawing/2014/main" id="{00000000-0008-0000-0600-000043000000}"/>
            </a:ext>
          </a:extLst>
        </xdr:cNvPr>
        <xdr:cNvSpPr/>
      </xdr:nvSpPr>
      <xdr:spPr>
        <a:xfrm>
          <a:off x="37465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53032</xdr:rowOff>
    </xdr:from>
    <xdr:ext cx="599010" cy="259045"/>
    <xdr:sp macro="" textlink="">
      <xdr:nvSpPr>
        <xdr:cNvPr id="68" name="テキスト ボックス 67">
          <a:extLst>
            <a:ext uri="{FF2B5EF4-FFF2-40B4-BE49-F238E27FC236}">
              <a16:creationId xmlns="" xmlns:a16="http://schemas.microsoft.com/office/drawing/2014/main" id="{00000000-0008-0000-0600-000044000000}"/>
            </a:ext>
          </a:extLst>
        </xdr:cNvPr>
        <xdr:cNvSpPr txBox="1"/>
      </xdr:nvSpPr>
      <xdr:spPr>
        <a:xfrm>
          <a:off x="3497794" y="622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56872</xdr:rowOff>
    </xdr:from>
    <xdr:to>
      <xdr:col>4</xdr:col>
      <xdr:colOff>155575</xdr:colOff>
      <xdr:row>38</xdr:row>
      <xdr:rowOff>100619</xdr:rowOff>
    </xdr:to>
    <xdr:cxnSp macro="">
      <xdr:nvCxnSpPr>
        <xdr:cNvPr id="69" name="直線コネクタ 68">
          <a:extLst>
            <a:ext uri="{FF2B5EF4-FFF2-40B4-BE49-F238E27FC236}">
              <a16:creationId xmlns="" xmlns:a16="http://schemas.microsoft.com/office/drawing/2014/main" id="{00000000-0008-0000-0600-000045000000}"/>
            </a:ext>
          </a:extLst>
        </xdr:cNvPr>
        <xdr:cNvCxnSpPr/>
      </xdr:nvCxnSpPr>
      <xdr:spPr>
        <a:xfrm flipV="1">
          <a:off x="2019300" y="6571972"/>
          <a:ext cx="889000" cy="43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98929</xdr:rowOff>
    </xdr:from>
    <xdr:to>
      <xdr:col>4</xdr:col>
      <xdr:colOff>206375</xdr:colOff>
      <xdr:row>38</xdr:row>
      <xdr:rowOff>29079</xdr:rowOff>
    </xdr:to>
    <xdr:sp macro="" textlink="">
      <xdr:nvSpPr>
        <xdr:cNvPr id="70" name="フローチャート : 判断 69">
          <a:extLst>
            <a:ext uri="{FF2B5EF4-FFF2-40B4-BE49-F238E27FC236}">
              <a16:creationId xmlns="" xmlns:a16="http://schemas.microsoft.com/office/drawing/2014/main" id="{00000000-0008-0000-0600-000046000000}"/>
            </a:ext>
          </a:extLst>
        </xdr:cNvPr>
        <xdr:cNvSpPr/>
      </xdr:nvSpPr>
      <xdr:spPr>
        <a:xfrm>
          <a:off x="2857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45606</xdr:rowOff>
    </xdr:from>
    <xdr:ext cx="599010" cy="259045"/>
    <xdr:sp macro="" textlink="">
      <xdr:nvSpPr>
        <xdr:cNvPr id="71" name="テキスト ボックス 70">
          <a:extLst>
            <a:ext uri="{FF2B5EF4-FFF2-40B4-BE49-F238E27FC236}">
              <a16:creationId xmlns="" xmlns:a16="http://schemas.microsoft.com/office/drawing/2014/main" id="{00000000-0008-0000-0600-000047000000}"/>
            </a:ext>
          </a:extLst>
        </xdr:cNvPr>
        <xdr:cNvSpPr txBox="1"/>
      </xdr:nvSpPr>
      <xdr:spPr>
        <a:xfrm>
          <a:off x="2608794" y="621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100619</xdr:rowOff>
    </xdr:from>
    <xdr:to>
      <xdr:col>2</xdr:col>
      <xdr:colOff>638175</xdr:colOff>
      <xdr:row>38</xdr:row>
      <xdr:rowOff>122114</xdr:rowOff>
    </xdr:to>
    <xdr:cxnSp macro="">
      <xdr:nvCxnSpPr>
        <xdr:cNvPr id="72" name="直線コネクタ 71">
          <a:extLst>
            <a:ext uri="{FF2B5EF4-FFF2-40B4-BE49-F238E27FC236}">
              <a16:creationId xmlns="" xmlns:a16="http://schemas.microsoft.com/office/drawing/2014/main" id="{00000000-0008-0000-0600-000048000000}"/>
            </a:ext>
          </a:extLst>
        </xdr:cNvPr>
        <xdr:cNvCxnSpPr/>
      </xdr:nvCxnSpPr>
      <xdr:spPr>
        <a:xfrm flipV="1">
          <a:off x="1130300" y="6615719"/>
          <a:ext cx="889000" cy="2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117210</xdr:rowOff>
    </xdr:from>
    <xdr:to>
      <xdr:col>3</xdr:col>
      <xdr:colOff>3175</xdr:colOff>
      <xdr:row>38</xdr:row>
      <xdr:rowOff>47360</xdr:rowOff>
    </xdr:to>
    <xdr:sp macro="" textlink="">
      <xdr:nvSpPr>
        <xdr:cNvPr id="73" name="フローチャート : 判断 72">
          <a:extLst>
            <a:ext uri="{FF2B5EF4-FFF2-40B4-BE49-F238E27FC236}">
              <a16:creationId xmlns="" xmlns:a16="http://schemas.microsoft.com/office/drawing/2014/main" id="{00000000-0008-0000-0600-000049000000}"/>
            </a:ext>
          </a:extLst>
        </xdr:cNvPr>
        <xdr:cNvSpPr/>
      </xdr:nvSpPr>
      <xdr:spPr>
        <a:xfrm>
          <a:off x="1968500" y="646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63887</xdr:rowOff>
    </xdr:from>
    <xdr:ext cx="599010" cy="259045"/>
    <xdr:sp macro="" textlink="">
      <xdr:nvSpPr>
        <xdr:cNvPr id="74" name="テキスト ボックス 73">
          <a:extLst>
            <a:ext uri="{FF2B5EF4-FFF2-40B4-BE49-F238E27FC236}">
              <a16:creationId xmlns="" xmlns:a16="http://schemas.microsoft.com/office/drawing/2014/main" id="{00000000-0008-0000-0600-00004A000000}"/>
            </a:ext>
          </a:extLst>
        </xdr:cNvPr>
        <xdr:cNvSpPr txBox="1"/>
      </xdr:nvSpPr>
      <xdr:spPr>
        <a:xfrm>
          <a:off x="1719794" y="6236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125705</xdr:rowOff>
    </xdr:from>
    <xdr:to>
      <xdr:col>1</xdr:col>
      <xdr:colOff>485775</xdr:colOff>
      <xdr:row>38</xdr:row>
      <xdr:rowOff>55855</xdr:rowOff>
    </xdr:to>
    <xdr:sp macro="" textlink="">
      <xdr:nvSpPr>
        <xdr:cNvPr id="75" name="フローチャート : 判断 74">
          <a:extLst>
            <a:ext uri="{FF2B5EF4-FFF2-40B4-BE49-F238E27FC236}">
              <a16:creationId xmlns="" xmlns:a16="http://schemas.microsoft.com/office/drawing/2014/main" id="{00000000-0008-0000-0600-00004B000000}"/>
            </a:ext>
          </a:extLst>
        </xdr:cNvPr>
        <xdr:cNvSpPr/>
      </xdr:nvSpPr>
      <xdr:spPr>
        <a:xfrm>
          <a:off x="10795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72382</xdr:rowOff>
    </xdr:from>
    <xdr:ext cx="599010" cy="259045"/>
    <xdr:sp macro="" textlink="">
      <xdr:nvSpPr>
        <xdr:cNvPr id="76" name="テキスト ボックス 75">
          <a:extLst>
            <a:ext uri="{FF2B5EF4-FFF2-40B4-BE49-F238E27FC236}">
              <a16:creationId xmlns="" xmlns:a16="http://schemas.microsoft.com/office/drawing/2014/main" id="{00000000-0008-0000-0600-00004C000000}"/>
            </a:ext>
          </a:extLst>
        </xdr:cNvPr>
        <xdr:cNvSpPr txBox="1"/>
      </xdr:nvSpPr>
      <xdr:spPr>
        <a:xfrm>
          <a:off x="830794" y="624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a:extLst>
            <a:ext uri="{FF2B5EF4-FFF2-40B4-BE49-F238E27FC236}">
              <a16:creationId xmlns=""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a:extLst>
            <a:ext uri="{FF2B5EF4-FFF2-40B4-BE49-F238E27FC236}">
              <a16:creationId xmlns=""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4177</xdr:rowOff>
    </xdr:from>
    <xdr:to>
      <xdr:col>6</xdr:col>
      <xdr:colOff>561975</xdr:colOff>
      <xdr:row>38</xdr:row>
      <xdr:rowOff>105777</xdr:rowOff>
    </xdr:to>
    <xdr:sp macro="" textlink="">
      <xdr:nvSpPr>
        <xdr:cNvPr id="82" name="円/楕円 81">
          <a:extLst>
            <a:ext uri="{FF2B5EF4-FFF2-40B4-BE49-F238E27FC236}">
              <a16:creationId xmlns="" xmlns:a16="http://schemas.microsoft.com/office/drawing/2014/main" id="{00000000-0008-0000-0600-000052000000}"/>
            </a:ext>
          </a:extLst>
        </xdr:cNvPr>
        <xdr:cNvSpPr/>
      </xdr:nvSpPr>
      <xdr:spPr>
        <a:xfrm>
          <a:off x="4584700" y="651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154054</xdr:rowOff>
    </xdr:from>
    <xdr:ext cx="599010" cy="259045"/>
    <xdr:sp macro="" textlink="">
      <xdr:nvSpPr>
        <xdr:cNvPr id="83" name="人件費該当値テキスト">
          <a:extLst>
            <a:ext uri="{FF2B5EF4-FFF2-40B4-BE49-F238E27FC236}">
              <a16:creationId xmlns="" xmlns:a16="http://schemas.microsoft.com/office/drawing/2014/main" id="{00000000-0008-0000-0600-000053000000}"/>
            </a:ext>
          </a:extLst>
        </xdr:cNvPr>
        <xdr:cNvSpPr txBox="1"/>
      </xdr:nvSpPr>
      <xdr:spPr>
        <a:xfrm>
          <a:off x="4686300" y="6497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165,943</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151840</xdr:rowOff>
    </xdr:from>
    <xdr:to>
      <xdr:col>5</xdr:col>
      <xdr:colOff>409575</xdr:colOff>
      <xdr:row>38</xdr:row>
      <xdr:rowOff>81990</xdr:rowOff>
    </xdr:to>
    <xdr:sp macro="" textlink="">
      <xdr:nvSpPr>
        <xdr:cNvPr id="84" name="円/楕円 83">
          <a:extLst>
            <a:ext uri="{FF2B5EF4-FFF2-40B4-BE49-F238E27FC236}">
              <a16:creationId xmlns="" xmlns:a16="http://schemas.microsoft.com/office/drawing/2014/main" id="{00000000-0008-0000-0600-000054000000}"/>
            </a:ext>
          </a:extLst>
        </xdr:cNvPr>
        <xdr:cNvSpPr/>
      </xdr:nvSpPr>
      <xdr:spPr>
        <a:xfrm>
          <a:off x="3746500" y="649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73117</xdr:rowOff>
    </xdr:from>
    <xdr:ext cx="599010" cy="259045"/>
    <xdr:sp macro="" textlink="">
      <xdr:nvSpPr>
        <xdr:cNvPr id="85" name="テキスト ボックス 84">
          <a:extLst>
            <a:ext uri="{FF2B5EF4-FFF2-40B4-BE49-F238E27FC236}">
              <a16:creationId xmlns="" xmlns:a16="http://schemas.microsoft.com/office/drawing/2014/main" id="{00000000-0008-0000-0600-000055000000}"/>
            </a:ext>
          </a:extLst>
        </xdr:cNvPr>
        <xdr:cNvSpPr txBox="1"/>
      </xdr:nvSpPr>
      <xdr:spPr>
        <a:xfrm>
          <a:off x="3497794" y="6588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173,227</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6072</xdr:rowOff>
    </xdr:from>
    <xdr:to>
      <xdr:col>4</xdr:col>
      <xdr:colOff>206375</xdr:colOff>
      <xdr:row>38</xdr:row>
      <xdr:rowOff>107672</xdr:rowOff>
    </xdr:to>
    <xdr:sp macro="" textlink="">
      <xdr:nvSpPr>
        <xdr:cNvPr id="86" name="円/楕円 85">
          <a:extLst>
            <a:ext uri="{FF2B5EF4-FFF2-40B4-BE49-F238E27FC236}">
              <a16:creationId xmlns="" xmlns:a16="http://schemas.microsoft.com/office/drawing/2014/main" id="{00000000-0008-0000-0600-000056000000}"/>
            </a:ext>
          </a:extLst>
        </xdr:cNvPr>
        <xdr:cNvSpPr/>
      </xdr:nvSpPr>
      <xdr:spPr>
        <a:xfrm>
          <a:off x="2857500" y="652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98799</xdr:rowOff>
    </xdr:from>
    <xdr:ext cx="599010" cy="259045"/>
    <xdr:sp macro="" textlink="">
      <xdr:nvSpPr>
        <xdr:cNvPr id="87" name="テキスト ボックス 86">
          <a:extLst>
            <a:ext uri="{FF2B5EF4-FFF2-40B4-BE49-F238E27FC236}">
              <a16:creationId xmlns="" xmlns:a16="http://schemas.microsoft.com/office/drawing/2014/main" id="{00000000-0008-0000-0600-000057000000}"/>
            </a:ext>
          </a:extLst>
        </xdr:cNvPr>
        <xdr:cNvSpPr txBox="1"/>
      </xdr:nvSpPr>
      <xdr:spPr>
        <a:xfrm>
          <a:off x="2608794" y="6613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165,363</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49819</xdr:rowOff>
    </xdr:from>
    <xdr:to>
      <xdr:col>3</xdr:col>
      <xdr:colOff>3175</xdr:colOff>
      <xdr:row>38</xdr:row>
      <xdr:rowOff>151419</xdr:rowOff>
    </xdr:to>
    <xdr:sp macro="" textlink="">
      <xdr:nvSpPr>
        <xdr:cNvPr id="88" name="円/楕円 87">
          <a:extLst>
            <a:ext uri="{FF2B5EF4-FFF2-40B4-BE49-F238E27FC236}">
              <a16:creationId xmlns="" xmlns:a16="http://schemas.microsoft.com/office/drawing/2014/main" id="{00000000-0008-0000-0600-000058000000}"/>
            </a:ext>
          </a:extLst>
        </xdr:cNvPr>
        <xdr:cNvSpPr/>
      </xdr:nvSpPr>
      <xdr:spPr>
        <a:xfrm>
          <a:off x="1968500" y="656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142546</xdr:rowOff>
    </xdr:from>
    <xdr:ext cx="599010" cy="259045"/>
    <xdr:sp macro="" textlink="">
      <xdr:nvSpPr>
        <xdr:cNvPr id="89" name="テキスト ボックス 88">
          <a:extLst>
            <a:ext uri="{FF2B5EF4-FFF2-40B4-BE49-F238E27FC236}">
              <a16:creationId xmlns="" xmlns:a16="http://schemas.microsoft.com/office/drawing/2014/main" id="{00000000-0008-0000-0600-000059000000}"/>
            </a:ext>
          </a:extLst>
        </xdr:cNvPr>
        <xdr:cNvSpPr txBox="1"/>
      </xdr:nvSpPr>
      <xdr:spPr>
        <a:xfrm>
          <a:off x="1719794" y="6657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151,967</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71314</xdr:rowOff>
    </xdr:from>
    <xdr:to>
      <xdr:col>1</xdr:col>
      <xdr:colOff>485775</xdr:colOff>
      <xdr:row>39</xdr:row>
      <xdr:rowOff>1464</xdr:rowOff>
    </xdr:to>
    <xdr:sp macro="" textlink="">
      <xdr:nvSpPr>
        <xdr:cNvPr id="90" name="円/楕円 89">
          <a:extLst>
            <a:ext uri="{FF2B5EF4-FFF2-40B4-BE49-F238E27FC236}">
              <a16:creationId xmlns="" xmlns:a16="http://schemas.microsoft.com/office/drawing/2014/main" id="{00000000-0008-0000-0600-00005A000000}"/>
            </a:ext>
          </a:extLst>
        </xdr:cNvPr>
        <xdr:cNvSpPr/>
      </xdr:nvSpPr>
      <xdr:spPr>
        <a:xfrm>
          <a:off x="1079500" y="658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164041</xdr:rowOff>
    </xdr:from>
    <xdr:ext cx="599010" cy="259045"/>
    <xdr:sp macro="" textlink="">
      <xdr:nvSpPr>
        <xdr:cNvPr id="91" name="テキスト ボックス 90">
          <a:extLst>
            <a:ext uri="{FF2B5EF4-FFF2-40B4-BE49-F238E27FC236}">
              <a16:creationId xmlns="" xmlns:a16="http://schemas.microsoft.com/office/drawing/2014/main" id="{00000000-0008-0000-0600-00005B000000}"/>
            </a:ext>
          </a:extLst>
        </xdr:cNvPr>
        <xdr:cNvSpPr txBox="1"/>
      </xdr:nvSpPr>
      <xdr:spPr>
        <a:xfrm>
          <a:off x="830794" y="6679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145,385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a:extLst>
            <a:ext uri="{FF2B5EF4-FFF2-40B4-BE49-F238E27FC236}">
              <a16:creationId xmlns=""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a:extLst>
            <a:ext uri="{FF2B5EF4-FFF2-40B4-BE49-F238E27FC236}">
              <a16:creationId xmlns=""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a:extLst>
            <a:ext uri="{FF2B5EF4-FFF2-40B4-BE49-F238E27FC236}">
              <a16:creationId xmlns=""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a:extLst>
            <a:ext uri="{FF2B5EF4-FFF2-40B4-BE49-F238E27FC236}">
              <a16:creationId xmlns=""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a:extLst>
            <a:ext uri="{FF2B5EF4-FFF2-40B4-BE49-F238E27FC236}">
              <a16:creationId xmlns=""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a:extLst>
            <a:ext uri="{FF2B5EF4-FFF2-40B4-BE49-F238E27FC236}">
              <a16:creationId xmlns=""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a:extLst>
            <a:ext uri="{FF2B5EF4-FFF2-40B4-BE49-F238E27FC236}">
              <a16:creationId xmlns=""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62,228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a:extLst>
            <a:ext uri="{FF2B5EF4-FFF2-40B4-BE49-F238E27FC236}">
              <a16:creationId xmlns=""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a:extLst>
            <a:ext uri="{FF2B5EF4-FFF2-40B4-BE49-F238E27FC236}">
              <a16:creationId xmlns=""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a:extLst>
            <a:ext uri="{FF2B5EF4-FFF2-40B4-BE49-F238E27FC236}">
              <a16:creationId xmlns=""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a:extLst>
            <a:ext uri="{FF2B5EF4-FFF2-40B4-BE49-F238E27FC236}">
              <a16:creationId xmlns="" xmlns:a16="http://schemas.microsoft.com/office/drawing/2014/main"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a:extLst>
            <a:ext uri="{FF2B5EF4-FFF2-40B4-BE49-F238E27FC236}">
              <a16:creationId xmlns="" xmlns:a16="http://schemas.microsoft.com/office/drawing/2014/main"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a:extLst>
            <a:ext uri="{FF2B5EF4-FFF2-40B4-BE49-F238E27FC236}">
              <a16:creationId xmlns="" xmlns:a16="http://schemas.microsoft.com/office/drawing/2014/main"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 xmlns:a16="http://schemas.microsoft.com/office/drawing/2014/main"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a:extLst>
            <a:ext uri="{FF2B5EF4-FFF2-40B4-BE49-F238E27FC236}">
              <a16:creationId xmlns="" xmlns:a16="http://schemas.microsoft.com/office/drawing/2014/main"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 xmlns:a16="http://schemas.microsoft.com/office/drawing/2014/main"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a:extLst>
            <a:ext uri="{FF2B5EF4-FFF2-40B4-BE49-F238E27FC236}">
              <a16:creationId xmlns="" xmlns:a16="http://schemas.microsoft.com/office/drawing/2014/main"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 xmlns:a16="http://schemas.microsoft.com/office/drawing/2014/main"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a:extLst>
            <a:ext uri="{FF2B5EF4-FFF2-40B4-BE49-F238E27FC236}">
              <a16:creationId xmlns="" xmlns:a16="http://schemas.microsoft.com/office/drawing/2014/main"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 xmlns:a16="http://schemas.microsoft.com/office/drawing/2014/main"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a:extLst>
            <a:ext uri="{FF2B5EF4-FFF2-40B4-BE49-F238E27FC236}">
              <a16:creationId xmlns="" xmlns:a16="http://schemas.microsoft.com/office/drawing/2014/main"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 xmlns:a16="http://schemas.microsoft.com/office/drawing/2014/main" id="{00000000-0008-0000-06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a:extLst>
            <a:ext uri="{FF2B5EF4-FFF2-40B4-BE49-F238E27FC236}">
              <a16:creationId xmlns="" xmlns:a16="http://schemas.microsoft.com/office/drawing/2014/main"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 xmlns:a16="http://schemas.microsoft.com/office/drawing/2014/main" id="{00000000-0008-0000-06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a:extLst>
            <a:ext uri="{FF2B5EF4-FFF2-40B4-BE49-F238E27FC236}">
              <a16:creationId xmlns="" xmlns:a16="http://schemas.microsoft.com/office/drawing/2014/main"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167269</xdr:rowOff>
    </xdr:from>
    <xdr:to>
      <xdr:col>6</xdr:col>
      <xdr:colOff>510540</xdr:colOff>
      <xdr:row>58</xdr:row>
      <xdr:rowOff>138981</xdr:rowOff>
    </xdr:to>
    <xdr:cxnSp macro="">
      <xdr:nvCxnSpPr>
        <xdr:cNvPr id="117" name="直線コネクタ 116">
          <a:extLst>
            <a:ext uri="{FF2B5EF4-FFF2-40B4-BE49-F238E27FC236}">
              <a16:creationId xmlns="" xmlns:a16="http://schemas.microsoft.com/office/drawing/2014/main" id="{00000000-0008-0000-0600-000075000000}"/>
            </a:ext>
          </a:extLst>
        </xdr:cNvPr>
        <xdr:cNvCxnSpPr/>
      </xdr:nvCxnSpPr>
      <xdr:spPr>
        <a:xfrm flipV="1">
          <a:off x="4633595" y="8739769"/>
          <a:ext cx="1270" cy="134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142808</xdr:rowOff>
    </xdr:from>
    <xdr:ext cx="534377" cy="259045"/>
    <xdr:sp macro="" textlink="">
      <xdr:nvSpPr>
        <xdr:cNvPr id="118" name="物件費最小値テキスト">
          <a:extLst>
            <a:ext uri="{FF2B5EF4-FFF2-40B4-BE49-F238E27FC236}">
              <a16:creationId xmlns="" xmlns:a16="http://schemas.microsoft.com/office/drawing/2014/main" id="{00000000-0008-0000-0600-000076000000}"/>
            </a:ext>
          </a:extLst>
        </xdr:cNvPr>
        <xdr:cNvSpPr txBox="1"/>
      </xdr:nvSpPr>
      <xdr:spPr>
        <a:xfrm>
          <a:off x="4686300" y="1008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80,440</a:t>
          </a:r>
          <a:endParaRPr kumimoji="1" lang="ja-JP" altLang="en-US" sz="1000" b="1">
            <a:latin typeface="ＭＳ Ｐゴシック"/>
          </a:endParaRPr>
        </a:p>
      </xdr:txBody>
    </xdr:sp>
    <xdr:clientData/>
  </xdr:oneCellAnchor>
  <xdr:twoCellAnchor>
    <xdr:from>
      <xdr:col>6</xdr:col>
      <xdr:colOff>422275</xdr:colOff>
      <xdr:row>58</xdr:row>
      <xdr:rowOff>138981</xdr:rowOff>
    </xdr:from>
    <xdr:to>
      <xdr:col>6</xdr:col>
      <xdr:colOff>600075</xdr:colOff>
      <xdr:row>58</xdr:row>
      <xdr:rowOff>138981</xdr:rowOff>
    </xdr:to>
    <xdr:cxnSp macro="">
      <xdr:nvCxnSpPr>
        <xdr:cNvPr id="119" name="直線コネクタ 118">
          <a:extLst>
            <a:ext uri="{FF2B5EF4-FFF2-40B4-BE49-F238E27FC236}">
              <a16:creationId xmlns="" xmlns:a16="http://schemas.microsoft.com/office/drawing/2014/main" id="{00000000-0008-0000-0600-000077000000}"/>
            </a:ext>
          </a:extLst>
        </xdr:cNvPr>
        <xdr:cNvCxnSpPr/>
      </xdr:nvCxnSpPr>
      <xdr:spPr>
        <a:xfrm>
          <a:off x="4546600" y="10083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113946</xdr:rowOff>
    </xdr:from>
    <xdr:ext cx="599010" cy="259045"/>
    <xdr:sp macro="" textlink="">
      <xdr:nvSpPr>
        <xdr:cNvPr id="120" name="物件費最大値テキスト">
          <a:extLst>
            <a:ext uri="{FF2B5EF4-FFF2-40B4-BE49-F238E27FC236}">
              <a16:creationId xmlns="" xmlns:a16="http://schemas.microsoft.com/office/drawing/2014/main" id="{00000000-0008-0000-0600-000078000000}"/>
            </a:ext>
          </a:extLst>
        </xdr:cNvPr>
        <xdr:cNvSpPr txBox="1"/>
      </xdr:nvSpPr>
      <xdr:spPr>
        <a:xfrm>
          <a:off x="4686300" y="851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903,116</a:t>
          </a:r>
          <a:endParaRPr kumimoji="1" lang="ja-JP" altLang="en-US" sz="1000" b="1">
            <a:latin typeface="ＭＳ Ｐゴシック"/>
          </a:endParaRPr>
        </a:p>
      </xdr:txBody>
    </xdr:sp>
    <xdr:clientData/>
  </xdr:oneCellAnchor>
  <xdr:twoCellAnchor>
    <xdr:from>
      <xdr:col>6</xdr:col>
      <xdr:colOff>422275</xdr:colOff>
      <xdr:row>50</xdr:row>
      <xdr:rowOff>167269</xdr:rowOff>
    </xdr:from>
    <xdr:to>
      <xdr:col>6</xdr:col>
      <xdr:colOff>600075</xdr:colOff>
      <xdr:row>50</xdr:row>
      <xdr:rowOff>167269</xdr:rowOff>
    </xdr:to>
    <xdr:cxnSp macro="">
      <xdr:nvCxnSpPr>
        <xdr:cNvPr id="121" name="直線コネクタ 120">
          <a:extLst>
            <a:ext uri="{FF2B5EF4-FFF2-40B4-BE49-F238E27FC236}">
              <a16:creationId xmlns="" xmlns:a16="http://schemas.microsoft.com/office/drawing/2014/main" id="{00000000-0008-0000-0600-000079000000}"/>
            </a:ext>
          </a:extLst>
        </xdr:cNvPr>
        <xdr:cNvCxnSpPr/>
      </xdr:nvCxnSpPr>
      <xdr:spPr>
        <a:xfrm>
          <a:off x="4546600" y="8739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16893</xdr:rowOff>
    </xdr:from>
    <xdr:to>
      <xdr:col>6</xdr:col>
      <xdr:colOff>511175</xdr:colOff>
      <xdr:row>58</xdr:row>
      <xdr:rowOff>22120</xdr:rowOff>
    </xdr:to>
    <xdr:cxnSp macro="">
      <xdr:nvCxnSpPr>
        <xdr:cNvPr id="122" name="直線コネクタ 121">
          <a:extLst>
            <a:ext uri="{FF2B5EF4-FFF2-40B4-BE49-F238E27FC236}">
              <a16:creationId xmlns="" xmlns:a16="http://schemas.microsoft.com/office/drawing/2014/main" id="{00000000-0008-0000-0600-00007A000000}"/>
            </a:ext>
          </a:extLst>
        </xdr:cNvPr>
        <xdr:cNvCxnSpPr/>
      </xdr:nvCxnSpPr>
      <xdr:spPr>
        <a:xfrm>
          <a:off x="3797300" y="9960993"/>
          <a:ext cx="838200" cy="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75423</xdr:rowOff>
    </xdr:from>
    <xdr:ext cx="599010" cy="259045"/>
    <xdr:sp macro="" textlink="">
      <xdr:nvSpPr>
        <xdr:cNvPr id="123" name="物件費平均値テキスト">
          <a:extLst>
            <a:ext uri="{FF2B5EF4-FFF2-40B4-BE49-F238E27FC236}">
              <a16:creationId xmlns="" xmlns:a16="http://schemas.microsoft.com/office/drawing/2014/main" id="{00000000-0008-0000-0600-00007B000000}"/>
            </a:ext>
          </a:extLst>
        </xdr:cNvPr>
        <xdr:cNvSpPr txBox="1"/>
      </xdr:nvSpPr>
      <xdr:spPr>
        <a:xfrm>
          <a:off x="4686300" y="96766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207,264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52546</xdr:rowOff>
    </xdr:from>
    <xdr:to>
      <xdr:col>6</xdr:col>
      <xdr:colOff>561975</xdr:colOff>
      <xdr:row>57</xdr:row>
      <xdr:rowOff>154146</xdr:rowOff>
    </xdr:to>
    <xdr:sp macro="" textlink="">
      <xdr:nvSpPr>
        <xdr:cNvPr id="124" name="フローチャート : 判断 123">
          <a:extLst>
            <a:ext uri="{FF2B5EF4-FFF2-40B4-BE49-F238E27FC236}">
              <a16:creationId xmlns="" xmlns:a16="http://schemas.microsoft.com/office/drawing/2014/main" id="{00000000-0008-0000-0600-00007C000000}"/>
            </a:ext>
          </a:extLst>
        </xdr:cNvPr>
        <xdr:cNvSpPr/>
      </xdr:nvSpPr>
      <xdr:spPr>
        <a:xfrm>
          <a:off x="45847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16893</xdr:rowOff>
    </xdr:from>
    <xdr:to>
      <xdr:col>5</xdr:col>
      <xdr:colOff>358775</xdr:colOff>
      <xdr:row>58</xdr:row>
      <xdr:rowOff>30956</xdr:rowOff>
    </xdr:to>
    <xdr:cxnSp macro="">
      <xdr:nvCxnSpPr>
        <xdr:cNvPr id="125" name="直線コネクタ 124">
          <a:extLst>
            <a:ext uri="{FF2B5EF4-FFF2-40B4-BE49-F238E27FC236}">
              <a16:creationId xmlns="" xmlns:a16="http://schemas.microsoft.com/office/drawing/2014/main" id="{00000000-0008-0000-0600-00007D000000}"/>
            </a:ext>
          </a:extLst>
        </xdr:cNvPr>
        <xdr:cNvCxnSpPr/>
      </xdr:nvCxnSpPr>
      <xdr:spPr>
        <a:xfrm flipV="1">
          <a:off x="2908300" y="9960993"/>
          <a:ext cx="889000" cy="14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79697</xdr:rowOff>
    </xdr:from>
    <xdr:to>
      <xdr:col>5</xdr:col>
      <xdr:colOff>409575</xdr:colOff>
      <xdr:row>58</xdr:row>
      <xdr:rowOff>9847</xdr:rowOff>
    </xdr:to>
    <xdr:sp macro="" textlink="">
      <xdr:nvSpPr>
        <xdr:cNvPr id="126" name="フローチャート : 判断 125">
          <a:extLst>
            <a:ext uri="{FF2B5EF4-FFF2-40B4-BE49-F238E27FC236}">
              <a16:creationId xmlns="" xmlns:a16="http://schemas.microsoft.com/office/drawing/2014/main" id="{00000000-0008-0000-0600-00007E000000}"/>
            </a:ext>
          </a:extLst>
        </xdr:cNvPr>
        <xdr:cNvSpPr/>
      </xdr:nvSpPr>
      <xdr:spPr>
        <a:xfrm>
          <a:off x="3746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26374</xdr:rowOff>
    </xdr:from>
    <xdr:ext cx="599010" cy="259045"/>
    <xdr:sp macro="" textlink="">
      <xdr:nvSpPr>
        <xdr:cNvPr id="127" name="テキスト ボックス 126">
          <a:extLst>
            <a:ext uri="{FF2B5EF4-FFF2-40B4-BE49-F238E27FC236}">
              <a16:creationId xmlns="" xmlns:a16="http://schemas.microsoft.com/office/drawing/2014/main" id="{00000000-0008-0000-0600-00007F000000}"/>
            </a:ext>
          </a:extLst>
        </xdr:cNvPr>
        <xdr:cNvSpPr txBox="1"/>
      </xdr:nvSpPr>
      <xdr:spPr>
        <a:xfrm>
          <a:off x="3497794"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30956</xdr:rowOff>
    </xdr:from>
    <xdr:to>
      <xdr:col>4</xdr:col>
      <xdr:colOff>155575</xdr:colOff>
      <xdr:row>58</xdr:row>
      <xdr:rowOff>118766</xdr:rowOff>
    </xdr:to>
    <xdr:cxnSp macro="">
      <xdr:nvCxnSpPr>
        <xdr:cNvPr id="128" name="直線コネクタ 127">
          <a:extLst>
            <a:ext uri="{FF2B5EF4-FFF2-40B4-BE49-F238E27FC236}">
              <a16:creationId xmlns="" xmlns:a16="http://schemas.microsoft.com/office/drawing/2014/main" id="{00000000-0008-0000-0600-000080000000}"/>
            </a:ext>
          </a:extLst>
        </xdr:cNvPr>
        <xdr:cNvCxnSpPr/>
      </xdr:nvCxnSpPr>
      <xdr:spPr>
        <a:xfrm flipV="1">
          <a:off x="2019300" y="9975056"/>
          <a:ext cx="889000" cy="8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91039</xdr:rowOff>
    </xdr:from>
    <xdr:to>
      <xdr:col>4</xdr:col>
      <xdr:colOff>206375</xdr:colOff>
      <xdr:row>58</xdr:row>
      <xdr:rowOff>21189</xdr:rowOff>
    </xdr:to>
    <xdr:sp macro="" textlink="">
      <xdr:nvSpPr>
        <xdr:cNvPr id="129" name="フローチャート : 判断 128">
          <a:extLst>
            <a:ext uri="{FF2B5EF4-FFF2-40B4-BE49-F238E27FC236}">
              <a16:creationId xmlns="" xmlns:a16="http://schemas.microsoft.com/office/drawing/2014/main" id="{00000000-0008-0000-0600-000081000000}"/>
            </a:ext>
          </a:extLst>
        </xdr:cNvPr>
        <xdr:cNvSpPr/>
      </xdr:nvSpPr>
      <xdr:spPr>
        <a:xfrm>
          <a:off x="2857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37716</xdr:rowOff>
    </xdr:from>
    <xdr:ext cx="599010" cy="259045"/>
    <xdr:sp macro="" textlink="">
      <xdr:nvSpPr>
        <xdr:cNvPr id="130" name="テキスト ボックス 129">
          <a:extLst>
            <a:ext uri="{FF2B5EF4-FFF2-40B4-BE49-F238E27FC236}">
              <a16:creationId xmlns="" xmlns:a16="http://schemas.microsoft.com/office/drawing/2014/main" id="{00000000-0008-0000-0600-000082000000}"/>
            </a:ext>
          </a:extLst>
        </xdr:cNvPr>
        <xdr:cNvSpPr txBox="1"/>
      </xdr:nvSpPr>
      <xdr:spPr>
        <a:xfrm>
          <a:off x="2608794"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118766</xdr:rowOff>
    </xdr:from>
    <xdr:to>
      <xdr:col>2</xdr:col>
      <xdr:colOff>638175</xdr:colOff>
      <xdr:row>58</xdr:row>
      <xdr:rowOff>123937</xdr:rowOff>
    </xdr:to>
    <xdr:cxnSp macro="">
      <xdr:nvCxnSpPr>
        <xdr:cNvPr id="131" name="直線コネクタ 130">
          <a:extLst>
            <a:ext uri="{FF2B5EF4-FFF2-40B4-BE49-F238E27FC236}">
              <a16:creationId xmlns="" xmlns:a16="http://schemas.microsoft.com/office/drawing/2014/main" id="{00000000-0008-0000-0600-000083000000}"/>
            </a:ext>
          </a:extLst>
        </xdr:cNvPr>
        <xdr:cNvCxnSpPr/>
      </xdr:nvCxnSpPr>
      <xdr:spPr>
        <a:xfrm flipV="1">
          <a:off x="1130300" y="10062866"/>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118952</xdr:rowOff>
    </xdr:from>
    <xdr:to>
      <xdr:col>3</xdr:col>
      <xdr:colOff>3175</xdr:colOff>
      <xdr:row>58</xdr:row>
      <xdr:rowOff>49102</xdr:rowOff>
    </xdr:to>
    <xdr:sp macro="" textlink="">
      <xdr:nvSpPr>
        <xdr:cNvPr id="132" name="フローチャート : 判断 131">
          <a:extLst>
            <a:ext uri="{FF2B5EF4-FFF2-40B4-BE49-F238E27FC236}">
              <a16:creationId xmlns="" xmlns:a16="http://schemas.microsoft.com/office/drawing/2014/main" id="{00000000-0008-0000-0600-000084000000}"/>
            </a:ext>
          </a:extLst>
        </xdr:cNvPr>
        <xdr:cNvSpPr/>
      </xdr:nvSpPr>
      <xdr:spPr>
        <a:xfrm>
          <a:off x="1968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65629</xdr:rowOff>
    </xdr:from>
    <xdr:ext cx="599010" cy="259045"/>
    <xdr:sp macro="" textlink="">
      <xdr:nvSpPr>
        <xdr:cNvPr id="133" name="テキスト ボックス 132">
          <a:extLst>
            <a:ext uri="{FF2B5EF4-FFF2-40B4-BE49-F238E27FC236}">
              <a16:creationId xmlns="" xmlns:a16="http://schemas.microsoft.com/office/drawing/2014/main" id="{00000000-0008-0000-0600-000085000000}"/>
            </a:ext>
          </a:extLst>
        </xdr:cNvPr>
        <xdr:cNvSpPr txBox="1"/>
      </xdr:nvSpPr>
      <xdr:spPr>
        <a:xfrm>
          <a:off x="1719794" y="966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107520</xdr:rowOff>
    </xdr:from>
    <xdr:to>
      <xdr:col>1</xdr:col>
      <xdr:colOff>485775</xdr:colOff>
      <xdr:row>58</xdr:row>
      <xdr:rowOff>37670</xdr:rowOff>
    </xdr:to>
    <xdr:sp macro="" textlink="">
      <xdr:nvSpPr>
        <xdr:cNvPr id="134" name="フローチャート : 判断 133">
          <a:extLst>
            <a:ext uri="{FF2B5EF4-FFF2-40B4-BE49-F238E27FC236}">
              <a16:creationId xmlns="" xmlns:a16="http://schemas.microsoft.com/office/drawing/2014/main" id="{00000000-0008-0000-0600-000086000000}"/>
            </a:ext>
          </a:extLst>
        </xdr:cNvPr>
        <xdr:cNvSpPr/>
      </xdr:nvSpPr>
      <xdr:spPr>
        <a:xfrm>
          <a:off x="1079500" y="988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54197</xdr:rowOff>
    </xdr:from>
    <xdr:ext cx="599010" cy="259045"/>
    <xdr:sp macro="" textlink="">
      <xdr:nvSpPr>
        <xdr:cNvPr id="135" name="テキスト ボックス 134">
          <a:extLst>
            <a:ext uri="{FF2B5EF4-FFF2-40B4-BE49-F238E27FC236}">
              <a16:creationId xmlns="" xmlns:a16="http://schemas.microsoft.com/office/drawing/2014/main" id="{00000000-0008-0000-0600-000087000000}"/>
            </a:ext>
          </a:extLst>
        </xdr:cNvPr>
        <xdr:cNvSpPr txBox="1"/>
      </xdr:nvSpPr>
      <xdr:spPr>
        <a:xfrm>
          <a:off x="830794" y="965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a:extLst>
            <a:ext uri="{FF2B5EF4-FFF2-40B4-BE49-F238E27FC236}">
              <a16:creationId xmlns="" xmlns:a16="http://schemas.microsoft.com/office/drawing/2014/main"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a:extLst>
            <a:ext uri="{FF2B5EF4-FFF2-40B4-BE49-F238E27FC236}">
              <a16:creationId xmlns="" xmlns:a16="http://schemas.microsoft.com/office/drawing/2014/main"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a:extLst>
            <a:ext uri="{FF2B5EF4-FFF2-40B4-BE49-F238E27FC236}">
              <a16:creationId xmlns="" xmlns:a16="http://schemas.microsoft.com/office/drawing/2014/main"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a:extLst>
            <a:ext uri="{FF2B5EF4-FFF2-40B4-BE49-F238E27FC236}">
              <a16:creationId xmlns="" xmlns:a16="http://schemas.microsoft.com/office/drawing/2014/main"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a:extLst>
            <a:ext uri="{FF2B5EF4-FFF2-40B4-BE49-F238E27FC236}">
              <a16:creationId xmlns="" xmlns:a16="http://schemas.microsoft.com/office/drawing/2014/main"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142770</xdr:rowOff>
    </xdr:from>
    <xdr:to>
      <xdr:col>6</xdr:col>
      <xdr:colOff>561975</xdr:colOff>
      <xdr:row>58</xdr:row>
      <xdr:rowOff>72920</xdr:rowOff>
    </xdr:to>
    <xdr:sp macro="" textlink="">
      <xdr:nvSpPr>
        <xdr:cNvPr id="141" name="円/楕円 140">
          <a:extLst>
            <a:ext uri="{FF2B5EF4-FFF2-40B4-BE49-F238E27FC236}">
              <a16:creationId xmlns="" xmlns:a16="http://schemas.microsoft.com/office/drawing/2014/main" id="{00000000-0008-0000-0600-00008D000000}"/>
            </a:ext>
          </a:extLst>
        </xdr:cNvPr>
        <xdr:cNvSpPr/>
      </xdr:nvSpPr>
      <xdr:spPr>
        <a:xfrm>
          <a:off x="4584700" y="991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57697</xdr:rowOff>
    </xdr:from>
    <xdr:ext cx="599010" cy="259045"/>
    <xdr:sp macro="" textlink="">
      <xdr:nvSpPr>
        <xdr:cNvPr id="142" name="物件費該当値テキスト">
          <a:extLst>
            <a:ext uri="{FF2B5EF4-FFF2-40B4-BE49-F238E27FC236}">
              <a16:creationId xmlns="" xmlns:a16="http://schemas.microsoft.com/office/drawing/2014/main" id="{00000000-0008-0000-0600-00008E000000}"/>
            </a:ext>
          </a:extLst>
        </xdr:cNvPr>
        <xdr:cNvSpPr txBox="1"/>
      </xdr:nvSpPr>
      <xdr:spPr>
        <a:xfrm>
          <a:off x="4686300" y="983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152,009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137543</xdr:rowOff>
    </xdr:from>
    <xdr:to>
      <xdr:col>5</xdr:col>
      <xdr:colOff>409575</xdr:colOff>
      <xdr:row>58</xdr:row>
      <xdr:rowOff>67693</xdr:rowOff>
    </xdr:to>
    <xdr:sp macro="" textlink="">
      <xdr:nvSpPr>
        <xdr:cNvPr id="143" name="円/楕円 142">
          <a:extLst>
            <a:ext uri="{FF2B5EF4-FFF2-40B4-BE49-F238E27FC236}">
              <a16:creationId xmlns="" xmlns:a16="http://schemas.microsoft.com/office/drawing/2014/main" id="{00000000-0008-0000-0600-00008F000000}"/>
            </a:ext>
          </a:extLst>
        </xdr:cNvPr>
        <xdr:cNvSpPr/>
      </xdr:nvSpPr>
      <xdr:spPr>
        <a:xfrm>
          <a:off x="3746500" y="991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58820</xdr:rowOff>
    </xdr:from>
    <xdr:ext cx="599010" cy="259045"/>
    <xdr:sp macro="" textlink="">
      <xdr:nvSpPr>
        <xdr:cNvPr id="144" name="テキスト ボックス 143">
          <a:extLst>
            <a:ext uri="{FF2B5EF4-FFF2-40B4-BE49-F238E27FC236}">
              <a16:creationId xmlns="" xmlns:a16="http://schemas.microsoft.com/office/drawing/2014/main" id="{00000000-0008-0000-0600-000090000000}"/>
            </a:ext>
          </a:extLst>
        </xdr:cNvPr>
        <xdr:cNvSpPr txBox="1"/>
      </xdr:nvSpPr>
      <xdr:spPr>
        <a:xfrm>
          <a:off x="3497794" y="10002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155,210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151606</xdr:rowOff>
    </xdr:from>
    <xdr:to>
      <xdr:col>4</xdr:col>
      <xdr:colOff>206375</xdr:colOff>
      <xdr:row>58</xdr:row>
      <xdr:rowOff>81756</xdr:rowOff>
    </xdr:to>
    <xdr:sp macro="" textlink="">
      <xdr:nvSpPr>
        <xdr:cNvPr id="145" name="円/楕円 144">
          <a:extLst>
            <a:ext uri="{FF2B5EF4-FFF2-40B4-BE49-F238E27FC236}">
              <a16:creationId xmlns="" xmlns:a16="http://schemas.microsoft.com/office/drawing/2014/main" id="{00000000-0008-0000-0600-000091000000}"/>
            </a:ext>
          </a:extLst>
        </xdr:cNvPr>
        <xdr:cNvSpPr/>
      </xdr:nvSpPr>
      <xdr:spPr>
        <a:xfrm>
          <a:off x="2857500" y="992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72883</xdr:rowOff>
    </xdr:from>
    <xdr:ext cx="599010" cy="259045"/>
    <xdr:sp macro="" textlink="">
      <xdr:nvSpPr>
        <xdr:cNvPr id="146" name="テキスト ボックス 145">
          <a:extLst>
            <a:ext uri="{FF2B5EF4-FFF2-40B4-BE49-F238E27FC236}">
              <a16:creationId xmlns="" xmlns:a16="http://schemas.microsoft.com/office/drawing/2014/main" id="{00000000-0008-0000-0600-000092000000}"/>
            </a:ext>
          </a:extLst>
        </xdr:cNvPr>
        <xdr:cNvSpPr txBox="1"/>
      </xdr:nvSpPr>
      <xdr:spPr>
        <a:xfrm>
          <a:off x="2608794" y="10016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146,597</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67966</xdr:rowOff>
    </xdr:from>
    <xdr:to>
      <xdr:col>3</xdr:col>
      <xdr:colOff>3175</xdr:colOff>
      <xdr:row>58</xdr:row>
      <xdr:rowOff>169566</xdr:rowOff>
    </xdr:to>
    <xdr:sp macro="" textlink="">
      <xdr:nvSpPr>
        <xdr:cNvPr id="147" name="円/楕円 146">
          <a:extLst>
            <a:ext uri="{FF2B5EF4-FFF2-40B4-BE49-F238E27FC236}">
              <a16:creationId xmlns="" xmlns:a16="http://schemas.microsoft.com/office/drawing/2014/main" id="{00000000-0008-0000-0600-000093000000}"/>
            </a:ext>
          </a:extLst>
        </xdr:cNvPr>
        <xdr:cNvSpPr/>
      </xdr:nvSpPr>
      <xdr:spPr>
        <a:xfrm>
          <a:off x="1968500" y="1001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160693</xdr:rowOff>
    </xdr:from>
    <xdr:ext cx="534377" cy="259045"/>
    <xdr:sp macro="" textlink="">
      <xdr:nvSpPr>
        <xdr:cNvPr id="148" name="テキスト ボックス 147">
          <a:extLst>
            <a:ext uri="{FF2B5EF4-FFF2-40B4-BE49-F238E27FC236}">
              <a16:creationId xmlns="" xmlns:a16="http://schemas.microsoft.com/office/drawing/2014/main" id="{00000000-0008-0000-0600-000094000000}"/>
            </a:ext>
          </a:extLst>
        </xdr:cNvPr>
        <xdr:cNvSpPr txBox="1"/>
      </xdr:nvSpPr>
      <xdr:spPr>
        <a:xfrm>
          <a:off x="1752111" y="1010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92,820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73137</xdr:rowOff>
    </xdr:from>
    <xdr:to>
      <xdr:col>1</xdr:col>
      <xdr:colOff>485775</xdr:colOff>
      <xdr:row>59</xdr:row>
      <xdr:rowOff>3287</xdr:rowOff>
    </xdr:to>
    <xdr:sp macro="" textlink="">
      <xdr:nvSpPr>
        <xdr:cNvPr id="149" name="円/楕円 148">
          <a:extLst>
            <a:ext uri="{FF2B5EF4-FFF2-40B4-BE49-F238E27FC236}">
              <a16:creationId xmlns="" xmlns:a16="http://schemas.microsoft.com/office/drawing/2014/main" id="{00000000-0008-0000-0600-000095000000}"/>
            </a:ext>
          </a:extLst>
        </xdr:cNvPr>
        <xdr:cNvSpPr/>
      </xdr:nvSpPr>
      <xdr:spPr>
        <a:xfrm>
          <a:off x="1079500" y="1001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165864</xdr:rowOff>
    </xdr:from>
    <xdr:ext cx="534377" cy="259045"/>
    <xdr:sp macro="" textlink="">
      <xdr:nvSpPr>
        <xdr:cNvPr id="150" name="テキスト ボックス 149">
          <a:extLst>
            <a:ext uri="{FF2B5EF4-FFF2-40B4-BE49-F238E27FC236}">
              <a16:creationId xmlns="" xmlns:a16="http://schemas.microsoft.com/office/drawing/2014/main" id="{00000000-0008-0000-0600-000096000000}"/>
            </a:ext>
          </a:extLst>
        </xdr:cNvPr>
        <xdr:cNvSpPr txBox="1"/>
      </xdr:nvSpPr>
      <xdr:spPr>
        <a:xfrm>
          <a:off x="863111" y="1010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89,654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a:extLst>
            <a:ext uri="{FF2B5EF4-FFF2-40B4-BE49-F238E27FC236}">
              <a16:creationId xmlns="" xmlns:a16="http://schemas.microsoft.com/office/drawing/2014/main"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a:extLst>
            <a:ext uri="{FF2B5EF4-FFF2-40B4-BE49-F238E27FC236}">
              <a16:creationId xmlns="" xmlns:a16="http://schemas.microsoft.com/office/drawing/2014/main"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a:extLst>
            <a:ext uri="{FF2B5EF4-FFF2-40B4-BE49-F238E27FC236}">
              <a16:creationId xmlns="" xmlns:a16="http://schemas.microsoft.com/office/drawing/2014/main"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a:extLst>
            <a:ext uri="{FF2B5EF4-FFF2-40B4-BE49-F238E27FC236}">
              <a16:creationId xmlns="" xmlns:a16="http://schemas.microsoft.com/office/drawing/2014/main"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a:extLst>
            <a:ext uri="{FF2B5EF4-FFF2-40B4-BE49-F238E27FC236}">
              <a16:creationId xmlns="" xmlns:a16="http://schemas.microsoft.com/office/drawing/2014/main"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a:extLst>
            <a:ext uri="{FF2B5EF4-FFF2-40B4-BE49-F238E27FC236}">
              <a16:creationId xmlns="" xmlns:a16="http://schemas.microsoft.com/office/drawing/2014/main"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a:extLst>
            <a:ext uri="{FF2B5EF4-FFF2-40B4-BE49-F238E27FC236}">
              <a16:creationId xmlns="" xmlns:a16="http://schemas.microsoft.com/office/drawing/2014/main"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a:extLst>
            <a:ext uri="{FF2B5EF4-FFF2-40B4-BE49-F238E27FC236}">
              <a16:creationId xmlns="" xmlns:a16="http://schemas.microsoft.com/office/drawing/2014/main"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a:extLst>
            <a:ext uri="{FF2B5EF4-FFF2-40B4-BE49-F238E27FC236}">
              <a16:creationId xmlns="" xmlns:a16="http://schemas.microsoft.com/office/drawing/2014/main"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a:extLst>
            <a:ext uri="{FF2B5EF4-FFF2-40B4-BE49-F238E27FC236}">
              <a16:creationId xmlns="" xmlns:a16="http://schemas.microsoft.com/office/drawing/2014/main"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a:extLst>
            <a:ext uri="{FF2B5EF4-FFF2-40B4-BE49-F238E27FC236}">
              <a16:creationId xmlns="" xmlns:a16="http://schemas.microsoft.com/office/drawing/2014/main"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a:extLst>
            <a:ext uri="{FF2B5EF4-FFF2-40B4-BE49-F238E27FC236}">
              <a16:creationId xmlns="" xmlns:a16="http://schemas.microsoft.com/office/drawing/2014/main"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a:extLst>
            <a:ext uri="{FF2B5EF4-FFF2-40B4-BE49-F238E27FC236}">
              <a16:creationId xmlns="" xmlns:a16="http://schemas.microsoft.com/office/drawing/2014/main"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a:extLst>
            <a:ext uri="{FF2B5EF4-FFF2-40B4-BE49-F238E27FC236}">
              <a16:creationId xmlns="" xmlns:a16="http://schemas.microsoft.com/office/drawing/2014/main" id="{00000000-0008-0000-0600-0000A4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a:extLst>
            <a:ext uri="{FF2B5EF4-FFF2-40B4-BE49-F238E27FC236}">
              <a16:creationId xmlns="" xmlns:a16="http://schemas.microsoft.com/office/drawing/2014/main"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a:extLst>
            <a:ext uri="{FF2B5EF4-FFF2-40B4-BE49-F238E27FC236}">
              <a16:creationId xmlns="" xmlns:a16="http://schemas.microsoft.com/office/drawing/2014/main"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a:extLst>
            <a:ext uri="{FF2B5EF4-FFF2-40B4-BE49-F238E27FC236}">
              <a16:creationId xmlns="" xmlns:a16="http://schemas.microsoft.com/office/drawing/2014/main"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a:extLst>
            <a:ext uri="{FF2B5EF4-FFF2-40B4-BE49-F238E27FC236}">
              <a16:creationId xmlns="" xmlns:a16="http://schemas.microsoft.com/office/drawing/2014/main"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a:extLst>
            <a:ext uri="{FF2B5EF4-FFF2-40B4-BE49-F238E27FC236}">
              <a16:creationId xmlns="" xmlns:a16="http://schemas.microsoft.com/office/drawing/2014/main"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 xmlns:a16="http://schemas.microsoft.com/office/drawing/2014/main" id="{00000000-0008-0000-06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a:extLst>
            <a:ext uri="{FF2B5EF4-FFF2-40B4-BE49-F238E27FC236}">
              <a16:creationId xmlns=""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 xmlns:a16="http://schemas.microsoft.com/office/drawing/2014/main" id="{00000000-0008-0000-06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a:extLst>
            <a:ext uri="{FF2B5EF4-FFF2-40B4-BE49-F238E27FC236}">
              <a16:creationId xmlns=""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84937</xdr:rowOff>
    </xdr:from>
    <xdr:to>
      <xdr:col>6</xdr:col>
      <xdr:colOff>510540</xdr:colOff>
      <xdr:row>79</xdr:row>
      <xdr:rowOff>44450</xdr:rowOff>
    </xdr:to>
    <xdr:cxnSp macro="">
      <xdr:nvCxnSpPr>
        <xdr:cNvPr id="174" name="直線コネクタ 173">
          <a:extLst>
            <a:ext uri="{FF2B5EF4-FFF2-40B4-BE49-F238E27FC236}">
              <a16:creationId xmlns="" xmlns:a16="http://schemas.microsoft.com/office/drawing/2014/main" id="{00000000-0008-0000-0600-0000AE000000}"/>
            </a:ext>
          </a:extLst>
        </xdr:cNvPr>
        <xdr:cNvCxnSpPr/>
      </xdr:nvCxnSpPr>
      <xdr:spPr>
        <a:xfrm flipV="1">
          <a:off x="4633595" y="12086437"/>
          <a:ext cx="1270" cy="150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a:extLst>
            <a:ext uri="{FF2B5EF4-FFF2-40B4-BE49-F238E27FC236}">
              <a16:creationId xmlns="" xmlns:a16="http://schemas.microsoft.com/office/drawing/2014/main" id="{00000000-0008-0000-0600-0000AF000000}"/>
            </a:ext>
          </a:extLst>
        </xdr:cNvPr>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a:extLst>
            <a:ext uri="{FF2B5EF4-FFF2-40B4-BE49-F238E27FC236}">
              <a16:creationId xmlns="" xmlns:a16="http://schemas.microsoft.com/office/drawing/2014/main" id="{00000000-0008-0000-0600-0000B0000000}"/>
            </a:ext>
          </a:extLst>
        </xdr:cNvPr>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31614</xdr:rowOff>
    </xdr:from>
    <xdr:ext cx="599010" cy="259045"/>
    <xdr:sp macro="" textlink="">
      <xdr:nvSpPr>
        <xdr:cNvPr id="177" name="維持補修費最大値テキスト">
          <a:extLst>
            <a:ext uri="{FF2B5EF4-FFF2-40B4-BE49-F238E27FC236}">
              <a16:creationId xmlns="" xmlns:a16="http://schemas.microsoft.com/office/drawing/2014/main" id="{00000000-0008-0000-0600-0000B1000000}"/>
            </a:ext>
          </a:extLst>
        </xdr:cNvPr>
        <xdr:cNvSpPr txBox="1"/>
      </xdr:nvSpPr>
      <xdr:spPr>
        <a:xfrm>
          <a:off x="4686300" y="11861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118,312</a:t>
          </a:r>
          <a:endParaRPr kumimoji="1" lang="ja-JP" altLang="en-US" sz="1000" b="1">
            <a:latin typeface="ＭＳ Ｐゴシック"/>
          </a:endParaRPr>
        </a:p>
      </xdr:txBody>
    </xdr:sp>
    <xdr:clientData/>
  </xdr:oneCellAnchor>
  <xdr:twoCellAnchor>
    <xdr:from>
      <xdr:col>6</xdr:col>
      <xdr:colOff>422275</xdr:colOff>
      <xdr:row>70</xdr:row>
      <xdr:rowOff>84937</xdr:rowOff>
    </xdr:from>
    <xdr:to>
      <xdr:col>6</xdr:col>
      <xdr:colOff>600075</xdr:colOff>
      <xdr:row>70</xdr:row>
      <xdr:rowOff>84937</xdr:rowOff>
    </xdr:to>
    <xdr:cxnSp macro="">
      <xdr:nvCxnSpPr>
        <xdr:cNvPr id="178" name="直線コネクタ 177">
          <a:extLst>
            <a:ext uri="{FF2B5EF4-FFF2-40B4-BE49-F238E27FC236}">
              <a16:creationId xmlns="" xmlns:a16="http://schemas.microsoft.com/office/drawing/2014/main" id="{00000000-0008-0000-0600-0000B2000000}"/>
            </a:ext>
          </a:extLst>
        </xdr:cNvPr>
        <xdr:cNvCxnSpPr/>
      </xdr:nvCxnSpPr>
      <xdr:spPr>
        <a:xfrm>
          <a:off x="4546600" y="12086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84493</xdr:rowOff>
    </xdr:from>
    <xdr:to>
      <xdr:col>6</xdr:col>
      <xdr:colOff>511175</xdr:colOff>
      <xdr:row>78</xdr:row>
      <xdr:rowOff>99149</xdr:rowOff>
    </xdr:to>
    <xdr:cxnSp macro="">
      <xdr:nvCxnSpPr>
        <xdr:cNvPr id="179" name="直線コネクタ 178">
          <a:extLst>
            <a:ext uri="{FF2B5EF4-FFF2-40B4-BE49-F238E27FC236}">
              <a16:creationId xmlns="" xmlns:a16="http://schemas.microsoft.com/office/drawing/2014/main" id="{00000000-0008-0000-0600-0000B3000000}"/>
            </a:ext>
          </a:extLst>
        </xdr:cNvPr>
        <xdr:cNvCxnSpPr/>
      </xdr:nvCxnSpPr>
      <xdr:spPr>
        <a:xfrm flipV="1">
          <a:off x="3797300" y="13457593"/>
          <a:ext cx="838200" cy="1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37013</xdr:rowOff>
    </xdr:from>
    <xdr:ext cx="534377" cy="259045"/>
    <xdr:sp macro="" textlink="">
      <xdr:nvSpPr>
        <xdr:cNvPr id="180" name="維持補修費平均値テキスト">
          <a:extLst>
            <a:ext uri="{FF2B5EF4-FFF2-40B4-BE49-F238E27FC236}">
              <a16:creationId xmlns="" xmlns:a16="http://schemas.microsoft.com/office/drawing/2014/main" id="{00000000-0008-0000-0600-0000B4000000}"/>
            </a:ext>
          </a:extLst>
        </xdr:cNvPr>
        <xdr:cNvSpPr txBox="1"/>
      </xdr:nvSpPr>
      <xdr:spPr>
        <a:xfrm>
          <a:off x="4686300" y="13067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25,387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14136</xdr:rowOff>
    </xdr:from>
    <xdr:to>
      <xdr:col>6</xdr:col>
      <xdr:colOff>561975</xdr:colOff>
      <xdr:row>77</xdr:row>
      <xdr:rowOff>115736</xdr:rowOff>
    </xdr:to>
    <xdr:sp macro="" textlink="">
      <xdr:nvSpPr>
        <xdr:cNvPr id="181" name="フローチャート : 判断 180">
          <a:extLst>
            <a:ext uri="{FF2B5EF4-FFF2-40B4-BE49-F238E27FC236}">
              <a16:creationId xmlns="" xmlns:a16="http://schemas.microsoft.com/office/drawing/2014/main" id="{00000000-0008-0000-0600-0000B5000000}"/>
            </a:ext>
          </a:extLst>
        </xdr:cNvPr>
        <xdr:cNvSpPr/>
      </xdr:nvSpPr>
      <xdr:spPr>
        <a:xfrm>
          <a:off x="4584700" y="1321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50839</xdr:rowOff>
    </xdr:from>
    <xdr:to>
      <xdr:col>5</xdr:col>
      <xdr:colOff>358775</xdr:colOff>
      <xdr:row>78</xdr:row>
      <xdr:rowOff>99149</xdr:rowOff>
    </xdr:to>
    <xdr:cxnSp macro="">
      <xdr:nvCxnSpPr>
        <xdr:cNvPr id="182" name="直線コネクタ 181">
          <a:extLst>
            <a:ext uri="{FF2B5EF4-FFF2-40B4-BE49-F238E27FC236}">
              <a16:creationId xmlns="" xmlns:a16="http://schemas.microsoft.com/office/drawing/2014/main" id="{00000000-0008-0000-0600-0000B6000000}"/>
            </a:ext>
          </a:extLst>
        </xdr:cNvPr>
        <xdr:cNvCxnSpPr/>
      </xdr:nvCxnSpPr>
      <xdr:spPr>
        <a:xfrm>
          <a:off x="2908300" y="13423939"/>
          <a:ext cx="889000" cy="48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32677</xdr:rowOff>
    </xdr:from>
    <xdr:to>
      <xdr:col>5</xdr:col>
      <xdr:colOff>409575</xdr:colOff>
      <xdr:row>77</xdr:row>
      <xdr:rowOff>134277</xdr:rowOff>
    </xdr:to>
    <xdr:sp macro="" textlink="">
      <xdr:nvSpPr>
        <xdr:cNvPr id="183" name="フローチャート : 判断 182">
          <a:extLst>
            <a:ext uri="{FF2B5EF4-FFF2-40B4-BE49-F238E27FC236}">
              <a16:creationId xmlns="" xmlns:a16="http://schemas.microsoft.com/office/drawing/2014/main" id="{00000000-0008-0000-0600-0000B7000000}"/>
            </a:ext>
          </a:extLst>
        </xdr:cNvPr>
        <xdr:cNvSpPr/>
      </xdr:nvSpPr>
      <xdr:spPr>
        <a:xfrm>
          <a:off x="37465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150804</xdr:rowOff>
    </xdr:from>
    <xdr:ext cx="534377" cy="259045"/>
    <xdr:sp macro="" textlink="">
      <xdr:nvSpPr>
        <xdr:cNvPr id="184" name="テキスト ボックス 183">
          <a:extLst>
            <a:ext uri="{FF2B5EF4-FFF2-40B4-BE49-F238E27FC236}">
              <a16:creationId xmlns="" xmlns:a16="http://schemas.microsoft.com/office/drawing/2014/main" id="{00000000-0008-0000-0600-0000B8000000}"/>
            </a:ext>
          </a:extLst>
        </xdr:cNvPr>
        <xdr:cNvSpPr txBox="1"/>
      </xdr:nvSpPr>
      <xdr:spPr>
        <a:xfrm>
          <a:off x="3530111" y="1300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50839</xdr:rowOff>
    </xdr:from>
    <xdr:to>
      <xdr:col>4</xdr:col>
      <xdr:colOff>155575</xdr:colOff>
      <xdr:row>78</xdr:row>
      <xdr:rowOff>111086</xdr:rowOff>
    </xdr:to>
    <xdr:cxnSp macro="">
      <xdr:nvCxnSpPr>
        <xdr:cNvPr id="185" name="直線コネクタ 184">
          <a:extLst>
            <a:ext uri="{FF2B5EF4-FFF2-40B4-BE49-F238E27FC236}">
              <a16:creationId xmlns="" xmlns:a16="http://schemas.microsoft.com/office/drawing/2014/main" id="{00000000-0008-0000-0600-0000B9000000}"/>
            </a:ext>
          </a:extLst>
        </xdr:cNvPr>
        <xdr:cNvCxnSpPr/>
      </xdr:nvCxnSpPr>
      <xdr:spPr>
        <a:xfrm flipV="1">
          <a:off x="2019300" y="13423939"/>
          <a:ext cx="889000" cy="6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36551</xdr:rowOff>
    </xdr:from>
    <xdr:to>
      <xdr:col>4</xdr:col>
      <xdr:colOff>206375</xdr:colOff>
      <xdr:row>77</xdr:row>
      <xdr:rowOff>138151</xdr:rowOff>
    </xdr:to>
    <xdr:sp macro="" textlink="">
      <xdr:nvSpPr>
        <xdr:cNvPr id="186" name="フローチャート : 判断 185">
          <a:extLst>
            <a:ext uri="{FF2B5EF4-FFF2-40B4-BE49-F238E27FC236}">
              <a16:creationId xmlns="" xmlns:a16="http://schemas.microsoft.com/office/drawing/2014/main" id="{00000000-0008-0000-0600-0000BA000000}"/>
            </a:ext>
          </a:extLst>
        </xdr:cNvPr>
        <xdr:cNvSpPr/>
      </xdr:nvSpPr>
      <xdr:spPr>
        <a:xfrm>
          <a:off x="2857500" y="132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154678</xdr:rowOff>
    </xdr:from>
    <xdr:ext cx="534377" cy="259045"/>
    <xdr:sp macro="" textlink="">
      <xdr:nvSpPr>
        <xdr:cNvPr id="187" name="テキスト ボックス 186">
          <a:extLst>
            <a:ext uri="{FF2B5EF4-FFF2-40B4-BE49-F238E27FC236}">
              <a16:creationId xmlns="" xmlns:a16="http://schemas.microsoft.com/office/drawing/2014/main" id="{00000000-0008-0000-0600-0000BB000000}"/>
            </a:ext>
          </a:extLst>
        </xdr:cNvPr>
        <xdr:cNvSpPr txBox="1"/>
      </xdr:nvSpPr>
      <xdr:spPr>
        <a:xfrm>
          <a:off x="2641111" y="1301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111086</xdr:rowOff>
    </xdr:from>
    <xdr:to>
      <xdr:col>2</xdr:col>
      <xdr:colOff>638175</xdr:colOff>
      <xdr:row>78</xdr:row>
      <xdr:rowOff>113157</xdr:rowOff>
    </xdr:to>
    <xdr:cxnSp macro="">
      <xdr:nvCxnSpPr>
        <xdr:cNvPr id="188" name="直線コネクタ 187">
          <a:extLst>
            <a:ext uri="{FF2B5EF4-FFF2-40B4-BE49-F238E27FC236}">
              <a16:creationId xmlns="" xmlns:a16="http://schemas.microsoft.com/office/drawing/2014/main" id="{00000000-0008-0000-0600-0000BC000000}"/>
            </a:ext>
          </a:extLst>
        </xdr:cNvPr>
        <xdr:cNvCxnSpPr/>
      </xdr:nvCxnSpPr>
      <xdr:spPr>
        <a:xfrm flipV="1">
          <a:off x="1130300" y="13484186"/>
          <a:ext cx="889000" cy="2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51003</xdr:rowOff>
    </xdr:from>
    <xdr:to>
      <xdr:col>3</xdr:col>
      <xdr:colOff>3175</xdr:colOff>
      <xdr:row>77</xdr:row>
      <xdr:rowOff>152603</xdr:rowOff>
    </xdr:to>
    <xdr:sp macro="" textlink="">
      <xdr:nvSpPr>
        <xdr:cNvPr id="189" name="フローチャート : 判断 188">
          <a:extLst>
            <a:ext uri="{FF2B5EF4-FFF2-40B4-BE49-F238E27FC236}">
              <a16:creationId xmlns="" xmlns:a16="http://schemas.microsoft.com/office/drawing/2014/main" id="{00000000-0008-0000-0600-0000BD000000}"/>
            </a:ext>
          </a:extLst>
        </xdr:cNvPr>
        <xdr:cNvSpPr/>
      </xdr:nvSpPr>
      <xdr:spPr>
        <a:xfrm>
          <a:off x="1968500" y="1325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169130</xdr:rowOff>
    </xdr:from>
    <xdr:ext cx="534377" cy="259045"/>
    <xdr:sp macro="" textlink="">
      <xdr:nvSpPr>
        <xdr:cNvPr id="190" name="テキスト ボックス 189">
          <a:extLst>
            <a:ext uri="{FF2B5EF4-FFF2-40B4-BE49-F238E27FC236}">
              <a16:creationId xmlns="" xmlns:a16="http://schemas.microsoft.com/office/drawing/2014/main" id="{00000000-0008-0000-0600-0000BE000000}"/>
            </a:ext>
          </a:extLst>
        </xdr:cNvPr>
        <xdr:cNvSpPr txBox="1"/>
      </xdr:nvSpPr>
      <xdr:spPr>
        <a:xfrm>
          <a:off x="1752111" y="1302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65660</xdr:rowOff>
    </xdr:from>
    <xdr:to>
      <xdr:col>1</xdr:col>
      <xdr:colOff>485775</xdr:colOff>
      <xdr:row>77</xdr:row>
      <xdr:rowOff>167260</xdr:rowOff>
    </xdr:to>
    <xdr:sp macro="" textlink="">
      <xdr:nvSpPr>
        <xdr:cNvPr id="191" name="フローチャート : 判断 190">
          <a:extLst>
            <a:ext uri="{FF2B5EF4-FFF2-40B4-BE49-F238E27FC236}">
              <a16:creationId xmlns="" xmlns:a16="http://schemas.microsoft.com/office/drawing/2014/main" id="{00000000-0008-0000-0600-0000BF000000}"/>
            </a:ext>
          </a:extLst>
        </xdr:cNvPr>
        <xdr:cNvSpPr/>
      </xdr:nvSpPr>
      <xdr:spPr>
        <a:xfrm>
          <a:off x="1079500" y="1326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12337</xdr:rowOff>
    </xdr:from>
    <xdr:ext cx="534377" cy="259045"/>
    <xdr:sp macro="" textlink="">
      <xdr:nvSpPr>
        <xdr:cNvPr id="192" name="テキスト ボックス 191">
          <a:extLst>
            <a:ext uri="{FF2B5EF4-FFF2-40B4-BE49-F238E27FC236}">
              <a16:creationId xmlns="" xmlns:a16="http://schemas.microsoft.com/office/drawing/2014/main" id="{00000000-0008-0000-0600-0000C0000000}"/>
            </a:ext>
          </a:extLst>
        </xdr:cNvPr>
        <xdr:cNvSpPr txBox="1"/>
      </xdr:nvSpPr>
      <xdr:spPr>
        <a:xfrm>
          <a:off x="863111" y="1304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a:extLst>
            <a:ext uri="{FF2B5EF4-FFF2-40B4-BE49-F238E27FC236}">
              <a16:creationId xmlns=""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a:extLst>
            <a:ext uri="{FF2B5EF4-FFF2-40B4-BE49-F238E27FC236}">
              <a16:creationId xmlns=""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a:extLst>
            <a:ext uri="{FF2B5EF4-FFF2-40B4-BE49-F238E27FC236}">
              <a16:creationId xmlns=""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a:extLst>
            <a:ext uri="{FF2B5EF4-FFF2-40B4-BE49-F238E27FC236}">
              <a16:creationId xmlns=""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a:extLst>
            <a:ext uri="{FF2B5EF4-FFF2-40B4-BE49-F238E27FC236}">
              <a16:creationId xmlns=""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33693</xdr:rowOff>
    </xdr:from>
    <xdr:to>
      <xdr:col>6</xdr:col>
      <xdr:colOff>561975</xdr:colOff>
      <xdr:row>78</xdr:row>
      <xdr:rowOff>135293</xdr:rowOff>
    </xdr:to>
    <xdr:sp macro="" textlink="">
      <xdr:nvSpPr>
        <xdr:cNvPr id="198" name="円/楕円 197">
          <a:extLst>
            <a:ext uri="{FF2B5EF4-FFF2-40B4-BE49-F238E27FC236}">
              <a16:creationId xmlns="" xmlns:a16="http://schemas.microsoft.com/office/drawing/2014/main" id="{00000000-0008-0000-0600-0000C6000000}"/>
            </a:ext>
          </a:extLst>
        </xdr:cNvPr>
        <xdr:cNvSpPr/>
      </xdr:nvSpPr>
      <xdr:spPr>
        <a:xfrm>
          <a:off x="4584700" y="1340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12120</xdr:rowOff>
    </xdr:from>
    <xdr:ext cx="534377" cy="259045"/>
    <xdr:sp macro="" textlink="">
      <xdr:nvSpPr>
        <xdr:cNvPr id="199" name="維持補修費該当値テキスト">
          <a:extLst>
            <a:ext uri="{FF2B5EF4-FFF2-40B4-BE49-F238E27FC236}">
              <a16:creationId xmlns="" xmlns:a16="http://schemas.microsoft.com/office/drawing/2014/main" id="{00000000-0008-0000-0600-0000C7000000}"/>
            </a:ext>
          </a:extLst>
        </xdr:cNvPr>
        <xdr:cNvSpPr txBox="1"/>
      </xdr:nvSpPr>
      <xdr:spPr>
        <a:xfrm>
          <a:off x="4686300" y="1338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10,347</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48349</xdr:rowOff>
    </xdr:from>
    <xdr:to>
      <xdr:col>5</xdr:col>
      <xdr:colOff>409575</xdr:colOff>
      <xdr:row>78</xdr:row>
      <xdr:rowOff>149949</xdr:rowOff>
    </xdr:to>
    <xdr:sp macro="" textlink="">
      <xdr:nvSpPr>
        <xdr:cNvPr id="200" name="円/楕円 199">
          <a:extLst>
            <a:ext uri="{FF2B5EF4-FFF2-40B4-BE49-F238E27FC236}">
              <a16:creationId xmlns="" xmlns:a16="http://schemas.microsoft.com/office/drawing/2014/main" id="{00000000-0008-0000-0600-0000C8000000}"/>
            </a:ext>
          </a:extLst>
        </xdr:cNvPr>
        <xdr:cNvSpPr/>
      </xdr:nvSpPr>
      <xdr:spPr>
        <a:xfrm>
          <a:off x="3746500" y="1342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141076</xdr:rowOff>
    </xdr:from>
    <xdr:ext cx="469744" cy="259045"/>
    <xdr:sp macro="" textlink="">
      <xdr:nvSpPr>
        <xdr:cNvPr id="201" name="テキスト ボックス 200">
          <a:extLst>
            <a:ext uri="{FF2B5EF4-FFF2-40B4-BE49-F238E27FC236}">
              <a16:creationId xmlns="" xmlns:a16="http://schemas.microsoft.com/office/drawing/2014/main" id="{00000000-0008-0000-0600-0000C9000000}"/>
            </a:ext>
          </a:extLst>
        </xdr:cNvPr>
        <xdr:cNvSpPr txBox="1"/>
      </xdr:nvSpPr>
      <xdr:spPr>
        <a:xfrm>
          <a:off x="3562427" y="1351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9,193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39</xdr:rowOff>
    </xdr:from>
    <xdr:to>
      <xdr:col>4</xdr:col>
      <xdr:colOff>206375</xdr:colOff>
      <xdr:row>78</xdr:row>
      <xdr:rowOff>101639</xdr:rowOff>
    </xdr:to>
    <xdr:sp macro="" textlink="">
      <xdr:nvSpPr>
        <xdr:cNvPr id="202" name="円/楕円 201">
          <a:extLst>
            <a:ext uri="{FF2B5EF4-FFF2-40B4-BE49-F238E27FC236}">
              <a16:creationId xmlns="" xmlns:a16="http://schemas.microsoft.com/office/drawing/2014/main" id="{00000000-0008-0000-0600-0000CA000000}"/>
            </a:ext>
          </a:extLst>
        </xdr:cNvPr>
        <xdr:cNvSpPr/>
      </xdr:nvSpPr>
      <xdr:spPr>
        <a:xfrm>
          <a:off x="2857500" y="1337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92766</xdr:rowOff>
    </xdr:from>
    <xdr:ext cx="534377" cy="259045"/>
    <xdr:sp macro="" textlink="">
      <xdr:nvSpPr>
        <xdr:cNvPr id="203" name="テキスト ボックス 202">
          <a:extLst>
            <a:ext uri="{FF2B5EF4-FFF2-40B4-BE49-F238E27FC236}">
              <a16:creationId xmlns="" xmlns:a16="http://schemas.microsoft.com/office/drawing/2014/main" id="{00000000-0008-0000-0600-0000CB000000}"/>
            </a:ext>
          </a:extLst>
        </xdr:cNvPr>
        <xdr:cNvSpPr txBox="1"/>
      </xdr:nvSpPr>
      <xdr:spPr>
        <a:xfrm>
          <a:off x="2641111" y="1346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12,997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60286</xdr:rowOff>
    </xdr:from>
    <xdr:to>
      <xdr:col>3</xdr:col>
      <xdr:colOff>3175</xdr:colOff>
      <xdr:row>78</xdr:row>
      <xdr:rowOff>161886</xdr:rowOff>
    </xdr:to>
    <xdr:sp macro="" textlink="">
      <xdr:nvSpPr>
        <xdr:cNvPr id="204" name="円/楕円 203">
          <a:extLst>
            <a:ext uri="{FF2B5EF4-FFF2-40B4-BE49-F238E27FC236}">
              <a16:creationId xmlns="" xmlns:a16="http://schemas.microsoft.com/office/drawing/2014/main" id="{00000000-0008-0000-0600-0000CC000000}"/>
            </a:ext>
          </a:extLst>
        </xdr:cNvPr>
        <xdr:cNvSpPr/>
      </xdr:nvSpPr>
      <xdr:spPr>
        <a:xfrm>
          <a:off x="1968500" y="134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153013</xdr:rowOff>
    </xdr:from>
    <xdr:ext cx="469744" cy="259045"/>
    <xdr:sp macro="" textlink="">
      <xdr:nvSpPr>
        <xdr:cNvPr id="205" name="テキスト ボックス 204">
          <a:extLst>
            <a:ext uri="{FF2B5EF4-FFF2-40B4-BE49-F238E27FC236}">
              <a16:creationId xmlns="" xmlns:a16="http://schemas.microsoft.com/office/drawing/2014/main" id="{00000000-0008-0000-0600-0000CD000000}"/>
            </a:ext>
          </a:extLst>
        </xdr:cNvPr>
        <xdr:cNvSpPr txBox="1"/>
      </xdr:nvSpPr>
      <xdr:spPr>
        <a:xfrm>
          <a:off x="1784427" y="1352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8,253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62357</xdr:rowOff>
    </xdr:from>
    <xdr:to>
      <xdr:col>1</xdr:col>
      <xdr:colOff>485775</xdr:colOff>
      <xdr:row>78</xdr:row>
      <xdr:rowOff>163957</xdr:rowOff>
    </xdr:to>
    <xdr:sp macro="" textlink="">
      <xdr:nvSpPr>
        <xdr:cNvPr id="206" name="円/楕円 205">
          <a:extLst>
            <a:ext uri="{FF2B5EF4-FFF2-40B4-BE49-F238E27FC236}">
              <a16:creationId xmlns="" xmlns:a16="http://schemas.microsoft.com/office/drawing/2014/main" id="{00000000-0008-0000-0600-0000CE000000}"/>
            </a:ext>
          </a:extLst>
        </xdr:cNvPr>
        <xdr:cNvSpPr/>
      </xdr:nvSpPr>
      <xdr:spPr>
        <a:xfrm>
          <a:off x="1079500" y="1343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155084</xdr:rowOff>
    </xdr:from>
    <xdr:ext cx="469744" cy="259045"/>
    <xdr:sp macro="" textlink="">
      <xdr:nvSpPr>
        <xdr:cNvPr id="207" name="テキスト ボックス 206">
          <a:extLst>
            <a:ext uri="{FF2B5EF4-FFF2-40B4-BE49-F238E27FC236}">
              <a16:creationId xmlns="" xmlns:a16="http://schemas.microsoft.com/office/drawing/2014/main" id="{00000000-0008-0000-0600-0000CF000000}"/>
            </a:ext>
          </a:extLst>
        </xdr:cNvPr>
        <xdr:cNvSpPr txBox="1"/>
      </xdr:nvSpPr>
      <xdr:spPr>
        <a:xfrm>
          <a:off x="895427" y="1352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8,090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a:extLst>
            <a:ext uri="{FF2B5EF4-FFF2-40B4-BE49-F238E27FC236}">
              <a16:creationId xmlns=""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a:extLst>
            <a:ext uri="{FF2B5EF4-FFF2-40B4-BE49-F238E27FC236}">
              <a16:creationId xmlns=""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a:extLst>
            <a:ext uri="{FF2B5EF4-FFF2-40B4-BE49-F238E27FC236}">
              <a16:creationId xmlns=""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a:extLst>
            <a:ext uri="{FF2B5EF4-FFF2-40B4-BE49-F238E27FC236}">
              <a16:creationId xmlns=""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a:extLst>
            <a:ext uri="{FF2B5EF4-FFF2-40B4-BE49-F238E27FC236}">
              <a16:creationId xmlns=""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a:extLst>
            <a:ext uri="{FF2B5EF4-FFF2-40B4-BE49-F238E27FC236}">
              <a16:creationId xmlns=""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a:extLst>
            <a:ext uri="{FF2B5EF4-FFF2-40B4-BE49-F238E27FC236}">
              <a16:creationId xmlns=""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93,474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a:extLst>
            <a:ext uri="{FF2B5EF4-FFF2-40B4-BE49-F238E27FC236}">
              <a16:creationId xmlns=""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a:extLst>
            <a:ext uri="{FF2B5EF4-FFF2-40B4-BE49-F238E27FC236}">
              <a16:creationId xmlns=""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a:extLst>
            <a:ext uri="{FF2B5EF4-FFF2-40B4-BE49-F238E27FC236}">
              <a16:creationId xmlns=""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a:extLst>
            <a:ext uri="{FF2B5EF4-FFF2-40B4-BE49-F238E27FC236}">
              <a16:creationId xmlns="" xmlns:a16="http://schemas.microsoft.com/office/drawing/2014/main" id="{00000000-0008-0000-06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a:extLst>
            <a:ext uri="{FF2B5EF4-FFF2-40B4-BE49-F238E27FC236}">
              <a16:creationId xmlns="" xmlns:a16="http://schemas.microsoft.com/office/drawing/2014/main" id="{00000000-0008-0000-06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a:extLst>
            <a:ext uri="{FF2B5EF4-FFF2-40B4-BE49-F238E27FC236}">
              <a16:creationId xmlns="" xmlns:a16="http://schemas.microsoft.com/office/drawing/2014/main" id="{00000000-0008-0000-0600-0000DC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a:extLst>
            <a:ext uri="{FF2B5EF4-FFF2-40B4-BE49-F238E27FC236}">
              <a16:creationId xmlns="" xmlns:a16="http://schemas.microsoft.com/office/drawing/2014/main" id="{00000000-0008-0000-06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a:extLst>
            <a:ext uri="{FF2B5EF4-FFF2-40B4-BE49-F238E27FC236}">
              <a16:creationId xmlns="" xmlns:a16="http://schemas.microsoft.com/office/drawing/2014/main" id="{00000000-0008-0000-0600-0000DE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a:extLst>
            <a:ext uri="{FF2B5EF4-FFF2-40B4-BE49-F238E27FC236}">
              <a16:creationId xmlns="" xmlns:a16="http://schemas.microsoft.com/office/drawing/2014/main" id="{00000000-0008-0000-06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a:extLst>
            <a:ext uri="{FF2B5EF4-FFF2-40B4-BE49-F238E27FC236}">
              <a16:creationId xmlns="" xmlns:a16="http://schemas.microsoft.com/office/drawing/2014/main" id="{00000000-0008-0000-0600-0000E0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a:extLst>
            <a:ext uri="{FF2B5EF4-FFF2-40B4-BE49-F238E27FC236}">
              <a16:creationId xmlns="" xmlns:a16="http://schemas.microsoft.com/office/drawing/2014/main" id="{00000000-0008-0000-06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6" name="テキスト ボックス 225">
          <a:extLst>
            <a:ext uri="{FF2B5EF4-FFF2-40B4-BE49-F238E27FC236}">
              <a16:creationId xmlns="" xmlns:a16="http://schemas.microsoft.com/office/drawing/2014/main" id="{00000000-0008-0000-0600-0000E2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a:extLst>
            <a:ext uri="{FF2B5EF4-FFF2-40B4-BE49-F238E27FC236}">
              <a16:creationId xmlns="" xmlns:a16="http://schemas.microsoft.com/office/drawing/2014/main" id="{00000000-0008-0000-06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a:extLst>
            <a:ext uri="{FF2B5EF4-FFF2-40B4-BE49-F238E27FC236}">
              <a16:creationId xmlns="" xmlns:a16="http://schemas.microsoft.com/office/drawing/2014/main" id="{00000000-0008-0000-0600-0000E4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a:extLst>
            <a:ext uri="{FF2B5EF4-FFF2-40B4-BE49-F238E27FC236}">
              <a16:creationId xmlns="" xmlns:a16="http://schemas.microsoft.com/office/drawing/2014/main" id="{00000000-0008-0000-06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a:extLst>
            <a:ext uri="{FF2B5EF4-FFF2-40B4-BE49-F238E27FC236}">
              <a16:creationId xmlns="" xmlns:a16="http://schemas.microsoft.com/office/drawing/2014/main" id="{00000000-0008-0000-0600-0000E6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a:extLst>
            <a:ext uri="{FF2B5EF4-FFF2-40B4-BE49-F238E27FC236}">
              <a16:creationId xmlns="" xmlns:a16="http://schemas.microsoft.com/office/drawing/2014/main" id="{00000000-0008-0000-06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 xmlns:a16="http://schemas.microsoft.com/office/drawing/2014/main" id="{00000000-0008-0000-06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扶助費グラフ枠">
          <a:extLst>
            <a:ext uri="{FF2B5EF4-FFF2-40B4-BE49-F238E27FC236}">
              <a16:creationId xmlns="" xmlns:a16="http://schemas.microsoft.com/office/drawing/2014/main" id="{00000000-0008-0000-06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162897</xdr:rowOff>
    </xdr:from>
    <xdr:to>
      <xdr:col>6</xdr:col>
      <xdr:colOff>510540</xdr:colOff>
      <xdr:row>99</xdr:row>
      <xdr:rowOff>135618</xdr:rowOff>
    </xdr:to>
    <xdr:cxnSp macro="">
      <xdr:nvCxnSpPr>
        <xdr:cNvPr id="234" name="直線コネクタ 233">
          <a:extLst>
            <a:ext uri="{FF2B5EF4-FFF2-40B4-BE49-F238E27FC236}">
              <a16:creationId xmlns="" xmlns:a16="http://schemas.microsoft.com/office/drawing/2014/main" id="{00000000-0008-0000-0600-0000EA000000}"/>
            </a:ext>
          </a:extLst>
        </xdr:cNvPr>
        <xdr:cNvCxnSpPr/>
      </xdr:nvCxnSpPr>
      <xdr:spPr>
        <a:xfrm flipV="1">
          <a:off x="4633595" y="15593397"/>
          <a:ext cx="1270" cy="151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139445</xdr:rowOff>
    </xdr:from>
    <xdr:ext cx="534377" cy="259045"/>
    <xdr:sp macro="" textlink="">
      <xdr:nvSpPr>
        <xdr:cNvPr id="235" name="扶助費最小値テキスト">
          <a:extLst>
            <a:ext uri="{FF2B5EF4-FFF2-40B4-BE49-F238E27FC236}">
              <a16:creationId xmlns="" xmlns:a16="http://schemas.microsoft.com/office/drawing/2014/main" id="{00000000-0008-0000-0600-0000EB000000}"/>
            </a:ext>
          </a:extLst>
        </xdr:cNvPr>
        <xdr:cNvSpPr txBox="1"/>
      </xdr:nvSpPr>
      <xdr:spPr>
        <a:xfrm>
          <a:off x="4686300" y="1711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26,625</a:t>
          </a:r>
          <a:endParaRPr kumimoji="1" lang="ja-JP" altLang="en-US" sz="1000" b="1">
            <a:latin typeface="ＭＳ Ｐゴシック"/>
          </a:endParaRPr>
        </a:p>
      </xdr:txBody>
    </xdr:sp>
    <xdr:clientData/>
  </xdr:oneCellAnchor>
  <xdr:twoCellAnchor>
    <xdr:from>
      <xdr:col>6</xdr:col>
      <xdr:colOff>422275</xdr:colOff>
      <xdr:row>99</xdr:row>
      <xdr:rowOff>135618</xdr:rowOff>
    </xdr:from>
    <xdr:to>
      <xdr:col>6</xdr:col>
      <xdr:colOff>600075</xdr:colOff>
      <xdr:row>99</xdr:row>
      <xdr:rowOff>135618</xdr:rowOff>
    </xdr:to>
    <xdr:cxnSp macro="">
      <xdr:nvCxnSpPr>
        <xdr:cNvPr id="236" name="直線コネクタ 235">
          <a:extLst>
            <a:ext uri="{FF2B5EF4-FFF2-40B4-BE49-F238E27FC236}">
              <a16:creationId xmlns="" xmlns:a16="http://schemas.microsoft.com/office/drawing/2014/main" id="{00000000-0008-0000-0600-0000EC000000}"/>
            </a:ext>
          </a:extLst>
        </xdr:cNvPr>
        <xdr:cNvCxnSpPr/>
      </xdr:nvCxnSpPr>
      <xdr:spPr>
        <a:xfrm>
          <a:off x="4546600" y="17109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109574</xdr:rowOff>
    </xdr:from>
    <xdr:ext cx="599010" cy="259045"/>
    <xdr:sp macro="" textlink="">
      <xdr:nvSpPr>
        <xdr:cNvPr id="237" name="扶助費最大値テキスト">
          <a:extLst>
            <a:ext uri="{FF2B5EF4-FFF2-40B4-BE49-F238E27FC236}">
              <a16:creationId xmlns="" xmlns:a16="http://schemas.microsoft.com/office/drawing/2014/main" id="{00000000-0008-0000-0600-0000ED000000}"/>
            </a:ext>
          </a:extLst>
        </xdr:cNvPr>
        <xdr:cNvSpPr txBox="1"/>
      </xdr:nvSpPr>
      <xdr:spPr>
        <a:xfrm>
          <a:off x="4686300" y="15368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165,869</a:t>
          </a:r>
          <a:endParaRPr kumimoji="1" lang="ja-JP" altLang="en-US" sz="1000" b="1">
            <a:latin typeface="ＭＳ Ｐゴシック"/>
          </a:endParaRPr>
        </a:p>
      </xdr:txBody>
    </xdr:sp>
    <xdr:clientData/>
  </xdr:oneCellAnchor>
  <xdr:twoCellAnchor>
    <xdr:from>
      <xdr:col>6</xdr:col>
      <xdr:colOff>422275</xdr:colOff>
      <xdr:row>90</xdr:row>
      <xdr:rowOff>162897</xdr:rowOff>
    </xdr:from>
    <xdr:to>
      <xdr:col>6</xdr:col>
      <xdr:colOff>600075</xdr:colOff>
      <xdr:row>90</xdr:row>
      <xdr:rowOff>162897</xdr:rowOff>
    </xdr:to>
    <xdr:cxnSp macro="">
      <xdr:nvCxnSpPr>
        <xdr:cNvPr id="238" name="直線コネクタ 237">
          <a:extLst>
            <a:ext uri="{FF2B5EF4-FFF2-40B4-BE49-F238E27FC236}">
              <a16:creationId xmlns="" xmlns:a16="http://schemas.microsoft.com/office/drawing/2014/main" id="{00000000-0008-0000-0600-0000EE000000}"/>
            </a:ext>
          </a:extLst>
        </xdr:cNvPr>
        <xdr:cNvCxnSpPr/>
      </xdr:nvCxnSpPr>
      <xdr:spPr>
        <a:xfrm>
          <a:off x="4546600" y="155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2561</xdr:rowOff>
    </xdr:from>
    <xdr:to>
      <xdr:col>6</xdr:col>
      <xdr:colOff>511175</xdr:colOff>
      <xdr:row>98</xdr:row>
      <xdr:rowOff>36971</xdr:rowOff>
    </xdr:to>
    <xdr:cxnSp macro="">
      <xdr:nvCxnSpPr>
        <xdr:cNvPr id="239" name="直線コネクタ 238">
          <a:extLst>
            <a:ext uri="{FF2B5EF4-FFF2-40B4-BE49-F238E27FC236}">
              <a16:creationId xmlns="" xmlns:a16="http://schemas.microsoft.com/office/drawing/2014/main" id="{00000000-0008-0000-0600-0000EF000000}"/>
            </a:ext>
          </a:extLst>
        </xdr:cNvPr>
        <xdr:cNvCxnSpPr/>
      </xdr:nvCxnSpPr>
      <xdr:spPr>
        <a:xfrm flipV="1">
          <a:off x="3797300" y="16804661"/>
          <a:ext cx="838200" cy="34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169547</xdr:rowOff>
    </xdr:from>
    <xdr:ext cx="534377" cy="259045"/>
    <xdr:sp macro="" textlink="">
      <xdr:nvSpPr>
        <xdr:cNvPr id="240" name="扶助費平均値テキスト">
          <a:extLst>
            <a:ext uri="{FF2B5EF4-FFF2-40B4-BE49-F238E27FC236}">
              <a16:creationId xmlns="" xmlns:a16="http://schemas.microsoft.com/office/drawing/2014/main" id="{00000000-0008-0000-0600-0000F0000000}"/>
            </a:ext>
          </a:extLst>
        </xdr:cNvPr>
        <xdr:cNvSpPr txBox="1"/>
      </xdr:nvSpPr>
      <xdr:spPr>
        <a:xfrm>
          <a:off x="4686300" y="16457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68,193</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146670</xdr:rowOff>
    </xdr:from>
    <xdr:to>
      <xdr:col>6</xdr:col>
      <xdr:colOff>561975</xdr:colOff>
      <xdr:row>97</xdr:row>
      <xdr:rowOff>76820</xdr:rowOff>
    </xdr:to>
    <xdr:sp macro="" textlink="">
      <xdr:nvSpPr>
        <xdr:cNvPr id="241" name="フローチャート : 判断 240">
          <a:extLst>
            <a:ext uri="{FF2B5EF4-FFF2-40B4-BE49-F238E27FC236}">
              <a16:creationId xmlns="" xmlns:a16="http://schemas.microsoft.com/office/drawing/2014/main" id="{00000000-0008-0000-0600-0000F1000000}"/>
            </a:ext>
          </a:extLst>
        </xdr:cNvPr>
        <xdr:cNvSpPr/>
      </xdr:nvSpPr>
      <xdr:spPr>
        <a:xfrm>
          <a:off x="4584700" y="1660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36308</xdr:rowOff>
    </xdr:from>
    <xdr:to>
      <xdr:col>5</xdr:col>
      <xdr:colOff>358775</xdr:colOff>
      <xdr:row>98</xdr:row>
      <xdr:rowOff>36971</xdr:rowOff>
    </xdr:to>
    <xdr:cxnSp macro="">
      <xdr:nvCxnSpPr>
        <xdr:cNvPr id="242" name="直線コネクタ 241">
          <a:extLst>
            <a:ext uri="{FF2B5EF4-FFF2-40B4-BE49-F238E27FC236}">
              <a16:creationId xmlns="" xmlns:a16="http://schemas.microsoft.com/office/drawing/2014/main" id="{00000000-0008-0000-0600-0000F2000000}"/>
            </a:ext>
          </a:extLst>
        </xdr:cNvPr>
        <xdr:cNvCxnSpPr/>
      </xdr:nvCxnSpPr>
      <xdr:spPr>
        <a:xfrm>
          <a:off x="2908300" y="16838408"/>
          <a:ext cx="889000" cy="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33046</xdr:rowOff>
    </xdr:from>
    <xdr:to>
      <xdr:col>5</xdr:col>
      <xdr:colOff>409575</xdr:colOff>
      <xdr:row>97</xdr:row>
      <xdr:rowOff>134646</xdr:rowOff>
    </xdr:to>
    <xdr:sp macro="" textlink="">
      <xdr:nvSpPr>
        <xdr:cNvPr id="243" name="フローチャート : 判断 242">
          <a:extLst>
            <a:ext uri="{FF2B5EF4-FFF2-40B4-BE49-F238E27FC236}">
              <a16:creationId xmlns="" xmlns:a16="http://schemas.microsoft.com/office/drawing/2014/main" id="{00000000-0008-0000-0600-0000F3000000}"/>
            </a:ext>
          </a:extLst>
        </xdr:cNvPr>
        <xdr:cNvSpPr/>
      </xdr:nvSpPr>
      <xdr:spPr>
        <a:xfrm>
          <a:off x="3746500" y="1666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151173</xdr:rowOff>
    </xdr:from>
    <xdr:ext cx="534377" cy="259045"/>
    <xdr:sp macro="" textlink="">
      <xdr:nvSpPr>
        <xdr:cNvPr id="244" name="テキスト ボックス 243">
          <a:extLst>
            <a:ext uri="{FF2B5EF4-FFF2-40B4-BE49-F238E27FC236}">
              <a16:creationId xmlns="" xmlns:a16="http://schemas.microsoft.com/office/drawing/2014/main" id="{00000000-0008-0000-0600-0000F4000000}"/>
            </a:ext>
          </a:extLst>
        </xdr:cNvPr>
        <xdr:cNvSpPr txBox="1"/>
      </xdr:nvSpPr>
      <xdr:spPr>
        <a:xfrm>
          <a:off x="3530111" y="1643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36308</xdr:rowOff>
    </xdr:from>
    <xdr:to>
      <xdr:col>4</xdr:col>
      <xdr:colOff>155575</xdr:colOff>
      <xdr:row>98</xdr:row>
      <xdr:rowOff>115926</xdr:rowOff>
    </xdr:to>
    <xdr:cxnSp macro="">
      <xdr:nvCxnSpPr>
        <xdr:cNvPr id="245" name="直線コネクタ 244">
          <a:extLst>
            <a:ext uri="{FF2B5EF4-FFF2-40B4-BE49-F238E27FC236}">
              <a16:creationId xmlns="" xmlns:a16="http://schemas.microsoft.com/office/drawing/2014/main" id="{00000000-0008-0000-0600-0000F5000000}"/>
            </a:ext>
          </a:extLst>
        </xdr:cNvPr>
        <xdr:cNvCxnSpPr/>
      </xdr:nvCxnSpPr>
      <xdr:spPr>
        <a:xfrm flipV="1">
          <a:off x="2019300" y="16838408"/>
          <a:ext cx="889000" cy="79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45194</xdr:rowOff>
    </xdr:from>
    <xdr:to>
      <xdr:col>4</xdr:col>
      <xdr:colOff>206375</xdr:colOff>
      <xdr:row>97</xdr:row>
      <xdr:rowOff>146794</xdr:rowOff>
    </xdr:to>
    <xdr:sp macro="" textlink="">
      <xdr:nvSpPr>
        <xdr:cNvPr id="246" name="フローチャート : 判断 245">
          <a:extLst>
            <a:ext uri="{FF2B5EF4-FFF2-40B4-BE49-F238E27FC236}">
              <a16:creationId xmlns="" xmlns:a16="http://schemas.microsoft.com/office/drawing/2014/main" id="{00000000-0008-0000-0600-0000F6000000}"/>
            </a:ext>
          </a:extLst>
        </xdr:cNvPr>
        <xdr:cNvSpPr/>
      </xdr:nvSpPr>
      <xdr:spPr>
        <a:xfrm>
          <a:off x="2857500" y="1667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163321</xdr:rowOff>
    </xdr:from>
    <xdr:ext cx="534377" cy="259045"/>
    <xdr:sp macro="" textlink="">
      <xdr:nvSpPr>
        <xdr:cNvPr id="247" name="テキスト ボックス 246">
          <a:extLst>
            <a:ext uri="{FF2B5EF4-FFF2-40B4-BE49-F238E27FC236}">
              <a16:creationId xmlns="" xmlns:a16="http://schemas.microsoft.com/office/drawing/2014/main" id="{00000000-0008-0000-0600-0000F7000000}"/>
            </a:ext>
          </a:extLst>
        </xdr:cNvPr>
        <xdr:cNvSpPr txBox="1"/>
      </xdr:nvSpPr>
      <xdr:spPr>
        <a:xfrm>
          <a:off x="2641111" y="1645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115926</xdr:rowOff>
    </xdr:from>
    <xdr:to>
      <xdr:col>2</xdr:col>
      <xdr:colOff>638175</xdr:colOff>
      <xdr:row>98</xdr:row>
      <xdr:rowOff>139548</xdr:rowOff>
    </xdr:to>
    <xdr:cxnSp macro="">
      <xdr:nvCxnSpPr>
        <xdr:cNvPr id="248" name="直線コネクタ 247">
          <a:extLst>
            <a:ext uri="{FF2B5EF4-FFF2-40B4-BE49-F238E27FC236}">
              <a16:creationId xmlns="" xmlns:a16="http://schemas.microsoft.com/office/drawing/2014/main" id="{00000000-0008-0000-0600-0000F8000000}"/>
            </a:ext>
          </a:extLst>
        </xdr:cNvPr>
        <xdr:cNvCxnSpPr/>
      </xdr:nvCxnSpPr>
      <xdr:spPr>
        <a:xfrm flipV="1">
          <a:off x="1130300" y="16918026"/>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112370</xdr:rowOff>
    </xdr:from>
    <xdr:to>
      <xdr:col>3</xdr:col>
      <xdr:colOff>3175</xdr:colOff>
      <xdr:row>98</xdr:row>
      <xdr:rowOff>42520</xdr:rowOff>
    </xdr:to>
    <xdr:sp macro="" textlink="">
      <xdr:nvSpPr>
        <xdr:cNvPr id="249" name="フローチャート : 判断 248">
          <a:extLst>
            <a:ext uri="{FF2B5EF4-FFF2-40B4-BE49-F238E27FC236}">
              <a16:creationId xmlns="" xmlns:a16="http://schemas.microsoft.com/office/drawing/2014/main" id="{00000000-0008-0000-0600-0000F9000000}"/>
            </a:ext>
          </a:extLst>
        </xdr:cNvPr>
        <xdr:cNvSpPr/>
      </xdr:nvSpPr>
      <xdr:spPr>
        <a:xfrm>
          <a:off x="1968500" y="1674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59047</xdr:rowOff>
    </xdr:from>
    <xdr:ext cx="534377" cy="259045"/>
    <xdr:sp macro="" textlink="">
      <xdr:nvSpPr>
        <xdr:cNvPr id="250" name="テキスト ボックス 249">
          <a:extLst>
            <a:ext uri="{FF2B5EF4-FFF2-40B4-BE49-F238E27FC236}">
              <a16:creationId xmlns="" xmlns:a16="http://schemas.microsoft.com/office/drawing/2014/main" id="{00000000-0008-0000-0600-0000FA000000}"/>
            </a:ext>
          </a:extLst>
        </xdr:cNvPr>
        <xdr:cNvSpPr txBox="1"/>
      </xdr:nvSpPr>
      <xdr:spPr>
        <a:xfrm>
          <a:off x="1752111" y="1651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104521</xdr:rowOff>
    </xdr:from>
    <xdr:to>
      <xdr:col>1</xdr:col>
      <xdr:colOff>485775</xdr:colOff>
      <xdr:row>98</xdr:row>
      <xdr:rowOff>34671</xdr:rowOff>
    </xdr:to>
    <xdr:sp macro="" textlink="">
      <xdr:nvSpPr>
        <xdr:cNvPr id="251" name="フローチャート : 判断 250">
          <a:extLst>
            <a:ext uri="{FF2B5EF4-FFF2-40B4-BE49-F238E27FC236}">
              <a16:creationId xmlns="" xmlns:a16="http://schemas.microsoft.com/office/drawing/2014/main" id="{00000000-0008-0000-0600-0000FB000000}"/>
            </a:ext>
          </a:extLst>
        </xdr:cNvPr>
        <xdr:cNvSpPr/>
      </xdr:nvSpPr>
      <xdr:spPr>
        <a:xfrm>
          <a:off x="1079500" y="1673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51198</xdr:rowOff>
    </xdr:from>
    <xdr:ext cx="534377" cy="259045"/>
    <xdr:sp macro="" textlink="">
      <xdr:nvSpPr>
        <xdr:cNvPr id="252" name="テキスト ボックス 251">
          <a:extLst>
            <a:ext uri="{FF2B5EF4-FFF2-40B4-BE49-F238E27FC236}">
              <a16:creationId xmlns="" xmlns:a16="http://schemas.microsoft.com/office/drawing/2014/main" id="{00000000-0008-0000-0600-0000FC000000}"/>
            </a:ext>
          </a:extLst>
        </xdr:cNvPr>
        <xdr:cNvSpPr txBox="1"/>
      </xdr:nvSpPr>
      <xdr:spPr>
        <a:xfrm>
          <a:off x="863111" y="1651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a:extLst>
            <a:ext uri="{FF2B5EF4-FFF2-40B4-BE49-F238E27FC236}">
              <a16:creationId xmlns="" xmlns:a16="http://schemas.microsoft.com/office/drawing/2014/main" id="{00000000-0008-0000-06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a:extLst>
            <a:ext uri="{FF2B5EF4-FFF2-40B4-BE49-F238E27FC236}">
              <a16:creationId xmlns="" xmlns:a16="http://schemas.microsoft.com/office/drawing/2014/main" id="{00000000-0008-0000-06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a:extLst>
            <a:ext uri="{FF2B5EF4-FFF2-40B4-BE49-F238E27FC236}">
              <a16:creationId xmlns="" xmlns:a16="http://schemas.microsoft.com/office/drawing/2014/main" id="{00000000-0008-0000-06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a:extLst>
            <a:ext uri="{FF2B5EF4-FFF2-40B4-BE49-F238E27FC236}">
              <a16:creationId xmlns="" xmlns:a16="http://schemas.microsoft.com/office/drawing/2014/main" id="{00000000-0008-0000-06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a:extLst>
            <a:ext uri="{FF2B5EF4-FFF2-40B4-BE49-F238E27FC236}">
              <a16:creationId xmlns="" xmlns:a16="http://schemas.microsoft.com/office/drawing/2014/main" id="{00000000-0008-0000-06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123211</xdr:rowOff>
    </xdr:from>
    <xdr:to>
      <xdr:col>6</xdr:col>
      <xdr:colOff>561975</xdr:colOff>
      <xdr:row>98</xdr:row>
      <xdr:rowOff>53361</xdr:rowOff>
    </xdr:to>
    <xdr:sp macro="" textlink="">
      <xdr:nvSpPr>
        <xdr:cNvPr id="258" name="円/楕円 257">
          <a:extLst>
            <a:ext uri="{FF2B5EF4-FFF2-40B4-BE49-F238E27FC236}">
              <a16:creationId xmlns="" xmlns:a16="http://schemas.microsoft.com/office/drawing/2014/main" id="{00000000-0008-0000-0600-000002010000}"/>
            </a:ext>
          </a:extLst>
        </xdr:cNvPr>
        <xdr:cNvSpPr/>
      </xdr:nvSpPr>
      <xdr:spPr>
        <a:xfrm>
          <a:off x="4584700" y="1675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101638</xdr:rowOff>
    </xdr:from>
    <xdr:ext cx="534377" cy="259045"/>
    <xdr:sp macro="" textlink="">
      <xdr:nvSpPr>
        <xdr:cNvPr id="259" name="扶助費該当値テキスト">
          <a:extLst>
            <a:ext uri="{FF2B5EF4-FFF2-40B4-BE49-F238E27FC236}">
              <a16:creationId xmlns="" xmlns:a16="http://schemas.microsoft.com/office/drawing/2014/main" id="{00000000-0008-0000-0600-000003010000}"/>
            </a:ext>
          </a:extLst>
        </xdr:cNvPr>
        <xdr:cNvSpPr txBox="1"/>
      </xdr:nvSpPr>
      <xdr:spPr>
        <a:xfrm>
          <a:off x="4686300" y="16732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54,598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157621</xdr:rowOff>
    </xdr:from>
    <xdr:to>
      <xdr:col>5</xdr:col>
      <xdr:colOff>409575</xdr:colOff>
      <xdr:row>98</xdr:row>
      <xdr:rowOff>87771</xdr:rowOff>
    </xdr:to>
    <xdr:sp macro="" textlink="">
      <xdr:nvSpPr>
        <xdr:cNvPr id="260" name="円/楕円 259">
          <a:extLst>
            <a:ext uri="{FF2B5EF4-FFF2-40B4-BE49-F238E27FC236}">
              <a16:creationId xmlns="" xmlns:a16="http://schemas.microsoft.com/office/drawing/2014/main" id="{00000000-0008-0000-0600-000004010000}"/>
            </a:ext>
          </a:extLst>
        </xdr:cNvPr>
        <xdr:cNvSpPr/>
      </xdr:nvSpPr>
      <xdr:spPr>
        <a:xfrm>
          <a:off x="3746500" y="1678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78898</xdr:rowOff>
    </xdr:from>
    <xdr:ext cx="534377" cy="259045"/>
    <xdr:sp macro="" textlink="">
      <xdr:nvSpPr>
        <xdr:cNvPr id="261" name="テキスト ボックス 260">
          <a:extLst>
            <a:ext uri="{FF2B5EF4-FFF2-40B4-BE49-F238E27FC236}">
              <a16:creationId xmlns="" xmlns:a16="http://schemas.microsoft.com/office/drawing/2014/main" id="{00000000-0008-0000-0600-000005010000}"/>
            </a:ext>
          </a:extLst>
        </xdr:cNvPr>
        <xdr:cNvSpPr txBox="1"/>
      </xdr:nvSpPr>
      <xdr:spPr>
        <a:xfrm>
          <a:off x="3530111" y="16880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51,437</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156958</xdr:rowOff>
    </xdr:from>
    <xdr:to>
      <xdr:col>4</xdr:col>
      <xdr:colOff>206375</xdr:colOff>
      <xdr:row>98</xdr:row>
      <xdr:rowOff>87108</xdr:rowOff>
    </xdr:to>
    <xdr:sp macro="" textlink="">
      <xdr:nvSpPr>
        <xdr:cNvPr id="262" name="円/楕円 261">
          <a:extLst>
            <a:ext uri="{FF2B5EF4-FFF2-40B4-BE49-F238E27FC236}">
              <a16:creationId xmlns="" xmlns:a16="http://schemas.microsoft.com/office/drawing/2014/main" id="{00000000-0008-0000-0600-000006010000}"/>
            </a:ext>
          </a:extLst>
        </xdr:cNvPr>
        <xdr:cNvSpPr/>
      </xdr:nvSpPr>
      <xdr:spPr>
        <a:xfrm>
          <a:off x="2857500" y="1678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78235</xdr:rowOff>
    </xdr:from>
    <xdr:ext cx="534377" cy="259045"/>
    <xdr:sp macro="" textlink="">
      <xdr:nvSpPr>
        <xdr:cNvPr id="263" name="テキスト ボックス 262">
          <a:extLst>
            <a:ext uri="{FF2B5EF4-FFF2-40B4-BE49-F238E27FC236}">
              <a16:creationId xmlns="" xmlns:a16="http://schemas.microsoft.com/office/drawing/2014/main" id="{00000000-0008-0000-0600-000007010000}"/>
            </a:ext>
          </a:extLst>
        </xdr:cNvPr>
        <xdr:cNvSpPr txBox="1"/>
      </xdr:nvSpPr>
      <xdr:spPr>
        <a:xfrm>
          <a:off x="2641111" y="1688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51,498</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65126</xdr:rowOff>
    </xdr:from>
    <xdr:to>
      <xdr:col>3</xdr:col>
      <xdr:colOff>3175</xdr:colOff>
      <xdr:row>98</xdr:row>
      <xdr:rowOff>166726</xdr:rowOff>
    </xdr:to>
    <xdr:sp macro="" textlink="">
      <xdr:nvSpPr>
        <xdr:cNvPr id="264" name="円/楕円 263">
          <a:extLst>
            <a:ext uri="{FF2B5EF4-FFF2-40B4-BE49-F238E27FC236}">
              <a16:creationId xmlns="" xmlns:a16="http://schemas.microsoft.com/office/drawing/2014/main" id="{00000000-0008-0000-0600-000008010000}"/>
            </a:ext>
          </a:extLst>
        </xdr:cNvPr>
        <xdr:cNvSpPr/>
      </xdr:nvSpPr>
      <xdr:spPr>
        <a:xfrm>
          <a:off x="1968500" y="1686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157853</xdr:rowOff>
    </xdr:from>
    <xdr:ext cx="534377" cy="259045"/>
    <xdr:sp macro="" textlink="">
      <xdr:nvSpPr>
        <xdr:cNvPr id="265" name="テキスト ボックス 264">
          <a:extLst>
            <a:ext uri="{FF2B5EF4-FFF2-40B4-BE49-F238E27FC236}">
              <a16:creationId xmlns="" xmlns:a16="http://schemas.microsoft.com/office/drawing/2014/main" id="{00000000-0008-0000-0600-000009010000}"/>
            </a:ext>
          </a:extLst>
        </xdr:cNvPr>
        <xdr:cNvSpPr txBox="1"/>
      </xdr:nvSpPr>
      <xdr:spPr>
        <a:xfrm>
          <a:off x="1752111" y="1695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44,184</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88748</xdr:rowOff>
    </xdr:from>
    <xdr:to>
      <xdr:col>1</xdr:col>
      <xdr:colOff>485775</xdr:colOff>
      <xdr:row>99</xdr:row>
      <xdr:rowOff>18898</xdr:rowOff>
    </xdr:to>
    <xdr:sp macro="" textlink="">
      <xdr:nvSpPr>
        <xdr:cNvPr id="266" name="円/楕円 265">
          <a:extLst>
            <a:ext uri="{FF2B5EF4-FFF2-40B4-BE49-F238E27FC236}">
              <a16:creationId xmlns="" xmlns:a16="http://schemas.microsoft.com/office/drawing/2014/main" id="{00000000-0008-0000-0600-00000A010000}"/>
            </a:ext>
          </a:extLst>
        </xdr:cNvPr>
        <xdr:cNvSpPr/>
      </xdr:nvSpPr>
      <xdr:spPr>
        <a:xfrm>
          <a:off x="1079500" y="1689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10025</xdr:rowOff>
    </xdr:from>
    <xdr:ext cx="534377" cy="259045"/>
    <xdr:sp macro="" textlink="">
      <xdr:nvSpPr>
        <xdr:cNvPr id="267" name="テキスト ボックス 266">
          <a:extLst>
            <a:ext uri="{FF2B5EF4-FFF2-40B4-BE49-F238E27FC236}">
              <a16:creationId xmlns="" xmlns:a16="http://schemas.microsoft.com/office/drawing/2014/main" id="{00000000-0008-0000-0600-00000B010000}"/>
            </a:ext>
          </a:extLst>
        </xdr:cNvPr>
        <xdr:cNvSpPr txBox="1"/>
      </xdr:nvSpPr>
      <xdr:spPr>
        <a:xfrm>
          <a:off x="863111" y="16983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42,014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a:extLst>
            <a:ext uri="{FF2B5EF4-FFF2-40B4-BE49-F238E27FC236}">
              <a16:creationId xmlns="" xmlns:a16="http://schemas.microsoft.com/office/drawing/2014/main" id="{00000000-0008-0000-06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a:extLst>
            <a:ext uri="{FF2B5EF4-FFF2-40B4-BE49-F238E27FC236}">
              <a16:creationId xmlns="" xmlns:a16="http://schemas.microsoft.com/office/drawing/2014/main" id="{00000000-0008-0000-06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a:extLst>
            <a:ext uri="{FF2B5EF4-FFF2-40B4-BE49-F238E27FC236}">
              <a16:creationId xmlns="" xmlns:a16="http://schemas.microsoft.com/office/drawing/2014/main" id="{00000000-0008-0000-06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a:extLst>
            <a:ext uri="{FF2B5EF4-FFF2-40B4-BE49-F238E27FC236}">
              <a16:creationId xmlns="" xmlns:a16="http://schemas.microsoft.com/office/drawing/2014/main" id="{00000000-0008-0000-06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a:extLst>
            <a:ext uri="{FF2B5EF4-FFF2-40B4-BE49-F238E27FC236}">
              <a16:creationId xmlns="" xmlns:a16="http://schemas.microsoft.com/office/drawing/2014/main" id="{00000000-0008-0000-06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a:extLst>
            <a:ext uri="{FF2B5EF4-FFF2-40B4-BE49-F238E27FC236}">
              <a16:creationId xmlns="" xmlns:a16="http://schemas.microsoft.com/office/drawing/2014/main" id="{00000000-0008-0000-06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a:extLst>
            <a:ext uri="{FF2B5EF4-FFF2-40B4-BE49-F238E27FC236}">
              <a16:creationId xmlns="" xmlns:a16="http://schemas.microsoft.com/office/drawing/2014/main" id="{00000000-0008-0000-06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39,646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a:extLst>
            <a:ext uri="{FF2B5EF4-FFF2-40B4-BE49-F238E27FC236}">
              <a16:creationId xmlns="" xmlns:a16="http://schemas.microsoft.com/office/drawing/2014/main" id="{00000000-0008-0000-06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a:extLst>
            <a:ext uri="{FF2B5EF4-FFF2-40B4-BE49-F238E27FC236}">
              <a16:creationId xmlns="" xmlns:a16="http://schemas.microsoft.com/office/drawing/2014/main" id="{00000000-0008-0000-06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a:extLst>
            <a:ext uri="{FF2B5EF4-FFF2-40B4-BE49-F238E27FC236}">
              <a16:creationId xmlns="" xmlns:a16="http://schemas.microsoft.com/office/drawing/2014/main" id="{00000000-0008-0000-06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8" name="直線コネクタ 277">
          <a:extLst>
            <a:ext uri="{FF2B5EF4-FFF2-40B4-BE49-F238E27FC236}">
              <a16:creationId xmlns=""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9" name="テキスト ボックス 278">
          <a:extLst>
            <a:ext uri="{FF2B5EF4-FFF2-40B4-BE49-F238E27FC236}">
              <a16:creationId xmlns="" xmlns:a16="http://schemas.microsoft.com/office/drawing/2014/main" id="{00000000-0008-0000-0600-000017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0" name="直線コネクタ 279">
          <a:extLst>
            <a:ext uri="{FF2B5EF4-FFF2-40B4-BE49-F238E27FC236}">
              <a16:creationId xmlns=""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81" name="テキスト ボックス 280">
          <a:extLst>
            <a:ext uri="{FF2B5EF4-FFF2-40B4-BE49-F238E27FC236}">
              <a16:creationId xmlns="" xmlns:a16="http://schemas.microsoft.com/office/drawing/2014/main" id="{00000000-0008-0000-0600-000019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2" name="直線コネクタ 281">
          <a:extLst>
            <a:ext uri="{FF2B5EF4-FFF2-40B4-BE49-F238E27FC236}">
              <a16:creationId xmlns=""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83" name="テキスト ボックス 282">
          <a:extLst>
            <a:ext uri="{FF2B5EF4-FFF2-40B4-BE49-F238E27FC236}">
              <a16:creationId xmlns="" xmlns:a16="http://schemas.microsoft.com/office/drawing/2014/main" id="{00000000-0008-0000-0600-00001B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4" name="直線コネクタ 283">
          <a:extLst>
            <a:ext uri="{FF2B5EF4-FFF2-40B4-BE49-F238E27FC236}">
              <a16:creationId xmlns=""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5" name="テキスト ボックス 284">
          <a:extLst>
            <a:ext uri="{FF2B5EF4-FFF2-40B4-BE49-F238E27FC236}">
              <a16:creationId xmlns="" xmlns:a16="http://schemas.microsoft.com/office/drawing/2014/main"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6" name="直線コネクタ 285">
          <a:extLst>
            <a:ext uri="{FF2B5EF4-FFF2-40B4-BE49-F238E27FC236}">
              <a16:creationId xmlns=""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7" name="テキスト ボックス 286">
          <a:extLst>
            <a:ext uri="{FF2B5EF4-FFF2-40B4-BE49-F238E27FC236}">
              <a16:creationId xmlns="" xmlns:a16="http://schemas.microsoft.com/office/drawing/2014/main"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8" name="直線コネクタ 287">
          <a:extLst>
            <a:ext uri="{FF2B5EF4-FFF2-40B4-BE49-F238E27FC236}">
              <a16:creationId xmlns=""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9" name="テキスト ボックス 288">
          <a:extLst>
            <a:ext uri="{FF2B5EF4-FFF2-40B4-BE49-F238E27FC236}">
              <a16:creationId xmlns="" xmlns:a16="http://schemas.microsoft.com/office/drawing/2014/main"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0" name="直線コネクタ 289">
          <a:extLst>
            <a:ext uri="{FF2B5EF4-FFF2-40B4-BE49-F238E27FC236}">
              <a16:creationId xmlns=""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1" name="テキスト ボックス 290">
          <a:extLst>
            <a:ext uri="{FF2B5EF4-FFF2-40B4-BE49-F238E27FC236}">
              <a16:creationId xmlns=""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2" name="補助費等グラフ枠">
          <a:extLst>
            <a:ext uri="{FF2B5EF4-FFF2-40B4-BE49-F238E27FC236}">
              <a16:creationId xmlns=""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12151</xdr:rowOff>
    </xdr:from>
    <xdr:to>
      <xdr:col>15</xdr:col>
      <xdr:colOff>180340</xdr:colOff>
      <xdr:row>38</xdr:row>
      <xdr:rowOff>146199</xdr:rowOff>
    </xdr:to>
    <xdr:cxnSp macro="">
      <xdr:nvCxnSpPr>
        <xdr:cNvPr id="293" name="直線コネクタ 292">
          <a:extLst>
            <a:ext uri="{FF2B5EF4-FFF2-40B4-BE49-F238E27FC236}">
              <a16:creationId xmlns="" xmlns:a16="http://schemas.microsoft.com/office/drawing/2014/main" id="{00000000-0008-0000-0600-000025010000}"/>
            </a:ext>
          </a:extLst>
        </xdr:cNvPr>
        <xdr:cNvCxnSpPr/>
      </xdr:nvCxnSpPr>
      <xdr:spPr>
        <a:xfrm flipV="1">
          <a:off x="10475595" y="5155651"/>
          <a:ext cx="1270" cy="150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150026</xdr:rowOff>
    </xdr:from>
    <xdr:ext cx="534377" cy="259045"/>
    <xdr:sp macro="" textlink="">
      <xdr:nvSpPr>
        <xdr:cNvPr id="294" name="補助費等最小値テキスト">
          <a:extLst>
            <a:ext uri="{FF2B5EF4-FFF2-40B4-BE49-F238E27FC236}">
              <a16:creationId xmlns="" xmlns:a16="http://schemas.microsoft.com/office/drawing/2014/main" id="{00000000-0008-0000-0600-000026010000}"/>
            </a:ext>
          </a:extLst>
        </xdr:cNvPr>
        <xdr:cNvSpPr txBox="1"/>
      </xdr:nvSpPr>
      <xdr:spPr>
        <a:xfrm>
          <a:off x="10528300" y="666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38,010</a:t>
          </a:r>
          <a:endParaRPr kumimoji="1" lang="ja-JP" altLang="en-US" sz="1000" b="1">
            <a:latin typeface="ＭＳ Ｐゴシック"/>
          </a:endParaRPr>
        </a:p>
      </xdr:txBody>
    </xdr:sp>
    <xdr:clientData/>
  </xdr:oneCellAnchor>
  <xdr:twoCellAnchor>
    <xdr:from>
      <xdr:col>15</xdr:col>
      <xdr:colOff>92075</xdr:colOff>
      <xdr:row>38</xdr:row>
      <xdr:rowOff>146199</xdr:rowOff>
    </xdr:from>
    <xdr:to>
      <xdr:col>15</xdr:col>
      <xdr:colOff>269875</xdr:colOff>
      <xdr:row>38</xdr:row>
      <xdr:rowOff>146199</xdr:rowOff>
    </xdr:to>
    <xdr:cxnSp macro="">
      <xdr:nvCxnSpPr>
        <xdr:cNvPr id="295" name="直線コネクタ 294">
          <a:extLst>
            <a:ext uri="{FF2B5EF4-FFF2-40B4-BE49-F238E27FC236}">
              <a16:creationId xmlns="" xmlns:a16="http://schemas.microsoft.com/office/drawing/2014/main" id="{00000000-0008-0000-0600-000027010000}"/>
            </a:ext>
          </a:extLst>
        </xdr:cNvPr>
        <xdr:cNvCxnSpPr/>
      </xdr:nvCxnSpPr>
      <xdr:spPr>
        <a:xfrm>
          <a:off x="10388600" y="666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130278</xdr:rowOff>
    </xdr:from>
    <xdr:ext cx="599010" cy="259045"/>
    <xdr:sp macro="" textlink="">
      <xdr:nvSpPr>
        <xdr:cNvPr id="296" name="補助費等最大値テキスト">
          <a:extLst>
            <a:ext uri="{FF2B5EF4-FFF2-40B4-BE49-F238E27FC236}">
              <a16:creationId xmlns="" xmlns:a16="http://schemas.microsoft.com/office/drawing/2014/main" id="{00000000-0008-0000-0600-000028010000}"/>
            </a:ext>
          </a:extLst>
        </xdr:cNvPr>
        <xdr:cNvSpPr txBox="1"/>
      </xdr:nvSpPr>
      <xdr:spPr>
        <a:xfrm>
          <a:off x="10528300" y="4930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499,057</a:t>
          </a:r>
          <a:endParaRPr kumimoji="1" lang="ja-JP" altLang="en-US" sz="1000" b="1">
            <a:latin typeface="ＭＳ Ｐゴシック"/>
          </a:endParaRPr>
        </a:p>
      </xdr:txBody>
    </xdr:sp>
    <xdr:clientData/>
  </xdr:oneCellAnchor>
  <xdr:twoCellAnchor>
    <xdr:from>
      <xdr:col>15</xdr:col>
      <xdr:colOff>92075</xdr:colOff>
      <xdr:row>30</xdr:row>
      <xdr:rowOff>12151</xdr:rowOff>
    </xdr:from>
    <xdr:to>
      <xdr:col>15</xdr:col>
      <xdr:colOff>269875</xdr:colOff>
      <xdr:row>30</xdr:row>
      <xdr:rowOff>12151</xdr:rowOff>
    </xdr:to>
    <xdr:cxnSp macro="">
      <xdr:nvCxnSpPr>
        <xdr:cNvPr id="297" name="直線コネクタ 296">
          <a:extLst>
            <a:ext uri="{FF2B5EF4-FFF2-40B4-BE49-F238E27FC236}">
              <a16:creationId xmlns="" xmlns:a16="http://schemas.microsoft.com/office/drawing/2014/main" id="{00000000-0008-0000-0600-000029010000}"/>
            </a:ext>
          </a:extLst>
        </xdr:cNvPr>
        <xdr:cNvCxnSpPr/>
      </xdr:nvCxnSpPr>
      <xdr:spPr>
        <a:xfrm>
          <a:off x="10388600" y="5155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39877</xdr:rowOff>
    </xdr:from>
    <xdr:to>
      <xdr:col>15</xdr:col>
      <xdr:colOff>180975</xdr:colOff>
      <xdr:row>38</xdr:row>
      <xdr:rowOff>61669</xdr:rowOff>
    </xdr:to>
    <xdr:cxnSp macro="">
      <xdr:nvCxnSpPr>
        <xdr:cNvPr id="298" name="直線コネクタ 297">
          <a:extLst>
            <a:ext uri="{FF2B5EF4-FFF2-40B4-BE49-F238E27FC236}">
              <a16:creationId xmlns="" xmlns:a16="http://schemas.microsoft.com/office/drawing/2014/main" id="{00000000-0008-0000-0600-00002A010000}"/>
            </a:ext>
          </a:extLst>
        </xdr:cNvPr>
        <xdr:cNvCxnSpPr/>
      </xdr:nvCxnSpPr>
      <xdr:spPr>
        <a:xfrm flipV="1">
          <a:off x="9639300" y="6554977"/>
          <a:ext cx="838200" cy="2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165090</xdr:rowOff>
    </xdr:from>
    <xdr:ext cx="599010" cy="259045"/>
    <xdr:sp macro="" textlink="">
      <xdr:nvSpPr>
        <xdr:cNvPr id="299" name="補助費等平均値テキスト">
          <a:extLst>
            <a:ext uri="{FF2B5EF4-FFF2-40B4-BE49-F238E27FC236}">
              <a16:creationId xmlns="" xmlns:a16="http://schemas.microsoft.com/office/drawing/2014/main" id="{00000000-0008-0000-0600-00002B010000}"/>
            </a:ext>
          </a:extLst>
        </xdr:cNvPr>
        <xdr:cNvSpPr txBox="1"/>
      </xdr:nvSpPr>
      <xdr:spPr>
        <a:xfrm>
          <a:off x="10528300" y="5994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181,175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142213</xdr:rowOff>
    </xdr:from>
    <xdr:to>
      <xdr:col>15</xdr:col>
      <xdr:colOff>231775</xdr:colOff>
      <xdr:row>36</xdr:row>
      <xdr:rowOff>72363</xdr:rowOff>
    </xdr:to>
    <xdr:sp macro="" textlink="">
      <xdr:nvSpPr>
        <xdr:cNvPr id="300" name="フローチャート : 判断 299">
          <a:extLst>
            <a:ext uri="{FF2B5EF4-FFF2-40B4-BE49-F238E27FC236}">
              <a16:creationId xmlns="" xmlns:a16="http://schemas.microsoft.com/office/drawing/2014/main" id="{00000000-0008-0000-0600-00002C010000}"/>
            </a:ext>
          </a:extLst>
        </xdr:cNvPr>
        <xdr:cNvSpPr/>
      </xdr:nvSpPr>
      <xdr:spPr>
        <a:xfrm>
          <a:off x="10426700" y="614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32526</xdr:rowOff>
    </xdr:from>
    <xdr:to>
      <xdr:col>14</xdr:col>
      <xdr:colOff>28575</xdr:colOff>
      <xdr:row>38</xdr:row>
      <xdr:rowOff>61669</xdr:rowOff>
    </xdr:to>
    <xdr:cxnSp macro="">
      <xdr:nvCxnSpPr>
        <xdr:cNvPr id="301" name="直線コネクタ 300">
          <a:extLst>
            <a:ext uri="{FF2B5EF4-FFF2-40B4-BE49-F238E27FC236}">
              <a16:creationId xmlns="" xmlns:a16="http://schemas.microsoft.com/office/drawing/2014/main" id="{00000000-0008-0000-0600-00002D010000}"/>
            </a:ext>
          </a:extLst>
        </xdr:cNvPr>
        <xdr:cNvCxnSpPr/>
      </xdr:nvCxnSpPr>
      <xdr:spPr>
        <a:xfrm>
          <a:off x="8750300" y="6547626"/>
          <a:ext cx="889000" cy="2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160599</xdr:rowOff>
    </xdr:from>
    <xdr:to>
      <xdr:col>14</xdr:col>
      <xdr:colOff>79375</xdr:colOff>
      <xdr:row>36</xdr:row>
      <xdr:rowOff>90749</xdr:rowOff>
    </xdr:to>
    <xdr:sp macro="" textlink="">
      <xdr:nvSpPr>
        <xdr:cNvPr id="302" name="フローチャート : 判断 301">
          <a:extLst>
            <a:ext uri="{FF2B5EF4-FFF2-40B4-BE49-F238E27FC236}">
              <a16:creationId xmlns="" xmlns:a16="http://schemas.microsoft.com/office/drawing/2014/main" id="{00000000-0008-0000-0600-00002E010000}"/>
            </a:ext>
          </a:extLst>
        </xdr:cNvPr>
        <xdr:cNvSpPr/>
      </xdr:nvSpPr>
      <xdr:spPr>
        <a:xfrm>
          <a:off x="9588500" y="616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107276</xdr:rowOff>
    </xdr:from>
    <xdr:ext cx="599010" cy="259045"/>
    <xdr:sp macro="" textlink="">
      <xdr:nvSpPr>
        <xdr:cNvPr id="303" name="テキスト ボックス 302">
          <a:extLst>
            <a:ext uri="{FF2B5EF4-FFF2-40B4-BE49-F238E27FC236}">
              <a16:creationId xmlns="" xmlns:a16="http://schemas.microsoft.com/office/drawing/2014/main" id="{00000000-0008-0000-0600-00002F010000}"/>
            </a:ext>
          </a:extLst>
        </xdr:cNvPr>
        <xdr:cNvSpPr txBox="1"/>
      </xdr:nvSpPr>
      <xdr:spPr>
        <a:xfrm>
          <a:off x="9339794" y="5936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32526</xdr:rowOff>
    </xdr:from>
    <xdr:to>
      <xdr:col>12</xdr:col>
      <xdr:colOff>511175</xdr:colOff>
      <xdr:row>38</xdr:row>
      <xdr:rowOff>65826</xdr:rowOff>
    </xdr:to>
    <xdr:cxnSp macro="">
      <xdr:nvCxnSpPr>
        <xdr:cNvPr id="304" name="直線コネクタ 303">
          <a:extLst>
            <a:ext uri="{FF2B5EF4-FFF2-40B4-BE49-F238E27FC236}">
              <a16:creationId xmlns="" xmlns:a16="http://schemas.microsoft.com/office/drawing/2014/main" id="{00000000-0008-0000-0600-000030010000}"/>
            </a:ext>
          </a:extLst>
        </xdr:cNvPr>
        <xdr:cNvCxnSpPr/>
      </xdr:nvCxnSpPr>
      <xdr:spPr>
        <a:xfrm flipV="1">
          <a:off x="7861300" y="6547626"/>
          <a:ext cx="889000" cy="33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8753</xdr:rowOff>
    </xdr:from>
    <xdr:to>
      <xdr:col>12</xdr:col>
      <xdr:colOff>561975</xdr:colOff>
      <xdr:row>36</xdr:row>
      <xdr:rowOff>110353</xdr:rowOff>
    </xdr:to>
    <xdr:sp macro="" textlink="">
      <xdr:nvSpPr>
        <xdr:cNvPr id="305" name="フローチャート : 判断 304">
          <a:extLst>
            <a:ext uri="{FF2B5EF4-FFF2-40B4-BE49-F238E27FC236}">
              <a16:creationId xmlns="" xmlns:a16="http://schemas.microsoft.com/office/drawing/2014/main" id="{00000000-0008-0000-0600-000031010000}"/>
            </a:ext>
          </a:extLst>
        </xdr:cNvPr>
        <xdr:cNvSpPr/>
      </xdr:nvSpPr>
      <xdr:spPr>
        <a:xfrm>
          <a:off x="8699500" y="618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126880</xdr:rowOff>
    </xdr:from>
    <xdr:ext cx="599010" cy="259045"/>
    <xdr:sp macro="" textlink="">
      <xdr:nvSpPr>
        <xdr:cNvPr id="306" name="テキスト ボックス 305">
          <a:extLst>
            <a:ext uri="{FF2B5EF4-FFF2-40B4-BE49-F238E27FC236}">
              <a16:creationId xmlns="" xmlns:a16="http://schemas.microsoft.com/office/drawing/2014/main" id="{00000000-0008-0000-0600-000032010000}"/>
            </a:ext>
          </a:extLst>
        </xdr:cNvPr>
        <xdr:cNvSpPr txBox="1"/>
      </xdr:nvSpPr>
      <xdr:spPr>
        <a:xfrm>
          <a:off x="8450794" y="5956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65826</xdr:rowOff>
    </xdr:from>
    <xdr:to>
      <xdr:col>11</xdr:col>
      <xdr:colOff>307975</xdr:colOff>
      <xdr:row>38</xdr:row>
      <xdr:rowOff>70082</xdr:rowOff>
    </xdr:to>
    <xdr:cxnSp macro="">
      <xdr:nvCxnSpPr>
        <xdr:cNvPr id="307" name="直線コネクタ 306">
          <a:extLst>
            <a:ext uri="{FF2B5EF4-FFF2-40B4-BE49-F238E27FC236}">
              <a16:creationId xmlns="" xmlns:a16="http://schemas.microsoft.com/office/drawing/2014/main" id="{00000000-0008-0000-0600-000033010000}"/>
            </a:ext>
          </a:extLst>
        </xdr:cNvPr>
        <xdr:cNvCxnSpPr/>
      </xdr:nvCxnSpPr>
      <xdr:spPr>
        <a:xfrm flipV="1">
          <a:off x="6972300" y="6580926"/>
          <a:ext cx="889000" cy="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47034</xdr:rowOff>
    </xdr:from>
    <xdr:to>
      <xdr:col>11</xdr:col>
      <xdr:colOff>358775</xdr:colOff>
      <xdr:row>36</xdr:row>
      <xdr:rowOff>148634</xdr:rowOff>
    </xdr:to>
    <xdr:sp macro="" textlink="">
      <xdr:nvSpPr>
        <xdr:cNvPr id="308" name="フローチャート : 判断 307">
          <a:extLst>
            <a:ext uri="{FF2B5EF4-FFF2-40B4-BE49-F238E27FC236}">
              <a16:creationId xmlns="" xmlns:a16="http://schemas.microsoft.com/office/drawing/2014/main" id="{00000000-0008-0000-0600-000034010000}"/>
            </a:ext>
          </a:extLst>
        </xdr:cNvPr>
        <xdr:cNvSpPr/>
      </xdr:nvSpPr>
      <xdr:spPr>
        <a:xfrm>
          <a:off x="7810500" y="621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165161</xdr:rowOff>
    </xdr:from>
    <xdr:ext cx="599010" cy="259045"/>
    <xdr:sp macro="" textlink="">
      <xdr:nvSpPr>
        <xdr:cNvPr id="309" name="テキスト ボックス 308">
          <a:extLst>
            <a:ext uri="{FF2B5EF4-FFF2-40B4-BE49-F238E27FC236}">
              <a16:creationId xmlns="" xmlns:a16="http://schemas.microsoft.com/office/drawing/2014/main" id="{00000000-0008-0000-0600-000035010000}"/>
            </a:ext>
          </a:extLst>
        </xdr:cNvPr>
        <xdr:cNvSpPr txBox="1"/>
      </xdr:nvSpPr>
      <xdr:spPr>
        <a:xfrm>
          <a:off x="7561794" y="5994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75096</xdr:rowOff>
    </xdr:from>
    <xdr:to>
      <xdr:col>10</xdr:col>
      <xdr:colOff>155575</xdr:colOff>
      <xdr:row>37</xdr:row>
      <xdr:rowOff>5246</xdr:rowOff>
    </xdr:to>
    <xdr:sp macro="" textlink="">
      <xdr:nvSpPr>
        <xdr:cNvPr id="310" name="フローチャート : 判断 309">
          <a:extLst>
            <a:ext uri="{FF2B5EF4-FFF2-40B4-BE49-F238E27FC236}">
              <a16:creationId xmlns="" xmlns:a16="http://schemas.microsoft.com/office/drawing/2014/main" id="{00000000-0008-0000-0600-000036010000}"/>
            </a:ext>
          </a:extLst>
        </xdr:cNvPr>
        <xdr:cNvSpPr/>
      </xdr:nvSpPr>
      <xdr:spPr>
        <a:xfrm>
          <a:off x="6921500" y="624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21773</xdr:rowOff>
    </xdr:from>
    <xdr:ext cx="599010" cy="259045"/>
    <xdr:sp macro="" textlink="">
      <xdr:nvSpPr>
        <xdr:cNvPr id="311" name="テキスト ボックス 310">
          <a:extLst>
            <a:ext uri="{FF2B5EF4-FFF2-40B4-BE49-F238E27FC236}">
              <a16:creationId xmlns="" xmlns:a16="http://schemas.microsoft.com/office/drawing/2014/main" id="{00000000-0008-0000-0600-000037010000}"/>
            </a:ext>
          </a:extLst>
        </xdr:cNvPr>
        <xdr:cNvSpPr txBox="1"/>
      </xdr:nvSpPr>
      <xdr:spPr>
        <a:xfrm>
          <a:off x="6672794" y="602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2" name="テキスト ボックス 311">
          <a:extLst>
            <a:ext uri="{FF2B5EF4-FFF2-40B4-BE49-F238E27FC236}">
              <a16:creationId xmlns=""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3" name="テキスト ボックス 312">
          <a:extLst>
            <a:ext uri="{FF2B5EF4-FFF2-40B4-BE49-F238E27FC236}">
              <a16:creationId xmlns=""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4" name="テキスト ボックス 313">
          <a:extLst>
            <a:ext uri="{FF2B5EF4-FFF2-40B4-BE49-F238E27FC236}">
              <a16:creationId xmlns=""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5" name="テキスト ボックス 314">
          <a:extLst>
            <a:ext uri="{FF2B5EF4-FFF2-40B4-BE49-F238E27FC236}">
              <a16:creationId xmlns=""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6" name="テキスト ボックス 315">
          <a:extLst>
            <a:ext uri="{FF2B5EF4-FFF2-40B4-BE49-F238E27FC236}">
              <a16:creationId xmlns=""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160527</xdr:rowOff>
    </xdr:from>
    <xdr:to>
      <xdr:col>15</xdr:col>
      <xdr:colOff>231775</xdr:colOff>
      <xdr:row>38</xdr:row>
      <xdr:rowOff>90677</xdr:rowOff>
    </xdr:to>
    <xdr:sp macro="" textlink="">
      <xdr:nvSpPr>
        <xdr:cNvPr id="317" name="円/楕円 316">
          <a:extLst>
            <a:ext uri="{FF2B5EF4-FFF2-40B4-BE49-F238E27FC236}">
              <a16:creationId xmlns="" xmlns:a16="http://schemas.microsoft.com/office/drawing/2014/main" id="{00000000-0008-0000-0600-00003D010000}"/>
            </a:ext>
          </a:extLst>
        </xdr:cNvPr>
        <xdr:cNvSpPr/>
      </xdr:nvSpPr>
      <xdr:spPr>
        <a:xfrm>
          <a:off x="10426700" y="650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75454</xdr:rowOff>
    </xdr:from>
    <xdr:ext cx="534377" cy="259045"/>
    <xdr:sp macro="" textlink="">
      <xdr:nvSpPr>
        <xdr:cNvPr id="318" name="補助費等該当値テキスト">
          <a:extLst>
            <a:ext uri="{FF2B5EF4-FFF2-40B4-BE49-F238E27FC236}">
              <a16:creationId xmlns="" xmlns:a16="http://schemas.microsoft.com/office/drawing/2014/main" id="{00000000-0008-0000-0600-00003E010000}"/>
            </a:ext>
          </a:extLst>
        </xdr:cNvPr>
        <xdr:cNvSpPr txBox="1"/>
      </xdr:nvSpPr>
      <xdr:spPr>
        <a:xfrm>
          <a:off x="10528300" y="641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70,567</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10869</xdr:rowOff>
    </xdr:from>
    <xdr:to>
      <xdr:col>14</xdr:col>
      <xdr:colOff>79375</xdr:colOff>
      <xdr:row>38</xdr:row>
      <xdr:rowOff>112469</xdr:rowOff>
    </xdr:to>
    <xdr:sp macro="" textlink="">
      <xdr:nvSpPr>
        <xdr:cNvPr id="319" name="円/楕円 318">
          <a:extLst>
            <a:ext uri="{FF2B5EF4-FFF2-40B4-BE49-F238E27FC236}">
              <a16:creationId xmlns="" xmlns:a16="http://schemas.microsoft.com/office/drawing/2014/main" id="{00000000-0008-0000-0600-00003F010000}"/>
            </a:ext>
          </a:extLst>
        </xdr:cNvPr>
        <xdr:cNvSpPr/>
      </xdr:nvSpPr>
      <xdr:spPr>
        <a:xfrm>
          <a:off x="9588500" y="652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103596</xdr:rowOff>
    </xdr:from>
    <xdr:ext cx="534377" cy="259045"/>
    <xdr:sp macro="" textlink="">
      <xdr:nvSpPr>
        <xdr:cNvPr id="320" name="テキスト ボックス 319">
          <a:extLst>
            <a:ext uri="{FF2B5EF4-FFF2-40B4-BE49-F238E27FC236}">
              <a16:creationId xmlns="" xmlns:a16="http://schemas.microsoft.com/office/drawing/2014/main" id="{00000000-0008-0000-0600-000040010000}"/>
            </a:ext>
          </a:extLst>
        </xdr:cNvPr>
        <xdr:cNvSpPr txBox="1"/>
      </xdr:nvSpPr>
      <xdr:spPr>
        <a:xfrm>
          <a:off x="9372111" y="661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63,894</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153176</xdr:rowOff>
    </xdr:from>
    <xdr:to>
      <xdr:col>12</xdr:col>
      <xdr:colOff>561975</xdr:colOff>
      <xdr:row>38</xdr:row>
      <xdr:rowOff>83326</xdr:rowOff>
    </xdr:to>
    <xdr:sp macro="" textlink="">
      <xdr:nvSpPr>
        <xdr:cNvPr id="321" name="円/楕円 320">
          <a:extLst>
            <a:ext uri="{FF2B5EF4-FFF2-40B4-BE49-F238E27FC236}">
              <a16:creationId xmlns="" xmlns:a16="http://schemas.microsoft.com/office/drawing/2014/main" id="{00000000-0008-0000-0600-000041010000}"/>
            </a:ext>
          </a:extLst>
        </xdr:cNvPr>
        <xdr:cNvSpPr/>
      </xdr:nvSpPr>
      <xdr:spPr>
        <a:xfrm>
          <a:off x="8699500" y="649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74453</xdr:rowOff>
    </xdr:from>
    <xdr:ext cx="534377" cy="259045"/>
    <xdr:sp macro="" textlink="">
      <xdr:nvSpPr>
        <xdr:cNvPr id="322" name="テキスト ボックス 321">
          <a:extLst>
            <a:ext uri="{FF2B5EF4-FFF2-40B4-BE49-F238E27FC236}">
              <a16:creationId xmlns="" xmlns:a16="http://schemas.microsoft.com/office/drawing/2014/main" id="{00000000-0008-0000-0600-000042010000}"/>
            </a:ext>
          </a:extLst>
        </xdr:cNvPr>
        <xdr:cNvSpPr txBox="1"/>
      </xdr:nvSpPr>
      <xdr:spPr>
        <a:xfrm>
          <a:off x="8483111" y="658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72,818</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15026</xdr:rowOff>
    </xdr:from>
    <xdr:to>
      <xdr:col>11</xdr:col>
      <xdr:colOff>358775</xdr:colOff>
      <xdr:row>38</xdr:row>
      <xdr:rowOff>116626</xdr:rowOff>
    </xdr:to>
    <xdr:sp macro="" textlink="">
      <xdr:nvSpPr>
        <xdr:cNvPr id="323" name="円/楕円 322">
          <a:extLst>
            <a:ext uri="{FF2B5EF4-FFF2-40B4-BE49-F238E27FC236}">
              <a16:creationId xmlns="" xmlns:a16="http://schemas.microsoft.com/office/drawing/2014/main" id="{00000000-0008-0000-0600-000043010000}"/>
            </a:ext>
          </a:extLst>
        </xdr:cNvPr>
        <xdr:cNvSpPr/>
      </xdr:nvSpPr>
      <xdr:spPr>
        <a:xfrm>
          <a:off x="7810500" y="653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107753</xdr:rowOff>
    </xdr:from>
    <xdr:ext cx="534377" cy="259045"/>
    <xdr:sp macro="" textlink="">
      <xdr:nvSpPr>
        <xdr:cNvPr id="324" name="テキスト ボックス 323">
          <a:extLst>
            <a:ext uri="{FF2B5EF4-FFF2-40B4-BE49-F238E27FC236}">
              <a16:creationId xmlns="" xmlns:a16="http://schemas.microsoft.com/office/drawing/2014/main" id="{00000000-0008-0000-0600-000044010000}"/>
            </a:ext>
          </a:extLst>
        </xdr:cNvPr>
        <xdr:cNvSpPr txBox="1"/>
      </xdr:nvSpPr>
      <xdr:spPr>
        <a:xfrm>
          <a:off x="7594111" y="662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62,621</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19282</xdr:rowOff>
    </xdr:from>
    <xdr:to>
      <xdr:col>10</xdr:col>
      <xdr:colOff>155575</xdr:colOff>
      <xdr:row>38</xdr:row>
      <xdr:rowOff>120882</xdr:rowOff>
    </xdr:to>
    <xdr:sp macro="" textlink="">
      <xdr:nvSpPr>
        <xdr:cNvPr id="325" name="円/楕円 324">
          <a:extLst>
            <a:ext uri="{FF2B5EF4-FFF2-40B4-BE49-F238E27FC236}">
              <a16:creationId xmlns="" xmlns:a16="http://schemas.microsoft.com/office/drawing/2014/main" id="{00000000-0008-0000-0600-000045010000}"/>
            </a:ext>
          </a:extLst>
        </xdr:cNvPr>
        <xdr:cNvSpPr/>
      </xdr:nvSpPr>
      <xdr:spPr>
        <a:xfrm>
          <a:off x="6921500" y="6534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112009</xdr:rowOff>
    </xdr:from>
    <xdr:ext cx="534377" cy="259045"/>
    <xdr:sp macro="" textlink="">
      <xdr:nvSpPr>
        <xdr:cNvPr id="326" name="テキスト ボックス 325">
          <a:extLst>
            <a:ext uri="{FF2B5EF4-FFF2-40B4-BE49-F238E27FC236}">
              <a16:creationId xmlns="" xmlns:a16="http://schemas.microsoft.com/office/drawing/2014/main" id="{00000000-0008-0000-0600-000046010000}"/>
            </a:ext>
          </a:extLst>
        </xdr:cNvPr>
        <xdr:cNvSpPr txBox="1"/>
      </xdr:nvSpPr>
      <xdr:spPr>
        <a:xfrm>
          <a:off x="6705111" y="662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61,318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7" name="正方形/長方形 326">
          <a:extLst>
            <a:ext uri="{FF2B5EF4-FFF2-40B4-BE49-F238E27FC236}">
              <a16:creationId xmlns=""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8" name="正方形/長方形 327">
          <a:extLst>
            <a:ext uri="{FF2B5EF4-FFF2-40B4-BE49-F238E27FC236}">
              <a16:creationId xmlns=""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9" name="正方形/長方形 328">
          <a:extLst>
            <a:ext uri="{FF2B5EF4-FFF2-40B4-BE49-F238E27FC236}">
              <a16:creationId xmlns=""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0" name="正方形/長方形 329">
          <a:extLst>
            <a:ext uri="{FF2B5EF4-FFF2-40B4-BE49-F238E27FC236}">
              <a16:creationId xmlns=""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1" name="正方形/長方形 330">
          <a:extLst>
            <a:ext uri="{FF2B5EF4-FFF2-40B4-BE49-F238E27FC236}">
              <a16:creationId xmlns=""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2" name="正方形/長方形 331">
          <a:extLst>
            <a:ext uri="{FF2B5EF4-FFF2-40B4-BE49-F238E27FC236}">
              <a16:creationId xmlns=""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3" name="正方形/長方形 332">
          <a:extLst>
            <a:ext uri="{FF2B5EF4-FFF2-40B4-BE49-F238E27FC236}">
              <a16:creationId xmlns=""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63,027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4" name="正方形/長方形 333">
          <a:extLst>
            <a:ext uri="{FF2B5EF4-FFF2-40B4-BE49-F238E27FC236}">
              <a16:creationId xmlns=""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5" name="テキスト ボックス 334">
          <a:extLst>
            <a:ext uri="{FF2B5EF4-FFF2-40B4-BE49-F238E27FC236}">
              <a16:creationId xmlns=""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6" name="直線コネクタ 335">
          <a:extLst>
            <a:ext uri="{FF2B5EF4-FFF2-40B4-BE49-F238E27FC236}">
              <a16:creationId xmlns=""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7" name="直線コネクタ 336">
          <a:extLst>
            <a:ext uri="{FF2B5EF4-FFF2-40B4-BE49-F238E27FC236}">
              <a16:creationId xmlns="" xmlns:a16="http://schemas.microsoft.com/office/drawing/2014/main" id="{00000000-0008-0000-06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8" name="テキスト ボックス 337">
          <a:extLst>
            <a:ext uri="{FF2B5EF4-FFF2-40B4-BE49-F238E27FC236}">
              <a16:creationId xmlns="" xmlns:a16="http://schemas.microsoft.com/office/drawing/2014/main" id="{00000000-0008-0000-0600-00005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9" name="直線コネクタ 338">
          <a:extLst>
            <a:ext uri="{FF2B5EF4-FFF2-40B4-BE49-F238E27FC236}">
              <a16:creationId xmlns="" xmlns:a16="http://schemas.microsoft.com/office/drawing/2014/main" id="{00000000-0008-0000-06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40" name="テキスト ボックス 339">
          <a:extLst>
            <a:ext uri="{FF2B5EF4-FFF2-40B4-BE49-F238E27FC236}">
              <a16:creationId xmlns="" xmlns:a16="http://schemas.microsoft.com/office/drawing/2014/main" id="{00000000-0008-0000-0600-000054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1" name="直線コネクタ 340">
          <a:extLst>
            <a:ext uri="{FF2B5EF4-FFF2-40B4-BE49-F238E27FC236}">
              <a16:creationId xmlns="" xmlns:a16="http://schemas.microsoft.com/office/drawing/2014/main" id="{00000000-0008-0000-06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42" name="テキスト ボックス 341">
          <a:extLst>
            <a:ext uri="{FF2B5EF4-FFF2-40B4-BE49-F238E27FC236}">
              <a16:creationId xmlns="" xmlns:a16="http://schemas.microsoft.com/office/drawing/2014/main" id="{00000000-0008-0000-0600-000056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3" name="直線コネクタ 342">
          <a:extLst>
            <a:ext uri="{FF2B5EF4-FFF2-40B4-BE49-F238E27FC236}">
              <a16:creationId xmlns="" xmlns:a16="http://schemas.microsoft.com/office/drawing/2014/main" id="{00000000-0008-0000-06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4" name="テキスト ボックス 343">
          <a:extLst>
            <a:ext uri="{FF2B5EF4-FFF2-40B4-BE49-F238E27FC236}">
              <a16:creationId xmlns="" xmlns:a16="http://schemas.microsoft.com/office/drawing/2014/main" id="{00000000-0008-0000-0600-000058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5" name="直線コネクタ 344">
          <a:extLst>
            <a:ext uri="{FF2B5EF4-FFF2-40B4-BE49-F238E27FC236}">
              <a16:creationId xmlns="" xmlns:a16="http://schemas.microsoft.com/office/drawing/2014/main" id="{00000000-0008-0000-06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6" name="テキスト ボックス 345">
          <a:extLst>
            <a:ext uri="{FF2B5EF4-FFF2-40B4-BE49-F238E27FC236}">
              <a16:creationId xmlns="" xmlns:a16="http://schemas.microsoft.com/office/drawing/2014/main" id="{00000000-0008-0000-0600-00005A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7" name="直線コネクタ 346">
          <a:extLst>
            <a:ext uri="{FF2B5EF4-FFF2-40B4-BE49-F238E27FC236}">
              <a16:creationId xmlns=""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8" name="テキスト ボックス 347">
          <a:extLst>
            <a:ext uri="{FF2B5EF4-FFF2-40B4-BE49-F238E27FC236}">
              <a16:creationId xmlns="" xmlns:a16="http://schemas.microsoft.com/office/drawing/2014/main" id="{00000000-0008-0000-0600-00005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9" name="普通建設事業費グラフ枠">
          <a:extLst>
            <a:ext uri="{FF2B5EF4-FFF2-40B4-BE49-F238E27FC236}">
              <a16:creationId xmlns=""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11805</xdr:rowOff>
    </xdr:from>
    <xdr:to>
      <xdr:col>15</xdr:col>
      <xdr:colOff>180340</xdr:colOff>
      <xdr:row>59</xdr:row>
      <xdr:rowOff>33906</xdr:rowOff>
    </xdr:to>
    <xdr:cxnSp macro="">
      <xdr:nvCxnSpPr>
        <xdr:cNvPr id="350" name="直線コネクタ 349">
          <a:extLst>
            <a:ext uri="{FF2B5EF4-FFF2-40B4-BE49-F238E27FC236}">
              <a16:creationId xmlns="" xmlns:a16="http://schemas.microsoft.com/office/drawing/2014/main" id="{00000000-0008-0000-0600-00005E010000}"/>
            </a:ext>
          </a:extLst>
        </xdr:cNvPr>
        <xdr:cNvCxnSpPr/>
      </xdr:nvCxnSpPr>
      <xdr:spPr>
        <a:xfrm flipV="1">
          <a:off x="10475595" y="8755755"/>
          <a:ext cx="1270" cy="139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37733</xdr:rowOff>
    </xdr:from>
    <xdr:ext cx="534377" cy="259045"/>
    <xdr:sp macro="" textlink="">
      <xdr:nvSpPr>
        <xdr:cNvPr id="351" name="普通建設事業費最小値テキスト">
          <a:extLst>
            <a:ext uri="{FF2B5EF4-FFF2-40B4-BE49-F238E27FC236}">
              <a16:creationId xmlns="" xmlns:a16="http://schemas.microsoft.com/office/drawing/2014/main" id="{00000000-0008-0000-0600-00005F010000}"/>
            </a:ext>
          </a:extLst>
        </xdr:cNvPr>
        <xdr:cNvSpPr txBox="1"/>
      </xdr:nvSpPr>
      <xdr:spPr>
        <a:xfrm>
          <a:off x="10528300" y="1015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27,675</a:t>
          </a:r>
          <a:endParaRPr kumimoji="1" lang="ja-JP" altLang="en-US" sz="1000" b="1">
            <a:latin typeface="ＭＳ Ｐゴシック"/>
          </a:endParaRPr>
        </a:p>
      </xdr:txBody>
    </xdr:sp>
    <xdr:clientData/>
  </xdr:oneCellAnchor>
  <xdr:twoCellAnchor>
    <xdr:from>
      <xdr:col>15</xdr:col>
      <xdr:colOff>92075</xdr:colOff>
      <xdr:row>59</xdr:row>
      <xdr:rowOff>33906</xdr:rowOff>
    </xdr:from>
    <xdr:to>
      <xdr:col>15</xdr:col>
      <xdr:colOff>269875</xdr:colOff>
      <xdr:row>59</xdr:row>
      <xdr:rowOff>33906</xdr:rowOff>
    </xdr:to>
    <xdr:cxnSp macro="">
      <xdr:nvCxnSpPr>
        <xdr:cNvPr id="352" name="直線コネクタ 351">
          <a:extLst>
            <a:ext uri="{FF2B5EF4-FFF2-40B4-BE49-F238E27FC236}">
              <a16:creationId xmlns="" xmlns:a16="http://schemas.microsoft.com/office/drawing/2014/main" id="{00000000-0008-0000-0600-000060010000}"/>
            </a:ext>
          </a:extLst>
        </xdr:cNvPr>
        <xdr:cNvCxnSpPr/>
      </xdr:nvCxnSpPr>
      <xdr:spPr>
        <a:xfrm>
          <a:off x="10388600" y="1014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129932</xdr:rowOff>
    </xdr:from>
    <xdr:ext cx="690189" cy="259045"/>
    <xdr:sp macro="" textlink="">
      <xdr:nvSpPr>
        <xdr:cNvPr id="353" name="普通建設事業費最大値テキスト">
          <a:extLst>
            <a:ext uri="{FF2B5EF4-FFF2-40B4-BE49-F238E27FC236}">
              <a16:creationId xmlns="" xmlns:a16="http://schemas.microsoft.com/office/drawing/2014/main" id="{00000000-0008-0000-0600-000061010000}"/>
            </a:ext>
          </a:extLst>
        </xdr:cNvPr>
        <xdr:cNvSpPr txBox="1"/>
      </xdr:nvSpPr>
      <xdr:spPr>
        <a:xfrm>
          <a:off x="10528300" y="85309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3,685,683</a:t>
          </a:r>
          <a:endParaRPr kumimoji="1" lang="ja-JP" altLang="en-US" sz="1000" b="1">
            <a:latin typeface="ＭＳ Ｐゴシック"/>
          </a:endParaRPr>
        </a:p>
      </xdr:txBody>
    </xdr:sp>
    <xdr:clientData/>
  </xdr:oneCellAnchor>
  <xdr:twoCellAnchor>
    <xdr:from>
      <xdr:col>15</xdr:col>
      <xdr:colOff>92075</xdr:colOff>
      <xdr:row>51</xdr:row>
      <xdr:rowOff>11805</xdr:rowOff>
    </xdr:from>
    <xdr:to>
      <xdr:col>15</xdr:col>
      <xdr:colOff>269875</xdr:colOff>
      <xdr:row>51</xdr:row>
      <xdr:rowOff>11805</xdr:rowOff>
    </xdr:to>
    <xdr:cxnSp macro="">
      <xdr:nvCxnSpPr>
        <xdr:cNvPr id="354" name="直線コネクタ 353">
          <a:extLst>
            <a:ext uri="{FF2B5EF4-FFF2-40B4-BE49-F238E27FC236}">
              <a16:creationId xmlns="" xmlns:a16="http://schemas.microsoft.com/office/drawing/2014/main" id="{00000000-0008-0000-0600-000062010000}"/>
            </a:ext>
          </a:extLst>
        </xdr:cNvPr>
        <xdr:cNvCxnSpPr/>
      </xdr:nvCxnSpPr>
      <xdr:spPr>
        <a:xfrm>
          <a:off x="10388600" y="8755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6774</xdr:rowOff>
    </xdr:from>
    <xdr:to>
      <xdr:col>15</xdr:col>
      <xdr:colOff>180975</xdr:colOff>
      <xdr:row>59</xdr:row>
      <xdr:rowOff>18911</xdr:rowOff>
    </xdr:to>
    <xdr:cxnSp macro="">
      <xdr:nvCxnSpPr>
        <xdr:cNvPr id="355" name="直線コネクタ 354">
          <a:extLst>
            <a:ext uri="{FF2B5EF4-FFF2-40B4-BE49-F238E27FC236}">
              <a16:creationId xmlns="" xmlns:a16="http://schemas.microsoft.com/office/drawing/2014/main" id="{00000000-0008-0000-0600-000063010000}"/>
            </a:ext>
          </a:extLst>
        </xdr:cNvPr>
        <xdr:cNvCxnSpPr/>
      </xdr:nvCxnSpPr>
      <xdr:spPr>
        <a:xfrm>
          <a:off x="9639300" y="10122324"/>
          <a:ext cx="838200" cy="12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76746</xdr:rowOff>
    </xdr:from>
    <xdr:ext cx="599010" cy="259045"/>
    <xdr:sp macro="" textlink="">
      <xdr:nvSpPr>
        <xdr:cNvPr id="356" name="普通建設事業費平均値テキスト">
          <a:extLst>
            <a:ext uri="{FF2B5EF4-FFF2-40B4-BE49-F238E27FC236}">
              <a16:creationId xmlns="" xmlns:a16="http://schemas.microsoft.com/office/drawing/2014/main" id="{00000000-0008-0000-0600-000064010000}"/>
            </a:ext>
          </a:extLst>
        </xdr:cNvPr>
        <xdr:cNvSpPr txBox="1"/>
      </xdr:nvSpPr>
      <xdr:spPr>
        <a:xfrm>
          <a:off x="10528300" y="98493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291,945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53869</xdr:rowOff>
    </xdr:from>
    <xdr:to>
      <xdr:col>15</xdr:col>
      <xdr:colOff>231775</xdr:colOff>
      <xdr:row>58</xdr:row>
      <xdr:rowOff>155469</xdr:rowOff>
    </xdr:to>
    <xdr:sp macro="" textlink="">
      <xdr:nvSpPr>
        <xdr:cNvPr id="357" name="フローチャート : 判断 356">
          <a:extLst>
            <a:ext uri="{FF2B5EF4-FFF2-40B4-BE49-F238E27FC236}">
              <a16:creationId xmlns="" xmlns:a16="http://schemas.microsoft.com/office/drawing/2014/main" id="{00000000-0008-0000-0600-000065010000}"/>
            </a:ext>
          </a:extLst>
        </xdr:cNvPr>
        <xdr:cNvSpPr/>
      </xdr:nvSpPr>
      <xdr:spPr>
        <a:xfrm>
          <a:off x="104267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158721</xdr:rowOff>
    </xdr:from>
    <xdr:to>
      <xdr:col>14</xdr:col>
      <xdr:colOff>28575</xdr:colOff>
      <xdr:row>59</xdr:row>
      <xdr:rowOff>6774</xdr:rowOff>
    </xdr:to>
    <xdr:cxnSp macro="">
      <xdr:nvCxnSpPr>
        <xdr:cNvPr id="358" name="直線コネクタ 357">
          <a:extLst>
            <a:ext uri="{FF2B5EF4-FFF2-40B4-BE49-F238E27FC236}">
              <a16:creationId xmlns="" xmlns:a16="http://schemas.microsoft.com/office/drawing/2014/main" id="{00000000-0008-0000-0600-000066010000}"/>
            </a:ext>
          </a:extLst>
        </xdr:cNvPr>
        <xdr:cNvCxnSpPr/>
      </xdr:nvCxnSpPr>
      <xdr:spPr>
        <a:xfrm>
          <a:off x="8750300" y="10102821"/>
          <a:ext cx="889000" cy="19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58245</xdr:rowOff>
    </xdr:from>
    <xdr:to>
      <xdr:col>14</xdr:col>
      <xdr:colOff>79375</xdr:colOff>
      <xdr:row>58</xdr:row>
      <xdr:rowOff>159845</xdr:rowOff>
    </xdr:to>
    <xdr:sp macro="" textlink="">
      <xdr:nvSpPr>
        <xdr:cNvPr id="359" name="フローチャート : 判断 358">
          <a:extLst>
            <a:ext uri="{FF2B5EF4-FFF2-40B4-BE49-F238E27FC236}">
              <a16:creationId xmlns="" xmlns:a16="http://schemas.microsoft.com/office/drawing/2014/main" id="{00000000-0008-0000-0600-000067010000}"/>
            </a:ext>
          </a:extLst>
        </xdr:cNvPr>
        <xdr:cNvSpPr/>
      </xdr:nvSpPr>
      <xdr:spPr>
        <a:xfrm>
          <a:off x="9588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4922</xdr:rowOff>
    </xdr:from>
    <xdr:ext cx="599010" cy="259045"/>
    <xdr:sp macro="" textlink="">
      <xdr:nvSpPr>
        <xdr:cNvPr id="360" name="テキスト ボックス 359">
          <a:extLst>
            <a:ext uri="{FF2B5EF4-FFF2-40B4-BE49-F238E27FC236}">
              <a16:creationId xmlns="" xmlns:a16="http://schemas.microsoft.com/office/drawing/2014/main" id="{00000000-0008-0000-0600-000068010000}"/>
            </a:ext>
          </a:extLst>
        </xdr:cNvPr>
        <xdr:cNvSpPr txBox="1"/>
      </xdr:nvSpPr>
      <xdr:spPr>
        <a:xfrm>
          <a:off x="9339794" y="9777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158721</xdr:rowOff>
    </xdr:from>
    <xdr:to>
      <xdr:col>12</xdr:col>
      <xdr:colOff>511175</xdr:colOff>
      <xdr:row>59</xdr:row>
      <xdr:rowOff>5163</xdr:rowOff>
    </xdr:to>
    <xdr:cxnSp macro="">
      <xdr:nvCxnSpPr>
        <xdr:cNvPr id="361" name="直線コネクタ 360">
          <a:extLst>
            <a:ext uri="{FF2B5EF4-FFF2-40B4-BE49-F238E27FC236}">
              <a16:creationId xmlns="" xmlns:a16="http://schemas.microsoft.com/office/drawing/2014/main" id="{00000000-0008-0000-0600-000069010000}"/>
            </a:ext>
          </a:extLst>
        </xdr:cNvPr>
        <xdr:cNvCxnSpPr/>
      </xdr:nvCxnSpPr>
      <xdr:spPr>
        <a:xfrm flipV="1">
          <a:off x="7861300" y="10102821"/>
          <a:ext cx="889000" cy="1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38222</xdr:rowOff>
    </xdr:from>
    <xdr:to>
      <xdr:col>12</xdr:col>
      <xdr:colOff>561975</xdr:colOff>
      <xdr:row>58</xdr:row>
      <xdr:rowOff>139822</xdr:rowOff>
    </xdr:to>
    <xdr:sp macro="" textlink="">
      <xdr:nvSpPr>
        <xdr:cNvPr id="362" name="フローチャート : 判断 361">
          <a:extLst>
            <a:ext uri="{FF2B5EF4-FFF2-40B4-BE49-F238E27FC236}">
              <a16:creationId xmlns="" xmlns:a16="http://schemas.microsoft.com/office/drawing/2014/main" id="{00000000-0008-0000-0600-00006A010000}"/>
            </a:ext>
          </a:extLst>
        </xdr:cNvPr>
        <xdr:cNvSpPr/>
      </xdr:nvSpPr>
      <xdr:spPr>
        <a:xfrm>
          <a:off x="8699500" y="998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156349</xdr:rowOff>
    </xdr:from>
    <xdr:ext cx="599010" cy="259045"/>
    <xdr:sp macro="" textlink="">
      <xdr:nvSpPr>
        <xdr:cNvPr id="363" name="テキスト ボックス 362">
          <a:extLst>
            <a:ext uri="{FF2B5EF4-FFF2-40B4-BE49-F238E27FC236}">
              <a16:creationId xmlns="" xmlns:a16="http://schemas.microsoft.com/office/drawing/2014/main" id="{00000000-0008-0000-0600-00006B010000}"/>
            </a:ext>
          </a:extLst>
        </xdr:cNvPr>
        <xdr:cNvSpPr txBox="1"/>
      </xdr:nvSpPr>
      <xdr:spPr>
        <a:xfrm>
          <a:off x="8450794" y="9757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5163</xdr:rowOff>
    </xdr:from>
    <xdr:to>
      <xdr:col>11</xdr:col>
      <xdr:colOff>307975</xdr:colOff>
      <xdr:row>59</xdr:row>
      <xdr:rowOff>23013</xdr:rowOff>
    </xdr:to>
    <xdr:cxnSp macro="">
      <xdr:nvCxnSpPr>
        <xdr:cNvPr id="364" name="直線コネクタ 363">
          <a:extLst>
            <a:ext uri="{FF2B5EF4-FFF2-40B4-BE49-F238E27FC236}">
              <a16:creationId xmlns="" xmlns:a16="http://schemas.microsoft.com/office/drawing/2014/main" id="{00000000-0008-0000-0600-00006C010000}"/>
            </a:ext>
          </a:extLst>
        </xdr:cNvPr>
        <xdr:cNvCxnSpPr/>
      </xdr:nvCxnSpPr>
      <xdr:spPr>
        <a:xfrm flipV="1">
          <a:off x="6972300" y="10120713"/>
          <a:ext cx="889000" cy="17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44578</xdr:rowOff>
    </xdr:from>
    <xdr:to>
      <xdr:col>11</xdr:col>
      <xdr:colOff>358775</xdr:colOff>
      <xdr:row>58</xdr:row>
      <xdr:rowOff>146178</xdr:rowOff>
    </xdr:to>
    <xdr:sp macro="" textlink="">
      <xdr:nvSpPr>
        <xdr:cNvPr id="365" name="フローチャート : 判断 364">
          <a:extLst>
            <a:ext uri="{FF2B5EF4-FFF2-40B4-BE49-F238E27FC236}">
              <a16:creationId xmlns="" xmlns:a16="http://schemas.microsoft.com/office/drawing/2014/main" id="{00000000-0008-0000-0600-00006D010000}"/>
            </a:ext>
          </a:extLst>
        </xdr:cNvPr>
        <xdr:cNvSpPr/>
      </xdr:nvSpPr>
      <xdr:spPr>
        <a:xfrm>
          <a:off x="7810500" y="998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162705</xdr:rowOff>
    </xdr:from>
    <xdr:ext cx="599010" cy="259045"/>
    <xdr:sp macro="" textlink="">
      <xdr:nvSpPr>
        <xdr:cNvPr id="366" name="テキスト ボックス 365">
          <a:extLst>
            <a:ext uri="{FF2B5EF4-FFF2-40B4-BE49-F238E27FC236}">
              <a16:creationId xmlns="" xmlns:a16="http://schemas.microsoft.com/office/drawing/2014/main" id="{00000000-0008-0000-0600-00006E010000}"/>
            </a:ext>
          </a:extLst>
        </xdr:cNvPr>
        <xdr:cNvSpPr txBox="1"/>
      </xdr:nvSpPr>
      <xdr:spPr>
        <a:xfrm>
          <a:off x="7561794" y="9763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78116</xdr:rowOff>
    </xdr:from>
    <xdr:to>
      <xdr:col>10</xdr:col>
      <xdr:colOff>155575</xdr:colOff>
      <xdr:row>59</xdr:row>
      <xdr:rowOff>8266</xdr:rowOff>
    </xdr:to>
    <xdr:sp macro="" textlink="">
      <xdr:nvSpPr>
        <xdr:cNvPr id="367" name="フローチャート : 判断 366">
          <a:extLst>
            <a:ext uri="{FF2B5EF4-FFF2-40B4-BE49-F238E27FC236}">
              <a16:creationId xmlns="" xmlns:a16="http://schemas.microsoft.com/office/drawing/2014/main" id="{00000000-0008-0000-0600-00006F010000}"/>
            </a:ext>
          </a:extLst>
        </xdr:cNvPr>
        <xdr:cNvSpPr/>
      </xdr:nvSpPr>
      <xdr:spPr>
        <a:xfrm>
          <a:off x="6921500" y="1002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24793</xdr:rowOff>
    </xdr:from>
    <xdr:ext cx="599010" cy="259045"/>
    <xdr:sp macro="" textlink="">
      <xdr:nvSpPr>
        <xdr:cNvPr id="368" name="テキスト ボックス 367">
          <a:extLst>
            <a:ext uri="{FF2B5EF4-FFF2-40B4-BE49-F238E27FC236}">
              <a16:creationId xmlns="" xmlns:a16="http://schemas.microsoft.com/office/drawing/2014/main" id="{00000000-0008-0000-0600-000070010000}"/>
            </a:ext>
          </a:extLst>
        </xdr:cNvPr>
        <xdr:cNvSpPr txBox="1"/>
      </xdr:nvSpPr>
      <xdr:spPr>
        <a:xfrm>
          <a:off x="6672794" y="9797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9" name="テキスト ボックス 368">
          <a:extLst>
            <a:ext uri="{FF2B5EF4-FFF2-40B4-BE49-F238E27FC236}">
              <a16:creationId xmlns=""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0" name="テキスト ボックス 369">
          <a:extLst>
            <a:ext uri="{FF2B5EF4-FFF2-40B4-BE49-F238E27FC236}">
              <a16:creationId xmlns=""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1" name="テキスト ボックス 370">
          <a:extLst>
            <a:ext uri="{FF2B5EF4-FFF2-40B4-BE49-F238E27FC236}">
              <a16:creationId xmlns=""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2" name="テキスト ボックス 371">
          <a:extLst>
            <a:ext uri="{FF2B5EF4-FFF2-40B4-BE49-F238E27FC236}">
              <a16:creationId xmlns=""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3" name="テキスト ボックス 372">
          <a:extLst>
            <a:ext uri="{FF2B5EF4-FFF2-40B4-BE49-F238E27FC236}">
              <a16:creationId xmlns=""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139561</xdr:rowOff>
    </xdr:from>
    <xdr:to>
      <xdr:col>15</xdr:col>
      <xdr:colOff>231775</xdr:colOff>
      <xdr:row>59</xdr:row>
      <xdr:rowOff>69711</xdr:rowOff>
    </xdr:to>
    <xdr:sp macro="" textlink="">
      <xdr:nvSpPr>
        <xdr:cNvPr id="374" name="円/楕円 373">
          <a:extLst>
            <a:ext uri="{FF2B5EF4-FFF2-40B4-BE49-F238E27FC236}">
              <a16:creationId xmlns="" xmlns:a16="http://schemas.microsoft.com/office/drawing/2014/main" id="{00000000-0008-0000-0600-000076010000}"/>
            </a:ext>
          </a:extLst>
        </xdr:cNvPr>
        <xdr:cNvSpPr/>
      </xdr:nvSpPr>
      <xdr:spPr>
        <a:xfrm>
          <a:off x="10426700" y="1008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54488</xdr:rowOff>
    </xdr:from>
    <xdr:ext cx="534377" cy="259045"/>
    <xdr:sp macro="" textlink="">
      <xdr:nvSpPr>
        <xdr:cNvPr id="375" name="普通建設事業費該当値テキスト">
          <a:extLst>
            <a:ext uri="{FF2B5EF4-FFF2-40B4-BE49-F238E27FC236}">
              <a16:creationId xmlns="" xmlns:a16="http://schemas.microsoft.com/office/drawing/2014/main" id="{00000000-0008-0000-0600-000077010000}"/>
            </a:ext>
          </a:extLst>
        </xdr:cNvPr>
        <xdr:cNvSpPr txBox="1"/>
      </xdr:nvSpPr>
      <xdr:spPr>
        <a:xfrm>
          <a:off x="10528300" y="999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67,030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127424</xdr:rowOff>
    </xdr:from>
    <xdr:to>
      <xdr:col>14</xdr:col>
      <xdr:colOff>79375</xdr:colOff>
      <xdr:row>59</xdr:row>
      <xdr:rowOff>57574</xdr:rowOff>
    </xdr:to>
    <xdr:sp macro="" textlink="">
      <xdr:nvSpPr>
        <xdr:cNvPr id="376" name="円/楕円 375">
          <a:extLst>
            <a:ext uri="{FF2B5EF4-FFF2-40B4-BE49-F238E27FC236}">
              <a16:creationId xmlns="" xmlns:a16="http://schemas.microsoft.com/office/drawing/2014/main" id="{00000000-0008-0000-0600-000078010000}"/>
            </a:ext>
          </a:extLst>
        </xdr:cNvPr>
        <xdr:cNvSpPr/>
      </xdr:nvSpPr>
      <xdr:spPr>
        <a:xfrm>
          <a:off x="9588500" y="1007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48701</xdr:rowOff>
    </xdr:from>
    <xdr:ext cx="534377" cy="259045"/>
    <xdr:sp macro="" textlink="">
      <xdr:nvSpPr>
        <xdr:cNvPr id="377" name="テキスト ボックス 376">
          <a:extLst>
            <a:ext uri="{FF2B5EF4-FFF2-40B4-BE49-F238E27FC236}">
              <a16:creationId xmlns="" xmlns:a16="http://schemas.microsoft.com/office/drawing/2014/main" id="{00000000-0008-0000-0600-000079010000}"/>
            </a:ext>
          </a:extLst>
        </xdr:cNvPr>
        <xdr:cNvSpPr txBox="1"/>
      </xdr:nvSpPr>
      <xdr:spPr>
        <a:xfrm>
          <a:off x="9372111" y="1016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98,888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107921</xdr:rowOff>
    </xdr:from>
    <xdr:to>
      <xdr:col>12</xdr:col>
      <xdr:colOff>561975</xdr:colOff>
      <xdr:row>59</xdr:row>
      <xdr:rowOff>38071</xdr:rowOff>
    </xdr:to>
    <xdr:sp macro="" textlink="">
      <xdr:nvSpPr>
        <xdr:cNvPr id="378" name="円/楕円 377">
          <a:extLst>
            <a:ext uri="{FF2B5EF4-FFF2-40B4-BE49-F238E27FC236}">
              <a16:creationId xmlns="" xmlns:a16="http://schemas.microsoft.com/office/drawing/2014/main" id="{00000000-0008-0000-0600-00007A010000}"/>
            </a:ext>
          </a:extLst>
        </xdr:cNvPr>
        <xdr:cNvSpPr/>
      </xdr:nvSpPr>
      <xdr:spPr>
        <a:xfrm>
          <a:off x="8699500" y="1005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29198</xdr:rowOff>
    </xdr:from>
    <xdr:ext cx="599010" cy="259045"/>
    <xdr:sp macro="" textlink="">
      <xdr:nvSpPr>
        <xdr:cNvPr id="379" name="テキスト ボックス 378">
          <a:extLst>
            <a:ext uri="{FF2B5EF4-FFF2-40B4-BE49-F238E27FC236}">
              <a16:creationId xmlns="" xmlns:a16="http://schemas.microsoft.com/office/drawing/2014/main" id="{00000000-0008-0000-0600-00007B010000}"/>
            </a:ext>
          </a:extLst>
        </xdr:cNvPr>
        <xdr:cNvSpPr txBox="1"/>
      </xdr:nvSpPr>
      <xdr:spPr>
        <a:xfrm>
          <a:off x="8450794" y="10144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150,076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125813</xdr:rowOff>
    </xdr:from>
    <xdr:to>
      <xdr:col>11</xdr:col>
      <xdr:colOff>358775</xdr:colOff>
      <xdr:row>59</xdr:row>
      <xdr:rowOff>55963</xdr:rowOff>
    </xdr:to>
    <xdr:sp macro="" textlink="">
      <xdr:nvSpPr>
        <xdr:cNvPr id="380" name="円/楕円 379">
          <a:extLst>
            <a:ext uri="{FF2B5EF4-FFF2-40B4-BE49-F238E27FC236}">
              <a16:creationId xmlns="" xmlns:a16="http://schemas.microsoft.com/office/drawing/2014/main" id="{00000000-0008-0000-0600-00007C010000}"/>
            </a:ext>
          </a:extLst>
        </xdr:cNvPr>
        <xdr:cNvSpPr/>
      </xdr:nvSpPr>
      <xdr:spPr>
        <a:xfrm>
          <a:off x="7810500" y="1006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47090</xdr:rowOff>
    </xdr:from>
    <xdr:ext cx="599010" cy="259045"/>
    <xdr:sp macro="" textlink="">
      <xdr:nvSpPr>
        <xdr:cNvPr id="381" name="テキスト ボックス 380">
          <a:extLst>
            <a:ext uri="{FF2B5EF4-FFF2-40B4-BE49-F238E27FC236}">
              <a16:creationId xmlns="" xmlns:a16="http://schemas.microsoft.com/office/drawing/2014/main" id="{00000000-0008-0000-0600-00007D010000}"/>
            </a:ext>
          </a:extLst>
        </xdr:cNvPr>
        <xdr:cNvSpPr txBox="1"/>
      </xdr:nvSpPr>
      <xdr:spPr>
        <a:xfrm>
          <a:off x="7561794" y="10162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103,114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143663</xdr:rowOff>
    </xdr:from>
    <xdr:to>
      <xdr:col>10</xdr:col>
      <xdr:colOff>155575</xdr:colOff>
      <xdr:row>59</xdr:row>
      <xdr:rowOff>73813</xdr:rowOff>
    </xdr:to>
    <xdr:sp macro="" textlink="">
      <xdr:nvSpPr>
        <xdr:cNvPr id="382" name="円/楕円 381">
          <a:extLst>
            <a:ext uri="{FF2B5EF4-FFF2-40B4-BE49-F238E27FC236}">
              <a16:creationId xmlns="" xmlns:a16="http://schemas.microsoft.com/office/drawing/2014/main" id="{00000000-0008-0000-0600-00007E010000}"/>
            </a:ext>
          </a:extLst>
        </xdr:cNvPr>
        <xdr:cNvSpPr/>
      </xdr:nvSpPr>
      <xdr:spPr>
        <a:xfrm>
          <a:off x="6921500" y="1008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64940</xdr:rowOff>
    </xdr:from>
    <xdr:ext cx="534377" cy="259045"/>
    <xdr:sp macro="" textlink="">
      <xdr:nvSpPr>
        <xdr:cNvPr id="383" name="テキスト ボックス 382">
          <a:extLst>
            <a:ext uri="{FF2B5EF4-FFF2-40B4-BE49-F238E27FC236}">
              <a16:creationId xmlns="" xmlns:a16="http://schemas.microsoft.com/office/drawing/2014/main" id="{00000000-0008-0000-0600-00007F010000}"/>
            </a:ext>
          </a:extLst>
        </xdr:cNvPr>
        <xdr:cNvSpPr txBox="1"/>
      </xdr:nvSpPr>
      <xdr:spPr>
        <a:xfrm>
          <a:off x="6705111" y="1018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56,266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4" name="正方形/長方形 383">
          <a:extLst>
            <a:ext uri="{FF2B5EF4-FFF2-40B4-BE49-F238E27FC236}">
              <a16:creationId xmlns=""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5" name="正方形/長方形 384">
          <a:extLst>
            <a:ext uri="{FF2B5EF4-FFF2-40B4-BE49-F238E27FC236}">
              <a16:creationId xmlns=""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6" name="正方形/長方形 385">
          <a:extLst>
            <a:ext uri="{FF2B5EF4-FFF2-40B4-BE49-F238E27FC236}">
              <a16:creationId xmlns=""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7" name="正方形/長方形 386">
          <a:extLst>
            <a:ext uri="{FF2B5EF4-FFF2-40B4-BE49-F238E27FC236}">
              <a16:creationId xmlns=""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8" name="正方形/長方形 387">
          <a:extLst>
            <a:ext uri="{FF2B5EF4-FFF2-40B4-BE49-F238E27FC236}">
              <a16:creationId xmlns=""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9" name="正方形/長方形 388">
          <a:extLst>
            <a:ext uri="{FF2B5EF4-FFF2-40B4-BE49-F238E27FC236}">
              <a16:creationId xmlns=""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0" name="正方形/長方形 389">
          <a:extLst>
            <a:ext uri="{FF2B5EF4-FFF2-40B4-BE49-F238E27FC236}">
              <a16:creationId xmlns=""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17,139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1" name="正方形/長方形 390">
          <a:extLst>
            <a:ext uri="{FF2B5EF4-FFF2-40B4-BE49-F238E27FC236}">
              <a16:creationId xmlns=""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2" name="テキスト ボックス 391">
          <a:extLst>
            <a:ext uri="{FF2B5EF4-FFF2-40B4-BE49-F238E27FC236}">
              <a16:creationId xmlns=""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3" name="直線コネクタ 392">
          <a:extLst>
            <a:ext uri="{FF2B5EF4-FFF2-40B4-BE49-F238E27FC236}">
              <a16:creationId xmlns=""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4" name="直線コネクタ 393">
          <a:extLst>
            <a:ext uri="{FF2B5EF4-FFF2-40B4-BE49-F238E27FC236}">
              <a16:creationId xmlns="" xmlns:a16="http://schemas.microsoft.com/office/drawing/2014/main" id="{00000000-0008-0000-06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5" name="テキスト ボックス 394">
          <a:extLst>
            <a:ext uri="{FF2B5EF4-FFF2-40B4-BE49-F238E27FC236}">
              <a16:creationId xmlns="" xmlns:a16="http://schemas.microsoft.com/office/drawing/2014/main" id="{00000000-0008-0000-06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6" name="直線コネクタ 395">
          <a:extLst>
            <a:ext uri="{FF2B5EF4-FFF2-40B4-BE49-F238E27FC236}">
              <a16:creationId xmlns="" xmlns:a16="http://schemas.microsoft.com/office/drawing/2014/main" id="{00000000-0008-0000-06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7" name="テキスト ボックス 396">
          <a:extLst>
            <a:ext uri="{FF2B5EF4-FFF2-40B4-BE49-F238E27FC236}">
              <a16:creationId xmlns="" xmlns:a16="http://schemas.microsoft.com/office/drawing/2014/main" id="{00000000-0008-0000-0600-00008D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8" name="直線コネクタ 397">
          <a:extLst>
            <a:ext uri="{FF2B5EF4-FFF2-40B4-BE49-F238E27FC236}">
              <a16:creationId xmlns="" xmlns:a16="http://schemas.microsoft.com/office/drawing/2014/main" id="{00000000-0008-0000-06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9" name="テキスト ボックス 398">
          <a:extLst>
            <a:ext uri="{FF2B5EF4-FFF2-40B4-BE49-F238E27FC236}">
              <a16:creationId xmlns="" xmlns:a16="http://schemas.microsoft.com/office/drawing/2014/main" id="{00000000-0008-0000-0600-00008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0" name="直線コネクタ 399">
          <a:extLst>
            <a:ext uri="{FF2B5EF4-FFF2-40B4-BE49-F238E27FC236}">
              <a16:creationId xmlns="" xmlns:a16="http://schemas.microsoft.com/office/drawing/2014/main" id="{00000000-0008-0000-06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1" name="テキスト ボックス 400">
          <a:extLst>
            <a:ext uri="{FF2B5EF4-FFF2-40B4-BE49-F238E27FC236}">
              <a16:creationId xmlns="" xmlns:a16="http://schemas.microsoft.com/office/drawing/2014/main" id="{00000000-0008-0000-0600-00009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2" name="直線コネクタ 401">
          <a:extLst>
            <a:ext uri="{FF2B5EF4-FFF2-40B4-BE49-F238E27FC236}">
              <a16:creationId xmlns="" xmlns:a16="http://schemas.microsoft.com/office/drawing/2014/main" id="{00000000-0008-0000-06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3" name="テキスト ボックス 402">
          <a:extLst>
            <a:ext uri="{FF2B5EF4-FFF2-40B4-BE49-F238E27FC236}">
              <a16:creationId xmlns="" xmlns:a16="http://schemas.microsoft.com/office/drawing/2014/main" id="{00000000-0008-0000-0600-000093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4" name="直線コネクタ 403">
          <a:extLst>
            <a:ext uri="{FF2B5EF4-FFF2-40B4-BE49-F238E27FC236}">
              <a16:creationId xmlns=""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5" name="テキスト ボックス 404">
          <a:extLst>
            <a:ext uri="{FF2B5EF4-FFF2-40B4-BE49-F238E27FC236}">
              <a16:creationId xmlns="" xmlns:a16="http://schemas.microsoft.com/office/drawing/2014/main" id="{00000000-0008-0000-0600-000095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6" name="普通建設事業費 （ うち新規整備　）グラフ枠">
          <a:extLst>
            <a:ext uri="{FF2B5EF4-FFF2-40B4-BE49-F238E27FC236}">
              <a16:creationId xmlns=""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121750</xdr:rowOff>
    </xdr:from>
    <xdr:to>
      <xdr:col>15</xdr:col>
      <xdr:colOff>180340</xdr:colOff>
      <xdr:row>79</xdr:row>
      <xdr:rowOff>44450</xdr:rowOff>
    </xdr:to>
    <xdr:cxnSp macro="">
      <xdr:nvCxnSpPr>
        <xdr:cNvPr id="407" name="直線コネクタ 406">
          <a:extLst>
            <a:ext uri="{FF2B5EF4-FFF2-40B4-BE49-F238E27FC236}">
              <a16:creationId xmlns="" xmlns:a16="http://schemas.microsoft.com/office/drawing/2014/main" id="{00000000-0008-0000-0600-000097010000}"/>
            </a:ext>
          </a:extLst>
        </xdr:cNvPr>
        <xdr:cNvCxnSpPr/>
      </xdr:nvCxnSpPr>
      <xdr:spPr>
        <a:xfrm flipV="1">
          <a:off x="10475595" y="12294700"/>
          <a:ext cx="1270" cy="129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8" name="普通建設事業費 （ うち新規整備　）最小値テキスト">
          <a:extLst>
            <a:ext uri="{FF2B5EF4-FFF2-40B4-BE49-F238E27FC236}">
              <a16:creationId xmlns="" xmlns:a16="http://schemas.microsoft.com/office/drawing/2014/main" id="{00000000-0008-0000-0600-00009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9" name="直線コネクタ 408">
          <a:extLst>
            <a:ext uri="{FF2B5EF4-FFF2-40B4-BE49-F238E27FC236}">
              <a16:creationId xmlns="" xmlns:a16="http://schemas.microsoft.com/office/drawing/2014/main" id="{00000000-0008-0000-0600-00009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68427</xdr:rowOff>
    </xdr:from>
    <xdr:ext cx="690189" cy="259045"/>
    <xdr:sp macro="" textlink="">
      <xdr:nvSpPr>
        <xdr:cNvPr id="410" name="普通建設事業費 （ うち新規整備　）最大値テキスト">
          <a:extLst>
            <a:ext uri="{FF2B5EF4-FFF2-40B4-BE49-F238E27FC236}">
              <a16:creationId xmlns="" xmlns:a16="http://schemas.microsoft.com/office/drawing/2014/main" id="{00000000-0008-0000-0600-00009A010000}"/>
            </a:ext>
          </a:extLst>
        </xdr:cNvPr>
        <xdr:cNvSpPr txBox="1"/>
      </xdr:nvSpPr>
      <xdr:spPr>
        <a:xfrm>
          <a:off x="10528300" y="120699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1,019,134</a:t>
          </a:r>
          <a:endParaRPr kumimoji="1" lang="ja-JP" altLang="en-US" sz="1000" b="1">
            <a:latin typeface="ＭＳ Ｐゴシック"/>
          </a:endParaRPr>
        </a:p>
      </xdr:txBody>
    </xdr:sp>
    <xdr:clientData/>
  </xdr:oneCellAnchor>
  <xdr:twoCellAnchor>
    <xdr:from>
      <xdr:col>15</xdr:col>
      <xdr:colOff>92075</xdr:colOff>
      <xdr:row>71</xdr:row>
      <xdr:rowOff>121750</xdr:rowOff>
    </xdr:from>
    <xdr:to>
      <xdr:col>15</xdr:col>
      <xdr:colOff>269875</xdr:colOff>
      <xdr:row>71</xdr:row>
      <xdr:rowOff>121750</xdr:rowOff>
    </xdr:to>
    <xdr:cxnSp macro="">
      <xdr:nvCxnSpPr>
        <xdr:cNvPr id="411" name="直線コネクタ 410">
          <a:extLst>
            <a:ext uri="{FF2B5EF4-FFF2-40B4-BE49-F238E27FC236}">
              <a16:creationId xmlns="" xmlns:a16="http://schemas.microsoft.com/office/drawing/2014/main" id="{00000000-0008-0000-0600-00009B010000}"/>
            </a:ext>
          </a:extLst>
        </xdr:cNvPr>
        <xdr:cNvCxnSpPr/>
      </xdr:nvCxnSpPr>
      <xdr:spPr>
        <a:xfrm>
          <a:off x="10388600" y="1229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170864</xdr:rowOff>
    </xdr:from>
    <xdr:to>
      <xdr:col>15</xdr:col>
      <xdr:colOff>180975</xdr:colOff>
      <xdr:row>79</xdr:row>
      <xdr:rowOff>23333</xdr:rowOff>
    </xdr:to>
    <xdr:cxnSp macro="">
      <xdr:nvCxnSpPr>
        <xdr:cNvPr id="412" name="直線コネクタ 411">
          <a:extLst>
            <a:ext uri="{FF2B5EF4-FFF2-40B4-BE49-F238E27FC236}">
              <a16:creationId xmlns="" xmlns:a16="http://schemas.microsoft.com/office/drawing/2014/main" id="{00000000-0008-0000-0600-00009C010000}"/>
            </a:ext>
          </a:extLst>
        </xdr:cNvPr>
        <xdr:cNvCxnSpPr/>
      </xdr:nvCxnSpPr>
      <xdr:spPr>
        <a:xfrm>
          <a:off x="9639300" y="13543964"/>
          <a:ext cx="838200" cy="2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67420</xdr:rowOff>
    </xdr:from>
    <xdr:ext cx="534377" cy="259045"/>
    <xdr:sp macro="" textlink="">
      <xdr:nvSpPr>
        <xdr:cNvPr id="413" name="普通建設事業費 （ うち新規整備　）平均値テキスト">
          <a:extLst>
            <a:ext uri="{FF2B5EF4-FFF2-40B4-BE49-F238E27FC236}">
              <a16:creationId xmlns="" xmlns:a16="http://schemas.microsoft.com/office/drawing/2014/main" id="{00000000-0008-0000-0600-00009D010000}"/>
            </a:ext>
          </a:extLst>
        </xdr:cNvPr>
        <xdr:cNvSpPr txBox="1"/>
      </xdr:nvSpPr>
      <xdr:spPr>
        <a:xfrm>
          <a:off x="10528300" y="13269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94,927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44543</xdr:rowOff>
    </xdr:from>
    <xdr:to>
      <xdr:col>15</xdr:col>
      <xdr:colOff>231775</xdr:colOff>
      <xdr:row>78</xdr:row>
      <xdr:rowOff>146143</xdr:rowOff>
    </xdr:to>
    <xdr:sp macro="" textlink="">
      <xdr:nvSpPr>
        <xdr:cNvPr id="414" name="フローチャート : 判断 413">
          <a:extLst>
            <a:ext uri="{FF2B5EF4-FFF2-40B4-BE49-F238E27FC236}">
              <a16:creationId xmlns="" xmlns:a16="http://schemas.microsoft.com/office/drawing/2014/main" id="{00000000-0008-0000-0600-00009E010000}"/>
            </a:ext>
          </a:extLst>
        </xdr:cNvPr>
        <xdr:cNvSpPr/>
      </xdr:nvSpPr>
      <xdr:spPr>
        <a:xfrm>
          <a:off x="104267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122220</xdr:rowOff>
    </xdr:from>
    <xdr:to>
      <xdr:col>14</xdr:col>
      <xdr:colOff>28575</xdr:colOff>
      <xdr:row>78</xdr:row>
      <xdr:rowOff>170864</xdr:rowOff>
    </xdr:to>
    <xdr:cxnSp macro="">
      <xdr:nvCxnSpPr>
        <xdr:cNvPr id="415" name="直線コネクタ 414">
          <a:extLst>
            <a:ext uri="{FF2B5EF4-FFF2-40B4-BE49-F238E27FC236}">
              <a16:creationId xmlns="" xmlns:a16="http://schemas.microsoft.com/office/drawing/2014/main" id="{00000000-0008-0000-0600-00009F010000}"/>
            </a:ext>
          </a:extLst>
        </xdr:cNvPr>
        <xdr:cNvCxnSpPr/>
      </xdr:nvCxnSpPr>
      <xdr:spPr>
        <a:xfrm>
          <a:off x="8750300" y="13495320"/>
          <a:ext cx="889000" cy="4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17207</xdr:rowOff>
    </xdr:from>
    <xdr:to>
      <xdr:col>14</xdr:col>
      <xdr:colOff>79375</xdr:colOff>
      <xdr:row>78</xdr:row>
      <xdr:rowOff>118807</xdr:rowOff>
    </xdr:to>
    <xdr:sp macro="" textlink="">
      <xdr:nvSpPr>
        <xdr:cNvPr id="416" name="フローチャート : 判断 415">
          <a:extLst>
            <a:ext uri="{FF2B5EF4-FFF2-40B4-BE49-F238E27FC236}">
              <a16:creationId xmlns="" xmlns:a16="http://schemas.microsoft.com/office/drawing/2014/main" id="{00000000-0008-0000-0600-0000A0010000}"/>
            </a:ext>
          </a:extLst>
        </xdr:cNvPr>
        <xdr:cNvSpPr/>
      </xdr:nvSpPr>
      <xdr:spPr>
        <a:xfrm>
          <a:off x="9588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135334</xdr:rowOff>
    </xdr:from>
    <xdr:ext cx="599010" cy="259045"/>
    <xdr:sp macro="" textlink="">
      <xdr:nvSpPr>
        <xdr:cNvPr id="417" name="テキスト ボックス 416">
          <a:extLst>
            <a:ext uri="{FF2B5EF4-FFF2-40B4-BE49-F238E27FC236}">
              <a16:creationId xmlns="" xmlns:a16="http://schemas.microsoft.com/office/drawing/2014/main" id="{00000000-0008-0000-0600-0000A1010000}"/>
            </a:ext>
          </a:extLst>
        </xdr:cNvPr>
        <xdr:cNvSpPr txBox="1"/>
      </xdr:nvSpPr>
      <xdr:spPr>
        <a:xfrm>
          <a:off x="9339794" y="1316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135992</xdr:rowOff>
    </xdr:from>
    <xdr:to>
      <xdr:col>12</xdr:col>
      <xdr:colOff>561975</xdr:colOff>
      <xdr:row>78</xdr:row>
      <xdr:rowOff>66142</xdr:rowOff>
    </xdr:to>
    <xdr:sp macro="" textlink="">
      <xdr:nvSpPr>
        <xdr:cNvPr id="418" name="フローチャート : 判断 417">
          <a:extLst>
            <a:ext uri="{FF2B5EF4-FFF2-40B4-BE49-F238E27FC236}">
              <a16:creationId xmlns="" xmlns:a16="http://schemas.microsoft.com/office/drawing/2014/main" id="{00000000-0008-0000-0600-0000A2010000}"/>
            </a:ext>
          </a:extLst>
        </xdr:cNvPr>
        <xdr:cNvSpPr/>
      </xdr:nvSpPr>
      <xdr:spPr>
        <a:xfrm>
          <a:off x="8699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76</xdr:row>
      <xdr:rowOff>82669</xdr:rowOff>
    </xdr:from>
    <xdr:ext cx="599010" cy="259045"/>
    <xdr:sp macro="" textlink="">
      <xdr:nvSpPr>
        <xdr:cNvPr id="419" name="テキスト ボックス 418">
          <a:extLst>
            <a:ext uri="{FF2B5EF4-FFF2-40B4-BE49-F238E27FC236}">
              <a16:creationId xmlns="" xmlns:a16="http://schemas.microsoft.com/office/drawing/2014/main" id="{00000000-0008-0000-0600-0000A3010000}"/>
            </a:ext>
          </a:extLst>
        </xdr:cNvPr>
        <xdr:cNvSpPr txBox="1"/>
      </xdr:nvSpPr>
      <xdr:spPr>
        <a:xfrm>
          <a:off x="8450794"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a:extLst>
            <a:ext uri="{FF2B5EF4-FFF2-40B4-BE49-F238E27FC236}">
              <a16:creationId xmlns=""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a:extLst>
            <a:ext uri="{FF2B5EF4-FFF2-40B4-BE49-F238E27FC236}">
              <a16:creationId xmlns=""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a:extLst>
            <a:ext uri="{FF2B5EF4-FFF2-40B4-BE49-F238E27FC236}">
              <a16:creationId xmlns=""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a:extLst>
            <a:ext uri="{FF2B5EF4-FFF2-40B4-BE49-F238E27FC236}">
              <a16:creationId xmlns=""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a:extLst>
            <a:ext uri="{FF2B5EF4-FFF2-40B4-BE49-F238E27FC236}">
              <a16:creationId xmlns=""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143983</xdr:rowOff>
    </xdr:from>
    <xdr:to>
      <xdr:col>15</xdr:col>
      <xdr:colOff>231775</xdr:colOff>
      <xdr:row>79</xdr:row>
      <xdr:rowOff>74133</xdr:rowOff>
    </xdr:to>
    <xdr:sp macro="" textlink="">
      <xdr:nvSpPr>
        <xdr:cNvPr id="425" name="円/楕円 424">
          <a:extLst>
            <a:ext uri="{FF2B5EF4-FFF2-40B4-BE49-F238E27FC236}">
              <a16:creationId xmlns="" xmlns:a16="http://schemas.microsoft.com/office/drawing/2014/main" id="{00000000-0008-0000-0600-0000A9010000}"/>
            </a:ext>
          </a:extLst>
        </xdr:cNvPr>
        <xdr:cNvSpPr/>
      </xdr:nvSpPr>
      <xdr:spPr>
        <a:xfrm>
          <a:off x="10426700" y="1351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58910</xdr:rowOff>
    </xdr:from>
    <xdr:ext cx="534377" cy="259045"/>
    <xdr:sp macro="" textlink="">
      <xdr:nvSpPr>
        <xdr:cNvPr id="426" name="普通建設事業費 （ うち新規整備　）該当値テキスト">
          <a:extLst>
            <a:ext uri="{FF2B5EF4-FFF2-40B4-BE49-F238E27FC236}">
              <a16:creationId xmlns="" xmlns:a16="http://schemas.microsoft.com/office/drawing/2014/main" id="{00000000-0008-0000-0600-0000AA010000}"/>
            </a:ext>
          </a:extLst>
        </xdr:cNvPr>
        <xdr:cNvSpPr txBox="1"/>
      </xdr:nvSpPr>
      <xdr:spPr>
        <a:xfrm>
          <a:off x="10528300" y="13432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16,627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120064</xdr:rowOff>
    </xdr:from>
    <xdr:to>
      <xdr:col>14</xdr:col>
      <xdr:colOff>79375</xdr:colOff>
      <xdr:row>79</xdr:row>
      <xdr:rowOff>50214</xdr:rowOff>
    </xdr:to>
    <xdr:sp macro="" textlink="">
      <xdr:nvSpPr>
        <xdr:cNvPr id="427" name="円/楕円 426">
          <a:extLst>
            <a:ext uri="{FF2B5EF4-FFF2-40B4-BE49-F238E27FC236}">
              <a16:creationId xmlns="" xmlns:a16="http://schemas.microsoft.com/office/drawing/2014/main" id="{00000000-0008-0000-0600-0000AB010000}"/>
            </a:ext>
          </a:extLst>
        </xdr:cNvPr>
        <xdr:cNvSpPr/>
      </xdr:nvSpPr>
      <xdr:spPr>
        <a:xfrm>
          <a:off x="9588500" y="1349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41341</xdr:rowOff>
    </xdr:from>
    <xdr:ext cx="534377" cy="259045"/>
    <xdr:sp macro="" textlink="">
      <xdr:nvSpPr>
        <xdr:cNvPr id="428" name="テキスト ボックス 427">
          <a:extLst>
            <a:ext uri="{FF2B5EF4-FFF2-40B4-BE49-F238E27FC236}">
              <a16:creationId xmlns="" xmlns:a16="http://schemas.microsoft.com/office/drawing/2014/main" id="{00000000-0008-0000-0600-0000AC010000}"/>
            </a:ext>
          </a:extLst>
        </xdr:cNvPr>
        <xdr:cNvSpPr txBox="1"/>
      </xdr:nvSpPr>
      <xdr:spPr>
        <a:xfrm>
          <a:off x="9372111" y="1358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35,461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71420</xdr:rowOff>
    </xdr:from>
    <xdr:to>
      <xdr:col>12</xdr:col>
      <xdr:colOff>561975</xdr:colOff>
      <xdr:row>79</xdr:row>
      <xdr:rowOff>1570</xdr:rowOff>
    </xdr:to>
    <xdr:sp macro="" textlink="">
      <xdr:nvSpPr>
        <xdr:cNvPr id="429" name="円/楕円 428">
          <a:extLst>
            <a:ext uri="{FF2B5EF4-FFF2-40B4-BE49-F238E27FC236}">
              <a16:creationId xmlns="" xmlns:a16="http://schemas.microsoft.com/office/drawing/2014/main" id="{00000000-0008-0000-0600-0000AD010000}"/>
            </a:ext>
          </a:extLst>
        </xdr:cNvPr>
        <xdr:cNvSpPr/>
      </xdr:nvSpPr>
      <xdr:spPr>
        <a:xfrm>
          <a:off x="8699500" y="1344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164147</xdr:rowOff>
    </xdr:from>
    <xdr:ext cx="534377" cy="259045"/>
    <xdr:sp macro="" textlink="">
      <xdr:nvSpPr>
        <xdr:cNvPr id="430" name="テキスト ボックス 429">
          <a:extLst>
            <a:ext uri="{FF2B5EF4-FFF2-40B4-BE49-F238E27FC236}">
              <a16:creationId xmlns="" xmlns:a16="http://schemas.microsoft.com/office/drawing/2014/main" id="{00000000-0008-0000-0600-0000AE010000}"/>
            </a:ext>
          </a:extLst>
        </xdr:cNvPr>
        <xdr:cNvSpPr txBox="1"/>
      </xdr:nvSpPr>
      <xdr:spPr>
        <a:xfrm>
          <a:off x="8483111" y="1353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73,764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a:extLst>
            <a:ext uri="{FF2B5EF4-FFF2-40B4-BE49-F238E27FC236}">
              <a16:creationId xmlns=""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a:extLst>
            <a:ext uri="{FF2B5EF4-FFF2-40B4-BE49-F238E27FC236}">
              <a16:creationId xmlns=""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a:extLst>
            <a:ext uri="{FF2B5EF4-FFF2-40B4-BE49-F238E27FC236}">
              <a16:creationId xmlns=""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a:extLst>
            <a:ext uri="{FF2B5EF4-FFF2-40B4-BE49-F238E27FC236}">
              <a16:creationId xmlns=""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a:extLst>
            <a:ext uri="{FF2B5EF4-FFF2-40B4-BE49-F238E27FC236}">
              <a16:creationId xmlns=""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a:extLst>
            <a:ext uri="{FF2B5EF4-FFF2-40B4-BE49-F238E27FC236}">
              <a16:creationId xmlns=""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a:extLst>
            <a:ext uri="{FF2B5EF4-FFF2-40B4-BE49-F238E27FC236}">
              <a16:creationId xmlns=""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40,143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a:extLst>
            <a:ext uri="{FF2B5EF4-FFF2-40B4-BE49-F238E27FC236}">
              <a16:creationId xmlns=""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a:extLst>
            <a:ext uri="{FF2B5EF4-FFF2-40B4-BE49-F238E27FC236}">
              <a16:creationId xmlns=""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a:extLst>
            <a:ext uri="{FF2B5EF4-FFF2-40B4-BE49-F238E27FC236}">
              <a16:creationId xmlns=""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1" name="直線コネクタ 440">
          <a:extLst>
            <a:ext uri="{FF2B5EF4-FFF2-40B4-BE49-F238E27FC236}">
              <a16:creationId xmlns=""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2" name="テキスト ボックス 441">
          <a:extLst>
            <a:ext uri="{FF2B5EF4-FFF2-40B4-BE49-F238E27FC236}">
              <a16:creationId xmlns=""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3" name="直線コネクタ 442">
          <a:extLst>
            <a:ext uri="{FF2B5EF4-FFF2-40B4-BE49-F238E27FC236}">
              <a16:creationId xmlns=""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35577</xdr:rowOff>
    </xdr:from>
    <xdr:ext cx="685572" cy="259045"/>
    <xdr:sp macro="" textlink="">
      <xdr:nvSpPr>
        <xdr:cNvPr id="444" name="テキスト ボックス 443">
          <a:extLst>
            <a:ext uri="{FF2B5EF4-FFF2-40B4-BE49-F238E27FC236}">
              <a16:creationId xmlns="" xmlns:a16="http://schemas.microsoft.com/office/drawing/2014/main" id="{00000000-0008-0000-0600-0000BC010000}"/>
            </a:ext>
          </a:extLst>
        </xdr:cNvPr>
        <xdr:cNvSpPr txBox="1"/>
      </xdr:nvSpPr>
      <xdr:spPr>
        <a:xfrm>
          <a:off x="5918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5" name="直線コネクタ 444">
          <a:extLst>
            <a:ext uri="{FF2B5EF4-FFF2-40B4-BE49-F238E27FC236}">
              <a16:creationId xmlns=""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6" name="テキスト ボックス 445">
          <a:extLst>
            <a:ext uri="{FF2B5EF4-FFF2-40B4-BE49-F238E27FC236}">
              <a16:creationId xmlns="" xmlns:a16="http://schemas.microsoft.com/office/drawing/2014/main" id="{00000000-0008-0000-0600-0000BE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7" name="直線コネクタ 446">
          <a:extLst>
            <a:ext uri="{FF2B5EF4-FFF2-40B4-BE49-F238E27FC236}">
              <a16:creationId xmlns=""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48" name="テキスト ボックス 447">
          <a:extLst>
            <a:ext uri="{FF2B5EF4-FFF2-40B4-BE49-F238E27FC236}">
              <a16:creationId xmlns="" xmlns:a16="http://schemas.microsoft.com/office/drawing/2014/main" id="{00000000-0008-0000-0600-0000C0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9" name="直線コネクタ 448">
          <a:extLst>
            <a:ext uri="{FF2B5EF4-FFF2-40B4-BE49-F238E27FC236}">
              <a16:creationId xmlns=""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0" name="テキスト ボックス 449">
          <a:extLst>
            <a:ext uri="{FF2B5EF4-FFF2-40B4-BE49-F238E27FC236}">
              <a16:creationId xmlns="" xmlns:a16="http://schemas.microsoft.com/office/drawing/2014/main" id="{00000000-0008-0000-0600-0000C2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a:extLst>
            <a:ext uri="{FF2B5EF4-FFF2-40B4-BE49-F238E27FC236}">
              <a16:creationId xmlns=""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2" name="テキスト ボックス 451">
          <a:extLst>
            <a:ext uri="{FF2B5EF4-FFF2-40B4-BE49-F238E27FC236}">
              <a16:creationId xmlns=""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普通建設事業費 （ うち更新整備　）グラフ枠">
          <a:extLst>
            <a:ext uri="{FF2B5EF4-FFF2-40B4-BE49-F238E27FC236}">
              <a16:creationId xmlns=""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110914</xdr:rowOff>
    </xdr:from>
    <xdr:to>
      <xdr:col>15</xdr:col>
      <xdr:colOff>180340</xdr:colOff>
      <xdr:row>99</xdr:row>
      <xdr:rowOff>44450</xdr:rowOff>
    </xdr:to>
    <xdr:cxnSp macro="">
      <xdr:nvCxnSpPr>
        <xdr:cNvPr id="454" name="直線コネクタ 453">
          <a:extLst>
            <a:ext uri="{FF2B5EF4-FFF2-40B4-BE49-F238E27FC236}">
              <a16:creationId xmlns="" xmlns:a16="http://schemas.microsoft.com/office/drawing/2014/main" id="{00000000-0008-0000-0600-0000C6010000}"/>
            </a:ext>
          </a:extLst>
        </xdr:cNvPr>
        <xdr:cNvCxnSpPr/>
      </xdr:nvCxnSpPr>
      <xdr:spPr>
        <a:xfrm flipV="1">
          <a:off x="10475595" y="15712864"/>
          <a:ext cx="1270" cy="1305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5" name="普通建設事業費 （ うち更新整備　）最小値テキスト">
          <a:extLst>
            <a:ext uri="{FF2B5EF4-FFF2-40B4-BE49-F238E27FC236}">
              <a16:creationId xmlns="" xmlns:a16="http://schemas.microsoft.com/office/drawing/2014/main" id="{00000000-0008-0000-0600-0000C7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6" name="直線コネクタ 455">
          <a:extLst>
            <a:ext uri="{FF2B5EF4-FFF2-40B4-BE49-F238E27FC236}">
              <a16:creationId xmlns="" xmlns:a16="http://schemas.microsoft.com/office/drawing/2014/main" id="{00000000-0008-0000-0600-0000C8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57591</xdr:rowOff>
    </xdr:from>
    <xdr:ext cx="690189" cy="259045"/>
    <xdr:sp macro="" textlink="">
      <xdr:nvSpPr>
        <xdr:cNvPr id="457" name="普通建設事業費 （ うち更新整備　）最大値テキスト">
          <a:extLst>
            <a:ext uri="{FF2B5EF4-FFF2-40B4-BE49-F238E27FC236}">
              <a16:creationId xmlns="" xmlns:a16="http://schemas.microsoft.com/office/drawing/2014/main" id="{00000000-0008-0000-0600-0000C9010000}"/>
            </a:ext>
          </a:extLst>
        </xdr:cNvPr>
        <xdr:cNvSpPr txBox="1"/>
      </xdr:nvSpPr>
      <xdr:spPr>
        <a:xfrm>
          <a:off x="10528300" y="15488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3,425,553</a:t>
          </a:r>
          <a:endParaRPr kumimoji="1" lang="ja-JP" altLang="en-US" sz="1000" b="1">
            <a:latin typeface="ＭＳ Ｐゴシック"/>
          </a:endParaRPr>
        </a:p>
      </xdr:txBody>
    </xdr:sp>
    <xdr:clientData/>
  </xdr:oneCellAnchor>
  <xdr:twoCellAnchor>
    <xdr:from>
      <xdr:col>15</xdr:col>
      <xdr:colOff>92075</xdr:colOff>
      <xdr:row>91</xdr:row>
      <xdr:rowOff>110914</xdr:rowOff>
    </xdr:from>
    <xdr:to>
      <xdr:col>15</xdr:col>
      <xdr:colOff>269875</xdr:colOff>
      <xdr:row>91</xdr:row>
      <xdr:rowOff>110914</xdr:rowOff>
    </xdr:to>
    <xdr:cxnSp macro="">
      <xdr:nvCxnSpPr>
        <xdr:cNvPr id="458" name="直線コネクタ 457">
          <a:extLst>
            <a:ext uri="{FF2B5EF4-FFF2-40B4-BE49-F238E27FC236}">
              <a16:creationId xmlns="" xmlns:a16="http://schemas.microsoft.com/office/drawing/2014/main" id="{00000000-0008-0000-0600-0000CA010000}"/>
            </a:ext>
          </a:extLst>
        </xdr:cNvPr>
        <xdr:cNvCxnSpPr/>
      </xdr:nvCxnSpPr>
      <xdr:spPr>
        <a:xfrm>
          <a:off x="10388600" y="15712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22135</xdr:rowOff>
    </xdr:from>
    <xdr:to>
      <xdr:col>15</xdr:col>
      <xdr:colOff>180975</xdr:colOff>
      <xdr:row>99</xdr:row>
      <xdr:rowOff>27130</xdr:rowOff>
    </xdr:to>
    <xdr:cxnSp macro="">
      <xdr:nvCxnSpPr>
        <xdr:cNvPr id="459" name="直線コネクタ 458">
          <a:extLst>
            <a:ext uri="{FF2B5EF4-FFF2-40B4-BE49-F238E27FC236}">
              <a16:creationId xmlns="" xmlns:a16="http://schemas.microsoft.com/office/drawing/2014/main" id="{00000000-0008-0000-0600-0000CB010000}"/>
            </a:ext>
          </a:extLst>
        </xdr:cNvPr>
        <xdr:cNvCxnSpPr/>
      </xdr:nvCxnSpPr>
      <xdr:spPr>
        <a:xfrm>
          <a:off x="9639300" y="16995685"/>
          <a:ext cx="838200" cy="4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132140</xdr:rowOff>
    </xdr:from>
    <xdr:ext cx="599010" cy="259045"/>
    <xdr:sp macro="" textlink="">
      <xdr:nvSpPr>
        <xdr:cNvPr id="460" name="普通建設事業費 （ うち更新整備　）平均値テキスト">
          <a:extLst>
            <a:ext uri="{FF2B5EF4-FFF2-40B4-BE49-F238E27FC236}">
              <a16:creationId xmlns="" xmlns:a16="http://schemas.microsoft.com/office/drawing/2014/main" id="{00000000-0008-0000-0600-0000CC010000}"/>
            </a:ext>
          </a:extLst>
        </xdr:cNvPr>
        <xdr:cNvSpPr txBox="1"/>
      </xdr:nvSpPr>
      <xdr:spPr>
        <a:xfrm>
          <a:off x="10528300" y="167627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146,555</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109263</xdr:rowOff>
    </xdr:from>
    <xdr:to>
      <xdr:col>15</xdr:col>
      <xdr:colOff>231775</xdr:colOff>
      <xdr:row>99</xdr:row>
      <xdr:rowOff>39413</xdr:rowOff>
    </xdr:to>
    <xdr:sp macro="" textlink="">
      <xdr:nvSpPr>
        <xdr:cNvPr id="461" name="フローチャート : 判断 460">
          <a:extLst>
            <a:ext uri="{FF2B5EF4-FFF2-40B4-BE49-F238E27FC236}">
              <a16:creationId xmlns="" xmlns:a16="http://schemas.microsoft.com/office/drawing/2014/main" id="{00000000-0008-0000-0600-0000CD010000}"/>
            </a:ext>
          </a:extLst>
        </xdr:cNvPr>
        <xdr:cNvSpPr/>
      </xdr:nvSpPr>
      <xdr:spPr>
        <a:xfrm>
          <a:off x="10426700" y="1691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19239</xdr:rowOff>
    </xdr:from>
    <xdr:to>
      <xdr:col>14</xdr:col>
      <xdr:colOff>28575</xdr:colOff>
      <xdr:row>99</xdr:row>
      <xdr:rowOff>22135</xdr:rowOff>
    </xdr:to>
    <xdr:cxnSp macro="">
      <xdr:nvCxnSpPr>
        <xdr:cNvPr id="462" name="直線コネクタ 461">
          <a:extLst>
            <a:ext uri="{FF2B5EF4-FFF2-40B4-BE49-F238E27FC236}">
              <a16:creationId xmlns="" xmlns:a16="http://schemas.microsoft.com/office/drawing/2014/main" id="{00000000-0008-0000-0600-0000CE010000}"/>
            </a:ext>
          </a:extLst>
        </xdr:cNvPr>
        <xdr:cNvCxnSpPr/>
      </xdr:nvCxnSpPr>
      <xdr:spPr>
        <a:xfrm>
          <a:off x="8750300" y="16992789"/>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116461</xdr:rowOff>
    </xdr:from>
    <xdr:to>
      <xdr:col>14</xdr:col>
      <xdr:colOff>79375</xdr:colOff>
      <xdr:row>99</xdr:row>
      <xdr:rowOff>46611</xdr:rowOff>
    </xdr:to>
    <xdr:sp macro="" textlink="">
      <xdr:nvSpPr>
        <xdr:cNvPr id="463" name="フローチャート : 判断 462">
          <a:extLst>
            <a:ext uri="{FF2B5EF4-FFF2-40B4-BE49-F238E27FC236}">
              <a16:creationId xmlns="" xmlns:a16="http://schemas.microsoft.com/office/drawing/2014/main" id="{00000000-0008-0000-0600-0000CF010000}"/>
            </a:ext>
          </a:extLst>
        </xdr:cNvPr>
        <xdr:cNvSpPr/>
      </xdr:nvSpPr>
      <xdr:spPr>
        <a:xfrm>
          <a:off x="9588500" y="1691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63138</xdr:rowOff>
    </xdr:from>
    <xdr:ext cx="599010" cy="259045"/>
    <xdr:sp macro="" textlink="">
      <xdr:nvSpPr>
        <xdr:cNvPr id="464" name="テキスト ボックス 463">
          <a:extLst>
            <a:ext uri="{FF2B5EF4-FFF2-40B4-BE49-F238E27FC236}">
              <a16:creationId xmlns="" xmlns:a16="http://schemas.microsoft.com/office/drawing/2014/main" id="{00000000-0008-0000-0600-0000D0010000}"/>
            </a:ext>
          </a:extLst>
        </xdr:cNvPr>
        <xdr:cNvSpPr txBox="1"/>
      </xdr:nvSpPr>
      <xdr:spPr>
        <a:xfrm>
          <a:off x="9339794" y="16693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12</xdr:col>
      <xdr:colOff>460375</xdr:colOff>
      <xdr:row>98</xdr:row>
      <xdr:rowOff>114635</xdr:rowOff>
    </xdr:from>
    <xdr:to>
      <xdr:col>12</xdr:col>
      <xdr:colOff>561975</xdr:colOff>
      <xdr:row>99</xdr:row>
      <xdr:rowOff>44785</xdr:rowOff>
    </xdr:to>
    <xdr:sp macro="" textlink="">
      <xdr:nvSpPr>
        <xdr:cNvPr id="465" name="フローチャート : 判断 464">
          <a:extLst>
            <a:ext uri="{FF2B5EF4-FFF2-40B4-BE49-F238E27FC236}">
              <a16:creationId xmlns="" xmlns:a16="http://schemas.microsoft.com/office/drawing/2014/main" id="{00000000-0008-0000-0600-0000D1010000}"/>
            </a:ext>
          </a:extLst>
        </xdr:cNvPr>
        <xdr:cNvSpPr/>
      </xdr:nvSpPr>
      <xdr:spPr>
        <a:xfrm>
          <a:off x="8699500" y="1691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61312</xdr:rowOff>
    </xdr:from>
    <xdr:ext cx="599010" cy="259045"/>
    <xdr:sp macro="" textlink="">
      <xdr:nvSpPr>
        <xdr:cNvPr id="466" name="テキスト ボックス 465">
          <a:extLst>
            <a:ext uri="{FF2B5EF4-FFF2-40B4-BE49-F238E27FC236}">
              <a16:creationId xmlns="" xmlns:a16="http://schemas.microsoft.com/office/drawing/2014/main" id="{00000000-0008-0000-0600-0000D2010000}"/>
            </a:ext>
          </a:extLst>
        </xdr:cNvPr>
        <xdr:cNvSpPr txBox="1"/>
      </xdr:nvSpPr>
      <xdr:spPr>
        <a:xfrm>
          <a:off x="8450794" y="16691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a:extLst>
            <a:ext uri="{FF2B5EF4-FFF2-40B4-BE49-F238E27FC236}">
              <a16:creationId xmlns="" xmlns:a16="http://schemas.microsoft.com/office/drawing/2014/main"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a:extLst>
            <a:ext uri="{FF2B5EF4-FFF2-40B4-BE49-F238E27FC236}">
              <a16:creationId xmlns="" xmlns:a16="http://schemas.microsoft.com/office/drawing/2014/main"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a:extLst>
            <a:ext uri="{FF2B5EF4-FFF2-40B4-BE49-F238E27FC236}">
              <a16:creationId xmlns="" xmlns:a16="http://schemas.microsoft.com/office/drawing/2014/main"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a:extLst>
            <a:ext uri="{FF2B5EF4-FFF2-40B4-BE49-F238E27FC236}">
              <a16:creationId xmlns="" xmlns:a16="http://schemas.microsoft.com/office/drawing/2014/main"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a:extLst>
            <a:ext uri="{FF2B5EF4-FFF2-40B4-BE49-F238E27FC236}">
              <a16:creationId xmlns="" xmlns:a16="http://schemas.microsoft.com/office/drawing/2014/main"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147780</xdr:rowOff>
    </xdr:from>
    <xdr:to>
      <xdr:col>15</xdr:col>
      <xdr:colOff>231775</xdr:colOff>
      <xdr:row>99</xdr:row>
      <xdr:rowOff>77930</xdr:rowOff>
    </xdr:to>
    <xdr:sp macro="" textlink="">
      <xdr:nvSpPr>
        <xdr:cNvPr id="472" name="円/楕円 471">
          <a:extLst>
            <a:ext uri="{FF2B5EF4-FFF2-40B4-BE49-F238E27FC236}">
              <a16:creationId xmlns="" xmlns:a16="http://schemas.microsoft.com/office/drawing/2014/main" id="{00000000-0008-0000-0600-0000D8010000}"/>
            </a:ext>
          </a:extLst>
        </xdr:cNvPr>
        <xdr:cNvSpPr/>
      </xdr:nvSpPr>
      <xdr:spPr>
        <a:xfrm>
          <a:off x="10426700" y="169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87689</xdr:rowOff>
    </xdr:from>
    <xdr:ext cx="534377" cy="259045"/>
    <xdr:sp macro="" textlink="">
      <xdr:nvSpPr>
        <xdr:cNvPr id="473" name="普通建設事業費 （ うち更新整備　）該当値テキスト">
          <a:extLst>
            <a:ext uri="{FF2B5EF4-FFF2-40B4-BE49-F238E27FC236}">
              <a16:creationId xmlns="" xmlns:a16="http://schemas.microsoft.com/office/drawing/2014/main" id="{00000000-0008-0000-0600-0000D9010000}"/>
            </a:ext>
          </a:extLst>
        </xdr:cNvPr>
        <xdr:cNvSpPr txBox="1"/>
      </xdr:nvSpPr>
      <xdr:spPr>
        <a:xfrm>
          <a:off x="10528300" y="16889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45,457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142785</xdr:rowOff>
    </xdr:from>
    <xdr:to>
      <xdr:col>14</xdr:col>
      <xdr:colOff>79375</xdr:colOff>
      <xdr:row>99</xdr:row>
      <xdr:rowOff>72935</xdr:rowOff>
    </xdr:to>
    <xdr:sp macro="" textlink="">
      <xdr:nvSpPr>
        <xdr:cNvPr id="474" name="円/楕円 473">
          <a:extLst>
            <a:ext uri="{FF2B5EF4-FFF2-40B4-BE49-F238E27FC236}">
              <a16:creationId xmlns="" xmlns:a16="http://schemas.microsoft.com/office/drawing/2014/main" id="{00000000-0008-0000-0600-0000DA010000}"/>
            </a:ext>
          </a:extLst>
        </xdr:cNvPr>
        <xdr:cNvSpPr/>
      </xdr:nvSpPr>
      <xdr:spPr>
        <a:xfrm>
          <a:off x="9588500" y="1694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64062</xdr:rowOff>
    </xdr:from>
    <xdr:ext cx="534377" cy="259045"/>
    <xdr:sp macro="" textlink="">
      <xdr:nvSpPr>
        <xdr:cNvPr id="475" name="テキスト ボックス 474">
          <a:extLst>
            <a:ext uri="{FF2B5EF4-FFF2-40B4-BE49-F238E27FC236}">
              <a16:creationId xmlns="" xmlns:a16="http://schemas.microsoft.com/office/drawing/2014/main" id="{00000000-0008-0000-0600-0000DB010000}"/>
            </a:ext>
          </a:extLst>
        </xdr:cNvPr>
        <xdr:cNvSpPr txBox="1"/>
      </xdr:nvSpPr>
      <xdr:spPr>
        <a:xfrm>
          <a:off x="9372111" y="1703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58,568</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139889</xdr:rowOff>
    </xdr:from>
    <xdr:to>
      <xdr:col>12</xdr:col>
      <xdr:colOff>561975</xdr:colOff>
      <xdr:row>99</xdr:row>
      <xdr:rowOff>70039</xdr:rowOff>
    </xdr:to>
    <xdr:sp macro="" textlink="">
      <xdr:nvSpPr>
        <xdr:cNvPr id="476" name="円/楕円 475">
          <a:extLst>
            <a:ext uri="{FF2B5EF4-FFF2-40B4-BE49-F238E27FC236}">
              <a16:creationId xmlns="" xmlns:a16="http://schemas.microsoft.com/office/drawing/2014/main" id="{00000000-0008-0000-0600-0000DC010000}"/>
            </a:ext>
          </a:extLst>
        </xdr:cNvPr>
        <xdr:cNvSpPr/>
      </xdr:nvSpPr>
      <xdr:spPr>
        <a:xfrm>
          <a:off x="8699500" y="1694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61166</xdr:rowOff>
    </xdr:from>
    <xdr:ext cx="534377" cy="259045"/>
    <xdr:sp macro="" textlink="">
      <xdr:nvSpPr>
        <xdr:cNvPr id="477" name="テキスト ボックス 476">
          <a:extLst>
            <a:ext uri="{FF2B5EF4-FFF2-40B4-BE49-F238E27FC236}">
              <a16:creationId xmlns="" xmlns:a16="http://schemas.microsoft.com/office/drawing/2014/main" id="{00000000-0008-0000-0600-0000DD010000}"/>
            </a:ext>
          </a:extLst>
        </xdr:cNvPr>
        <xdr:cNvSpPr txBox="1"/>
      </xdr:nvSpPr>
      <xdr:spPr>
        <a:xfrm>
          <a:off x="8483111" y="1703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66,172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8" name="正方形/長方形 477">
          <a:extLst>
            <a:ext uri="{FF2B5EF4-FFF2-40B4-BE49-F238E27FC236}">
              <a16:creationId xmlns="" xmlns:a16="http://schemas.microsoft.com/office/drawing/2014/main" id="{00000000-0008-0000-06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9" name="正方形/長方形 478">
          <a:extLst>
            <a:ext uri="{FF2B5EF4-FFF2-40B4-BE49-F238E27FC236}">
              <a16:creationId xmlns="" xmlns:a16="http://schemas.microsoft.com/office/drawing/2014/main" id="{00000000-0008-0000-0600-0000D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0" name="正方形/長方形 479">
          <a:extLst>
            <a:ext uri="{FF2B5EF4-FFF2-40B4-BE49-F238E27FC236}">
              <a16:creationId xmlns="" xmlns:a16="http://schemas.microsoft.com/office/drawing/2014/main" id="{00000000-0008-0000-0600-0000E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1" name="正方形/長方形 480">
          <a:extLst>
            <a:ext uri="{FF2B5EF4-FFF2-40B4-BE49-F238E27FC236}">
              <a16:creationId xmlns="" xmlns:a16="http://schemas.microsoft.com/office/drawing/2014/main" id="{00000000-0008-0000-0600-0000E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2" name="正方形/長方形 481">
          <a:extLst>
            <a:ext uri="{FF2B5EF4-FFF2-40B4-BE49-F238E27FC236}">
              <a16:creationId xmlns="" xmlns:a16="http://schemas.microsoft.com/office/drawing/2014/main" id="{00000000-0008-0000-0600-0000E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3" name="正方形/長方形 482">
          <a:extLst>
            <a:ext uri="{FF2B5EF4-FFF2-40B4-BE49-F238E27FC236}">
              <a16:creationId xmlns="" xmlns:a16="http://schemas.microsoft.com/office/drawing/2014/main" id="{00000000-0008-0000-0600-0000E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4" name="正方形/長方形 483">
          <a:extLst>
            <a:ext uri="{FF2B5EF4-FFF2-40B4-BE49-F238E27FC236}">
              <a16:creationId xmlns="" xmlns:a16="http://schemas.microsoft.com/office/drawing/2014/main" id="{00000000-0008-0000-0600-0000E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5" name="正方形/長方形 484">
          <a:extLst>
            <a:ext uri="{FF2B5EF4-FFF2-40B4-BE49-F238E27FC236}">
              <a16:creationId xmlns="" xmlns:a16="http://schemas.microsoft.com/office/drawing/2014/main" id="{00000000-0008-0000-06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6" name="テキスト ボックス 485">
          <a:extLst>
            <a:ext uri="{FF2B5EF4-FFF2-40B4-BE49-F238E27FC236}">
              <a16:creationId xmlns="" xmlns:a16="http://schemas.microsoft.com/office/drawing/2014/main" id="{00000000-0008-0000-06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7" name="直線コネクタ 486">
          <a:extLst>
            <a:ext uri="{FF2B5EF4-FFF2-40B4-BE49-F238E27FC236}">
              <a16:creationId xmlns="" xmlns:a16="http://schemas.microsoft.com/office/drawing/2014/main" id="{00000000-0008-0000-06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8" name="直線コネクタ 487">
          <a:extLst>
            <a:ext uri="{FF2B5EF4-FFF2-40B4-BE49-F238E27FC236}">
              <a16:creationId xmlns="" xmlns:a16="http://schemas.microsoft.com/office/drawing/2014/main" id="{00000000-0008-0000-0600-0000E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9" name="テキスト ボックス 488">
          <a:extLst>
            <a:ext uri="{FF2B5EF4-FFF2-40B4-BE49-F238E27FC236}">
              <a16:creationId xmlns="" xmlns:a16="http://schemas.microsoft.com/office/drawing/2014/main" id="{00000000-0008-0000-0600-0000E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0" name="直線コネクタ 489">
          <a:extLst>
            <a:ext uri="{FF2B5EF4-FFF2-40B4-BE49-F238E27FC236}">
              <a16:creationId xmlns="" xmlns:a16="http://schemas.microsoft.com/office/drawing/2014/main" id="{00000000-0008-0000-0600-0000E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91" name="テキスト ボックス 490">
          <a:extLst>
            <a:ext uri="{FF2B5EF4-FFF2-40B4-BE49-F238E27FC236}">
              <a16:creationId xmlns="" xmlns:a16="http://schemas.microsoft.com/office/drawing/2014/main" id="{00000000-0008-0000-0600-0000EB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2" name="直線コネクタ 491">
          <a:extLst>
            <a:ext uri="{FF2B5EF4-FFF2-40B4-BE49-F238E27FC236}">
              <a16:creationId xmlns="" xmlns:a16="http://schemas.microsoft.com/office/drawing/2014/main" id="{00000000-0008-0000-0600-0000E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3" name="テキスト ボックス 492">
          <a:extLst>
            <a:ext uri="{FF2B5EF4-FFF2-40B4-BE49-F238E27FC236}">
              <a16:creationId xmlns="" xmlns:a16="http://schemas.microsoft.com/office/drawing/2014/main" id="{00000000-0008-0000-0600-0000E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4" name="直線コネクタ 493">
          <a:extLst>
            <a:ext uri="{FF2B5EF4-FFF2-40B4-BE49-F238E27FC236}">
              <a16:creationId xmlns="" xmlns:a16="http://schemas.microsoft.com/office/drawing/2014/main" id="{00000000-0008-0000-0600-0000E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5" name="テキスト ボックス 494">
          <a:extLst>
            <a:ext uri="{FF2B5EF4-FFF2-40B4-BE49-F238E27FC236}">
              <a16:creationId xmlns="" xmlns:a16="http://schemas.microsoft.com/office/drawing/2014/main" id="{00000000-0008-0000-0600-0000E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6" name="直線コネクタ 495">
          <a:extLst>
            <a:ext uri="{FF2B5EF4-FFF2-40B4-BE49-F238E27FC236}">
              <a16:creationId xmlns="" xmlns:a16="http://schemas.microsoft.com/office/drawing/2014/main" id="{00000000-0008-0000-0600-0000F0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7" name="テキスト ボックス 496">
          <a:extLst>
            <a:ext uri="{FF2B5EF4-FFF2-40B4-BE49-F238E27FC236}">
              <a16:creationId xmlns="" xmlns:a16="http://schemas.microsoft.com/office/drawing/2014/main" id="{00000000-0008-0000-0600-0000F1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8" name="直線コネクタ 497">
          <a:extLst>
            <a:ext uri="{FF2B5EF4-FFF2-40B4-BE49-F238E27FC236}">
              <a16:creationId xmlns=""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9" name="テキスト ボックス 498">
          <a:extLst>
            <a:ext uri="{FF2B5EF4-FFF2-40B4-BE49-F238E27FC236}">
              <a16:creationId xmlns="" xmlns:a16="http://schemas.microsoft.com/office/drawing/2014/main" id="{00000000-0008-0000-06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0" name="災害復旧事業費グラフ枠">
          <a:extLst>
            <a:ext uri="{FF2B5EF4-FFF2-40B4-BE49-F238E27FC236}">
              <a16:creationId xmlns=""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60597</xdr:rowOff>
    </xdr:from>
    <xdr:to>
      <xdr:col>23</xdr:col>
      <xdr:colOff>516889</xdr:colOff>
      <xdr:row>39</xdr:row>
      <xdr:rowOff>44450</xdr:rowOff>
    </xdr:to>
    <xdr:cxnSp macro="">
      <xdr:nvCxnSpPr>
        <xdr:cNvPr id="501" name="直線コネクタ 500">
          <a:extLst>
            <a:ext uri="{FF2B5EF4-FFF2-40B4-BE49-F238E27FC236}">
              <a16:creationId xmlns="" xmlns:a16="http://schemas.microsoft.com/office/drawing/2014/main" id="{00000000-0008-0000-0600-0000F5010000}"/>
            </a:ext>
          </a:extLst>
        </xdr:cNvPr>
        <xdr:cNvCxnSpPr/>
      </xdr:nvCxnSpPr>
      <xdr:spPr>
        <a:xfrm flipV="1">
          <a:off x="16317595" y="5375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502" name="災害復旧事業費最小値テキスト">
          <a:extLst>
            <a:ext uri="{FF2B5EF4-FFF2-40B4-BE49-F238E27FC236}">
              <a16:creationId xmlns="" xmlns:a16="http://schemas.microsoft.com/office/drawing/2014/main" id="{00000000-0008-0000-0600-0000F6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3" name="直線コネクタ 502">
          <a:extLst>
            <a:ext uri="{FF2B5EF4-FFF2-40B4-BE49-F238E27FC236}">
              <a16:creationId xmlns="" xmlns:a16="http://schemas.microsoft.com/office/drawing/2014/main" id="{00000000-0008-0000-0600-0000F7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7274</xdr:rowOff>
    </xdr:from>
    <xdr:ext cx="599010" cy="259045"/>
    <xdr:sp macro="" textlink="">
      <xdr:nvSpPr>
        <xdr:cNvPr id="504" name="災害復旧事業費最大値テキスト">
          <a:extLst>
            <a:ext uri="{FF2B5EF4-FFF2-40B4-BE49-F238E27FC236}">
              <a16:creationId xmlns="" xmlns:a16="http://schemas.microsoft.com/office/drawing/2014/main" id="{00000000-0008-0000-0600-0000F8010000}"/>
            </a:ext>
          </a:extLst>
        </xdr:cNvPr>
        <xdr:cNvSpPr txBox="1"/>
      </xdr:nvSpPr>
      <xdr:spPr>
        <a:xfrm>
          <a:off x="16370300" y="5150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31</xdr:row>
      <xdr:rowOff>60597</xdr:rowOff>
    </xdr:from>
    <xdr:to>
      <xdr:col>23</xdr:col>
      <xdr:colOff>606425</xdr:colOff>
      <xdr:row>31</xdr:row>
      <xdr:rowOff>60597</xdr:rowOff>
    </xdr:to>
    <xdr:cxnSp macro="">
      <xdr:nvCxnSpPr>
        <xdr:cNvPr id="505" name="直線コネクタ 504">
          <a:extLst>
            <a:ext uri="{FF2B5EF4-FFF2-40B4-BE49-F238E27FC236}">
              <a16:creationId xmlns="" xmlns:a16="http://schemas.microsoft.com/office/drawing/2014/main" id="{00000000-0008-0000-0600-0000F9010000}"/>
            </a:ext>
          </a:extLst>
        </xdr:cNvPr>
        <xdr:cNvCxnSpPr/>
      </xdr:nvCxnSpPr>
      <xdr:spPr>
        <a:xfrm>
          <a:off x="16230600" y="537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99740</xdr:rowOff>
    </xdr:from>
    <xdr:to>
      <xdr:col>23</xdr:col>
      <xdr:colOff>517525</xdr:colOff>
      <xdr:row>38</xdr:row>
      <xdr:rowOff>133097</xdr:rowOff>
    </xdr:to>
    <xdr:cxnSp macro="">
      <xdr:nvCxnSpPr>
        <xdr:cNvPr id="506" name="直線コネクタ 505">
          <a:extLst>
            <a:ext uri="{FF2B5EF4-FFF2-40B4-BE49-F238E27FC236}">
              <a16:creationId xmlns="" xmlns:a16="http://schemas.microsoft.com/office/drawing/2014/main" id="{00000000-0008-0000-0600-0000FA010000}"/>
            </a:ext>
          </a:extLst>
        </xdr:cNvPr>
        <xdr:cNvCxnSpPr/>
      </xdr:nvCxnSpPr>
      <xdr:spPr>
        <a:xfrm flipV="1">
          <a:off x="15481300" y="6614840"/>
          <a:ext cx="838200" cy="3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72631</xdr:rowOff>
    </xdr:from>
    <xdr:ext cx="534377" cy="259045"/>
    <xdr:sp macro="" textlink="">
      <xdr:nvSpPr>
        <xdr:cNvPr id="507" name="災害復旧事業費平均値テキスト">
          <a:extLst>
            <a:ext uri="{FF2B5EF4-FFF2-40B4-BE49-F238E27FC236}">
              <a16:creationId xmlns="" xmlns:a16="http://schemas.microsoft.com/office/drawing/2014/main" id="{00000000-0008-0000-0600-0000FB010000}"/>
            </a:ext>
          </a:extLst>
        </xdr:cNvPr>
        <xdr:cNvSpPr txBox="1"/>
      </xdr:nvSpPr>
      <xdr:spPr>
        <a:xfrm>
          <a:off x="16370300" y="6587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94204</xdr:rowOff>
    </xdr:from>
    <xdr:to>
      <xdr:col>23</xdr:col>
      <xdr:colOff>568325</xdr:colOff>
      <xdr:row>39</xdr:row>
      <xdr:rowOff>24354</xdr:rowOff>
    </xdr:to>
    <xdr:sp macro="" textlink="">
      <xdr:nvSpPr>
        <xdr:cNvPr id="508" name="フローチャート : 判断 507">
          <a:extLst>
            <a:ext uri="{FF2B5EF4-FFF2-40B4-BE49-F238E27FC236}">
              <a16:creationId xmlns="" xmlns:a16="http://schemas.microsoft.com/office/drawing/2014/main" id="{00000000-0008-0000-0600-0000FC010000}"/>
            </a:ext>
          </a:extLst>
        </xdr:cNvPr>
        <xdr:cNvSpPr/>
      </xdr:nvSpPr>
      <xdr:spPr>
        <a:xfrm>
          <a:off x="162687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133097</xdr:rowOff>
    </xdr:from>
    <xdr:to>
      <xdr:col>22</xdr:col>
      <xdr:colOff>365125</xdr:colOff>
      <xdr:row>38</xdr:row>
      <xdr:rowOff>135494</xdr:rowOff>
    </xdr:to>
    <xdr:cxnSp macro="">
      <xdr:nvCxnSpPr>
        <xdr:cNvPr id="509" name="直線コネクタ 508">
          <a:extLst>
            <a:ext uri="{FF2B5EF4-FFF2-40B4-BE49-F238E27FC236}">
              <a16:creationId xmlns="" xmlns:a16="http://schemas.microsoft.com/office/drawing/2014/main" id="{00000000-0008-0000-0600-0000FD010000}"/>
            </a:ext>
          </a:extLst>
        </xdr:cNvPr>
        <xdr:cNvCxnSpPr/>
      </xdr:nvCxnSpPr>
      <xdr:spPr>
        <a:xfrm flipV="1">
          <a:off x="14592300" y="6648197"/>
          <a:ext cx="889000" cy="2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109722</xdr:rowOff>
    </xdr:from>
    <xdr:to>
      <xdr:col>22</xdr:col>
      <xdr:colOff>415925</xdr:colOff>
      <xdr:row>39</xdr:row>
      <xdr:rowOff>39872</xdr:rowOff>
    </xdr:to>
    <xdr:sp macro="" textlink="">
      <xdr:nvSpPr>
        <xdr:cNvPr id="510" name="フローチャート : 判断 509">
          <a:extLst>
            <a:ext uri="{FF2B5EF4-FFF2-40B4-BE49-F238E27FC236}">
              <a16:creationId xmlns="" xmlns:a16="http://schemas.microsoft.com/office/drawing/2014/main" id="{00000000-0008-0000-0600-0000FE010000}"/>
            </a:ext>
          </a:extLst>
        </xdr:cNvPr>
        <xdr:cNvSpPr/>
      </xdr:nvSpPr>
      <xdr:spPr>
        <a:xfrm>
          <a:off x="15430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30999</xdr:rowOff>
    </xdr:from>
    <xdr:ext cx="534377" cy="259045"/>
    <xdr:sp macro="" textlink="">
      <xdr:nvSpPr>
        <xdr:cNvPr id="511" name="テキスト ボックス 510">
          <a:extLst>
            <a:ext uri="{FF2B5EF4-FFF2-40B4-BE49-F238E27FC236}">
              <a16:creationId xmlns="" xmlns:a16="http://schemas.microsoft.com/office/drawing/2014/main" id="{00000000-0008-0000-0600-0000FF010000}"/>
            </a:ext>
          </a:extLst>
        </xdr:cNvPr>
        <xdr:cNvSpPr txBox="1"/>
      </xdr:nvSpPr>
      <xdr:spPr>
        <a:xfrm>
          <a:off x="15214111" y="67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135494</xdr:rowOff>
    </xdr:from>
    <xdr:to>
      <xdr:col>21</xdr:col>
      <xdr:colOff>161925</xdr:colOff>
      <xdr:row>39</xdr:row>
      <xdr:rowOff>29675</xdr:rowOff>
    </xdr:to>
    <xdr:cxnSp macro="">
      <xdr:nvCxnSpPr>
        <xdr:cNvPr id="512" name="直線コネクタ 511">
          <a:extLst>
            <a:ext uri="{FF2B5EF4-FFF2-40B4-BE49-F238E27FC236}">
              <a16:creationId xmlns="" xmlns:a16="http://schemas.microsoft.com/office/drawing/2014/main" id="{00000000-0008-0000-0600-000000020000}"/>
            </a:ext>
          </a:extLst>
        </xdr:cNvPr>
        <xdr:cNvCxnSpPr/>
      </xdr:nvCxnSpPr>
      <xdr:spPr>
        <a:xfrm flipV="1">
          <a:off x="13703300" y="6650594"/>
          <a:ext cx="889000" cy="6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96024</xdr:rowOff>
    </xdr:from>
    <xdr:to>
      <xdr:col>21</xdr:col>
      <xdr:colOff>212725</xdr:colOff>
      <xdr:row>39</xdr:row>
      <xdr:rowOff>26174</xdr:rowOff>
    </xdr:to>
    <xdr:sp macro="" textlink="">
      <xdr:nvSpPr>
        <xdr:cNvPr id="513" name="フローチャート : 判断 512">
          <a:extLst>
            <a:ext uri="{FF2B5EF4-FFF2-40B4-BE49-F238E27FC236}">
              <a16:creationId xmlns="" xmlns:a16="http://schemas.microsoft.com/office/drawing/2014/main" id="{00000000-0008-0000-0600-000001020000}"/>
            </a:ext>
          </a:extLst>
        </xdr:cNvPr>
        <xdr:cNvSpPr/>
      </xdr:nvSpPr>
      <xdr:spPr>
        <a:xfrm>
          <a:off x="14541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17301</xdr:rowOff>
    </xdr:from>
    <xdr:ext cx="534377" cy="259045"/>
    <xdr:sp macro="" textlink="">
      <xdr:nvSpPr>
        <xdr:cNvPr id="514" name="テキスト ボックス 513">
          <a:extLst>
            <a:ext uri="{FF2B5EF4-FFF2-40B4-BE49-F238E27FC236}">
              <a16:creationId xmlns="" xmlns:a16="http://schemas.microsoft.com/office/drawing/2014/main" id="{00000000-0008-0000-0600-000002020000}"/>
            </a:ext>
          </a:extLst>
        </xdr:cNvPr>
        <xdr:cNvSpPr txBox="1"/>
      </xdr:nvSpPr>
      <xdr:spPr>
        <a:xfrm>
          <a:off x="14325111" y="670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123039</xdr:rowOff>
    </xdr:from>
    <xdr:to>
      <xdr:col>19</xdr:col>
      <xdr:colOff>644525</xdr:colOff>
      <xdr:row>39</xdr:row>
      <xdr:rowOff>29675</xdr:rowOff>
    </xdr:to>
    <xdr:cxnSp macro="">
      <xdr:nvCxnSpPr>
        <xdr:cNvPr id="515" name="直線コネクタ 514">
          <a:extLst>
            <a:ext uri="{FF2B5EF4-FFF2-40B4-BE49-F238E27FC236}">
              <a16:creationId xmlns="" xmlns:a16="http://schemas.microsoft.com/office/drawing/2014/main" id="{00000000-0008-0000-0600-000003020000}"/>
            </a:ext>
          </a:extLst>
        </xdr:cNvPr>
        <xdr:cNvCxnSpPr/>
      </xdr:nvCxnSpPr>
      <xdr:spPr>
        <a:xfrm>
          <a:off x="12814300" y="6638139"/>
          <a:ext cx="889000" cy="78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74719</xdr:rowOff>
    </xdr:from>
    <xdr:to>
      <xdr:col>20</xdr:col>
      <xdr:colOff>9525</xdr:colOff>
      <xdr:row>39</xdr:row>
      <xdr:rowOff>4869</xdr:rowOff>
    </xdr:to>
    <xdr:sp macro="" textlink="">
      <xdr:nvSpPr>
        <xdr:cNvPr id="516" name="フローチャート : 判断 515">
          <a:extLst>
            <a:ext uri="{FF2B5EF4-FFF2-40B4-BE49-F238E27FC236}">
              <a16:creationId xmlns="" xmlns:a16="http://schemas.microsoft.com/office/drawing/2014/main" id="{00000000-0008-0000-0600-000004020000}"/>
            </a:ext>
          </a:extLst>
        </xdr:cNvPr>
        <xdr:cNvSpPr/>
      </xdr:nvSpPr>
      <xdr:spPr>
        <a:xfrm>
          <a:off x="13652500" y="658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21396</xdr:rowOff>
    </xdr:from>
    <xdr:ext cx="534377" cy="259045"/>
    <xdr:sp macro="" textlink="">
      <xdr:nvSpPr>
        <xdr:cNvPr id="517" name="テキスト ボックス 516">
          <a:extLst>
            <a:ext uri="{FF2B5EF4-FFF2-40B4-BE49-F238E27FC236}">
              <a16:creationId xmlns="" xmlns:a16="http://schemas.microsoft.com/office/drawing/2014/main" id="{00000000-0008-0000-0600-000005020000}"/>
            </a:ext>
          </a:extLst>
        </xdr:cNvPr>
        <xdr:cNvSpPr txBox="1"/>
      </xdr:nvSpPr>
      <xdr:spPr>
        <a:xfrm>
          <a:off x="13436111" y="636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82317</xdr:rowOff>
    </xdr:from>
    <xdr:to>
      <xdr:col>18</xdr:col>
      <xdr:colOff>492125</xdr:colOff>
      <xdr:row>39</xdr:row>
      <xdr:rowOff>12467</xdr:rowOff>
    </xdr:to>
    <xdr:sp macro="" textlink="">
      <xdr:nvSpPr>
        <xdr:cNvPr id="518" name="フローチャート : 判断 517">
          <a:extLst>
            <a:ext uri="{FF2B5EF4-FFF2-40B4-BE49-F238E27FC236}">
              <a16:creationId xmlns="" xmlns:a16="http://schemas.microsoft.com/office/drawing/2014/main" id="{00000000-0008-0000-0600-000006020000}"/>
            </a:ext>
          </a:extLst>
        </xdr:cNvPr>
        <xdr:cNvSpPr/>
      </xdr:nvSpPr>
      <xdr:spPr>
        <a:xfrm>
          <a:off x="12763500" y="65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3594</xdr:rowOff>
    </xdr:from>
    <xdr:ext cx="534377" cy="259045"/>
    <xdr:sp macro="" textlink="">
      <xdr:nvSpPr>
        <xdr:cNvPr id="519" name="テキスト ボックス 518">
          <a:extLst>
            <a:ext uri="{FF2B5EF4-FFF2-40B4-BE49-F238E27FC236}">
              <a16:creationId xmlns="" xmlns:a16="http://schemas.microsoft.com/office/drawing/2014/main" id="{00000000-0008-0000-0600-000007020000}"/>
            </a:ext>
          </a:extLst>
        </xdr:cNvPr>
        <xdr:cNvSpPr txBox="1"/>
      </xdr:nvSpPr>
      <xdr:spPr>
        <a:xfrm>
          <a:off x="12547111" y="669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0" name="テキスト ボックス 519">
          <a:extLst>
            <a:ext uri="{FF2B5EF4-FFF2-40B4-BE49-F238E27FC236}">
              <a16:creationId xmlns=""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1" name="テキスト ボックス 520">
          <a:extLst>
            <a:ext uri="{FF2B5EF4-FFF2-40B4-BE49-F238E27FC236}">
              <a16:creationId xmlns=""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2" name="テキスト ボックス 521">
          <a:extLst>
            <a:ext uri="{FF2B5EF4-FFF2-40B4-BE49-F238E27FC236}">
              <a16:creationId xmlns=""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3" name="テキスト ボックス 522">
          <a:extLst>
            <a:ext uri="{FF2B5EF4-FFF2-40B4-BE49-F238E27FC236}">
              <a16:creationId xmlns=""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4" name="テキスト ボックス 523">
          <a:extLst>
            <a:ext uri="{FF2B5EF4-FFF2-40B4-BE49-F238E27FC236}">
              <a16:creationId xmlns=""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48940</xdr:rowOff>
    </xdr:from>
    <xdr:to>
      <xdr:col>23</xdr:col>
      <xdr:colOff>568325</xdr:colOff>
      <xdr:row>38</xdr:row>
      <xdr:rowOff>150540</xdr:rowOff>
    </xdr:to>
    <xdr:sp macro="" textlink="">
      <xdr:nvSpPr>
        <xdr:cNvPr id="525" name="円/楕円 524">
          <a:extLst>
            <a:ext uri="{FF2B5EF4-FFF2-40B4-BE49-F238E27FC236}">
              <a16:creationId xmlns="" xmlns:a16="http://schemas.microsoft.com/office/drawing/2014/main" id="{00000000-0008-0000-0600-00000D020000}"/>
            </a:ext>
          </a:extLst>
        </xdr:cNvPr>
        <xdr:cNvSpPr/>
      </xdr:nvSpPr>
      <xdr:spPr>
        <a:xfrm>
          <a:off x="16268700" y="65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8318</xdr:rowOff>
    </xdr:from>
    <xdr:ext cx="534377" cy="259045"/>
    <xdr:sp macro="" textlink="">
      <xdr:nvSpPr>
        <xdr:cNvPr id="526" name="災害復旧事業費該当値テキスト">
          <a:extLst>
            <a:ext uri="{FF2B5EF4-FFF2-40B4-BE49-F238E27FC236}">
              <a16:creationId xmlns="" xmlns:a16="http://schemas.microsoft.com/office/drawing/2014/main" id="{00000000-0008-0000-0600-00000E020000}"/>
            </a:ext>
          </a:extLst>
        </xdr:cNvPr>
        <xdr:cNvSpPr txBox="1"/>
      </xdr:nvSpPr>
      <xdr:spPr>
        <a:xfrm>
          <a:off x="16370300" y="635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30,488</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82297</xdr:rowOff>
    </xdr:from>
    <xdr:to>
      <xdr:col>22</xdr:col>
      <xdr:colOff>415925</xdr:colOff>
      <xdr:row>39</xdr:row>
      <xdr:rowOff>12447</xdr:rowOff>
    </xdr:to>
    <xdr:sp macro="" textlink="">
      <xdr:nvSpPr>
        <xdr:cNvPr id="527" name="円/楕円 526">
          <a:extLst>
            <a:ext uri="{FF2B5EF4-FFF2-40B4-BE49-F238E27FC236}">
              <a16:creationId xmlns="" xmlns:a16="http://schemas.microsoft.com/office/drawing/2014/main" id="{00000000-0008-0000-0600-00000F020000}"/>
            </a:ext>
          </a:extLst>
        </xdr:cNvPr>
        <xdr:cNvSpPr/>
      </xdr:nvSpPr>
      <xdr:spPr>
        <a:xfrm>
          <a:off x="15430500" y="659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28974</xdr:rowOff>
    </xdr:from>
    <xdr:ext cx="534377" cy="259045"/>
    <xdr:sp macro="" textlink="">
      <xdr:nvSpPr>
        <xdr:cNvPr id="528" name="テキスト ボックス 527">
          <a:extLst>
            <a:ext uri="{FF2B5EF4-FFF2-40B4-BE49-F238E27FC236}">
              <a16:creationId xmlns="" xmlns:a16="http://schemas.microsoft.com/office/drawing/2014/main" id="{00000000-0008-0000-0600-000010020000}"/>
            </a:ext>
          </a:extLst>
        </xdr:cNvPr>
        <xdr:cNvSpPr txBox="1"/>
      </xdr:nvSpPr>
      <xdr:spPr>
        <a:xfrm>
          <a:off x="15214111" y="637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21,733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84694</xdr:rowOff>
    </xdr:from>
    <xdr:to>
      <xdr:col>21</xdr:col>
      <xdr:colOff>212725</xdr:colOff>
      <xdr:row>39</xdr:row>
      <xdr:rowOff>14844</xdr:rowOff>
    </xdr:to>
    <xdr:sp macro="" textlink="">
      <xdr:nvSpPr>
        <xdr:cNvPr id="529" name="円/楕円 528">
          <a:extLst>
            <a:ext uri="{FF2B5EF4-FFF2-40B4-BE49-F238E27FC236}">
              <a16:creationId xmlns="" xmlns:a16="http://schemas.microsoft.com/office/drawing/2014/main" id="{00000000-0008-0000-0600-000011020000}"/>
            </a:ext>
          </a:extLst>
        </xdr:cNvPr>
        <xdr:cNvSpPr/>
      </xdr:nvSpPr>
      <xdr:spPr>
        <a:xfrm>
          <a:off x="14541500" y="659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31371</xdr:rowOff>
    </xdr:from>
    <xdr:ext cx="534377" cy="259045"/>
    <xdr:sp macro="" textlink="">
      <xdr:nvSpPr>
        <xdr:cNvPr id="530" name="テキスト ボックス 529">
          <a:extLst>
            <a:ext uri="{FF2B5EF4-FFF2-40B4-BE49-F238E27FC236}">
              <a16:creationId xmlns="" xmlns:a16="http://schemas.microsoft.com/office/drawing/2014/main" id="{00000000-0008-0000-0600-000012020000}"/>
            </a:ext>
          </a:extLst>
        </xdr:cNvPr>
        <xdr:cNvSpPr txBox="1"/>
      </xdr:nvSpPr>
      <xdr:spPr>
        <a:xfrm>
          <a:off x="14325111" y="637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21,104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150325</xdr:rowOff>
    </xdr:from>
    <xdr:to>
      <xdr:col>20</xdr:col>
      <xdr:colOff>9525</xdr:colOff>
      <xdr:row>39</xdr:row>
      <xdr:rowOff>80475</xdr:rowOff>
    </xdr:to>
    <xdr:sp macro="" textlink="">
      <xdr:nvSpPr>
        <xdr:cNvPr id="531" name="円/楕円 530">
          <a:extLst>
            <a:ext uri="{FF2B5EF4-FFF2-40B4-BE49-F238E27FC236}">
              <a16:creationId xmlns="" xmlns:a16="http://schemas.microsoft.com/office/drawing/2014/main" id="{00000000-0008-0000-0600-000013020000}"/>
            </a:ext>
          </a:extLst>
        </xdr:cNvPr>
        <xdr:cNvSpPr/>
      </xdr:nvSpPr>
      <xdr:spPr>
        <a:xfrm>
          <a:off x="13652500" y="666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71602</xdr:rowOff>
    </xdr:from>
    <xdr:ext cx="469744" cy="259045"/>
    <xdr:sp macro="" textlink="">
      <xdr:nvSpPr>
        <xdr:cNvPr id="532" name="テキスト ボックス 531">
          <a:extLst>
            <a:ext uri="{FF2B5EF4-FFF2-40B4-BE49-F238E27FC236}">
              <a16:creationId xmlns="" xmlns:a16="http://schemas.microsoft.com/office/drawing/2014/main" id="{00000000-0008-0000-0600-000014020000}"/>
            </a:ext>
          </a:extLst>
        </xdr:cNvPr>
        <xdr:cNvSpPr txBox="1"/>
      </xdr:nvSpPr>
      <xdr:spPr>
        <a:xfrm>
          <a:off x="13468427" y="675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72239</xdr:rowOff>
    </xdr:from>
    <xdr:to>
      <xdr:col>18</xdr:col>
      <xdr:colOff>492125</xdr:colOff>
      <xdr:row>39</xdr:row>
      <xdr:rowOff>2389</xdr:rowOff>
    </xdr:to>
    <xdr:sp macro="" textlink="">
      <xdr:nvSpPr>
        <xdr:cNvPr id="533" name="円/楕円 532">
          <a:extLst>
            <a:ext uri="{FF2B5EF4-FFF2-40B4-BE49-F238E27FC236}">
              <a16:creationId xmlns="" xmlns:a16="http://schemas.microsoft.com/office/drawing/2014/main" id="{00000000-0008-0000-0600-000015020000}"/>
            </a:ext>
          </a:extLst>
        </xdr:cNvPr>
        <xdr:cNvSpPr/>
      </xdr:nvSpPr>
      <xdr:spPr>
        <a:xfrm>
          <a:off x="12763500" y="658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18916</xdr:rowOff>
    </xdr:from>
    <xdr:ext cx="534377" cy="259045"/>
    <xdr:sp macro="" textlink="">
      <xdr:nvSpPr>
        <xdr:cNvPr id="534" name="テキスト ボックス 533">
          <a:extLst>
            <a:ext uri="{FF2B5EF4-FFF2-40B4-BE49-F238E27FC236}">
              <a16:creationId xmlns="" xmlns:a16="http://schemas.microsoft.com/office/drawing/2014/main" id="{00000000-0008-0000-0600-000016020000}"/>
            </a:ext>
          </a:extLst>
        </xdr:cNvPr>
        <xdr:cNvSpPr txBox="1"/>
      </xdr:nvSpPr>
      <xdr:spPr>
        <a:xfrm>
          <a:off x="12547111" y="636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24,373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5" name="正方形/長方形 534">
          <a:extLst>
            <a:ext uri="{FF2B5EF4-FFF2-40B4-BE49-F238E27FC236}">
              <a16:creationId xmlns=""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6" name="正方形/長方形 535">
          <a:extLst>
            <a:ext uri="{FF2B5EF4-FFF2-40B4-BE49-F238E27FC236}">
              <a16:creationId xmlns=""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7" name="正方形/長方形 536">
          <a:extLst>
            <a:ext uri="{FF2B5EF4-FFF2-40B4-BE49-F238E27FC236}">
              <a16:creationId xmlns=""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8" name="正方形/長方形 537">
          <a:extLst>
            <a:ext uri="{FF2B5EF4-FFF2-40B4-BE49-F238E27FC236}">
              <a16:creationId xmlns=""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9" name="正方形/長方形 538">
          <a:extLst>
            <a:ext uri="{FF2B5EF4-FFF2-40B4-BE49-F238E27FC236}">
              <a16:creationId xmlns=""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0" name="正方形/長方形 539">
          <a:extLst>
            <a:ext uri="{FF2B5EF4-FFF2-40B4-BE49-F238E27FC236}">
              <a16:creationId xmlns=""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1" name="正方形/長方形 540">
          <a:extLst>
            <a:ext uri="{FF2B5EF4-FFF2-40B4-BE49-F238E27FC236}">
              <a16:creationId xmlns=""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2" name="正方形/長方形 541">
          <a:extLst>
            <a:ext uri="{FF2B5EF4-FFF2-40B4-BE49-F238E27FC236}">
              <a16:creationId xmlns=""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3" name="テキスト ボックス 542">
          <a:extLst>
            <a:ext uri="{FF2B5EF4-FFF2-40B4-BE49-F238E27FC236}">
              <a16:creationId xmlns=""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4" name="直線コネクタ 543">
          <a:extLst>
            <a:ext uri="{FF2B5EF4-FFF2-40B4-BE49-F238E27FC236}">
              <a16:creationId xmlns=""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45" name="直線コネクタ 544">
          <a:extLst>
            <a:ext uri="{FF2B5EF4-FFF2-40B4-BE49-F238E27FC236}">
              <a16:creationId xmlns="" xmlns:a16="http://schemas.microsoft.com/office/drawing/2014/main" id="{00000000-0008-0000-0600-00002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46" name="テキスト ボックス 545">
          <a:extLst>
            <a:ext uri="{FF2B5EF4-FFF2-40B4-BE49-F238E27FC236}">
              <a16:creationId xmlns="" xmlns:a16="http://schemas.microsoft.com/office/drawing/2014/main" id="{00000000-0008-0000-0600-00002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47" name="直線コネクタ 546">
          <a:extLst>
            <a:ext uri="{FF2B5EF4-FFF2-40B4-BE49-F238E27FC236}">
              <a16:creationId xmlns="" xmlns:a16="http://schemas.microsoft.com/office/drawing/2014/main" id="{00000000-0008-0000-0600-00002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48" name="テキスト ボックス 547">
          <a:extLst>
            <a:ext uri="{FF2B5EF4-FFF2-40B4-BE49-F238E27FC236}">
              <a16:creationId xmlns="" xmlns:a16="http://schemas.microsoft.com/office/drawing/2014/main" id="{00000000-0008-0000-0600-000024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49" name="直線コネクタ 548">
          <a:extLst>
            <a:ext uri="{FF2B5EF4-FFF2-40B4-BE49-F238E27FC236}">
              <a16:creationId xmlns="" xmlns:a16="http://schemas.microsoft.com/office/drawing/2014/main" id="{00000000-0008-0000-0600-00002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50" name="テキスト ボックス 549">
          <a:extLst>
            <a:ext uri="{FF2B5EF4-FFF2-40B4-BE49-F238E27FC236}">
              <a16:creationId xmlns="" xmlns:a16="http://schemas.microsoft.com/office/drawing/2014/main" id="{00000000-0008-0000-0600-000026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1" name="直線コネクタ 550">
          <a:extLst>
            <a:ext uri="{FF2B5EF4-FFF2-40B4-BE49-F238E27FC236}">
              <a16:creationId xmlns="" xmlns:a16="http://schemas.microsoft.com/office/drawing/2014/main" id="{00000000-0008-0000-0600-00002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52" name="テキスト ボックス 551">
          <a:extLst>
            <a:ext uri="{FF2B5EF4-FFF2-40B4-BE49-F238E27FC236}">
              <a16:creationId xmlns="" xmlns:a16="http://schemas.microsoft.com/office/drawing/2014/main" id="{00000000-0008-0000-0600-000028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3" name="直線コネクタ 552">
          <a:extLst>
            <a:ext uri="{FF2B5EF4-FFF2-40B4-BE49-F238E27FC236}">
              <a16:creationId xmlns="" xmlns:a16="http://schemas.microsoft.com/office/drawing/2014/main"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54" name="テキスト ボックス 553">
          <a:extLst>
            <a:ext uri="{FF2B5EF4-FFF2-40B4-BE49-F238E27FC236}">
              <a16:creationId xmlns="" xmlns:a16="http://schemas.microsoft.com/office/drawing/2014/main" id="{00000000-0008-0000-0600-00002A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5" name="失業対策事業費グラフ枠">
          <a:extLst>
            <a:ext uri="{FF2B5EF4-FFF2-40B4-BE49-F238E27FC236}">
              <a16:creationId xmlns=""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112040</xdr:rowOff>
    </xdr:from>
    <xdr:to>
      <xdr:col>23</xdr:col>
      <xdr:colOff>516889</xdr:colOff>
      <xdr:row>58</xdr:row>
      <xdr:rowOff>139700</xdr:rowOff>
    </xdr:to>
    <xdr:cxnSp macro="">
      <xdr:nvCxnSpPr>
        <xdr:cNvPr id="556" name="直線コネクタ 555">
          <a:extLst>
            <a:ext uri="{FF2B5EF4-FFF2-40B4-BE49-F238E27FC236}">
              <a16:creationId xmlns="" xmlns:a16="http://schemas.microsoft.com/office/drawing/2014/main" id="{00000000-0008-0000-0600-00002C020000}"/>
            </a:ext>
          </a:extLst>
        </xdr:cNvPr>
        <xdr:cNvCxnSpPr/>
      </xdr:nvCxnSpPr>
      <xdr:spPr>
        <a:xfrm flipV="1">
          <a:off x="16317595" y="8855990"/>
          <a:ext cx="1269" cy="12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1160</xdr:rowOff>
    </xdr:from>
    <xdr:ext cx="249299" cy="259045"/>
    <xdr:sp macro="" textlink="">
      <xdr:nvSpPr>
        <xdr:cNvPr id="557" name="失業対策事業費最小値テキスト">
          <a:extLst>
            <a:ext uri="{FF2B5EF4-FFF2-40B4-BE49-F238E27FC236}">
              <a16:creationId xmlns="" xmlns:a16="http://schemas.microsoft.com/office/drawing/2014/main" id="{00000000-0008-0000-0600-00002D020000}"/>
            </a:ext>
          </a:extLst>
        </xdr:cNvPr>
        <xdr:cNvSpPr txBox="1"/>
      </xdr:nvSpPr>
      <xdr:spPr>
        <a:xfrm>
          <a:off x="16370300" y="10116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58" name="直線コネクタ 557">
          <a:extLst>
            <a:ext uri="{FF2B5EF4-FFF2-40B4-BE49-F238E27FC236}">
              <a16:creationId xmlns="" xmlns:a16="http://schemas.microsoft.com/office/drawing/2014/main" id="{00000000-0008-0000-0600-00002E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58717</xdr:rowOff>
    </xdr:from>
    <xdr:ext cx="469744" cy="259045"/>
    <xdr:sp macro="" textlink="">
      <xdr:nvSpPr>
        <xdr:cNvPr id="559" name="失業対策事業費最大値テキスト">
          <a:extLst>
            <a:ext uri="{FF2B5EF4-FFF2-40B4-BE49-F238E27FC236}">
              <a16:creationId xmlns="" xmlns:a16="http://schemas.microsoft.com/office/drawing/2014/main" id="{00000000-0008-0000-0600-00002F020000}"/>
            </a:ext>
          </a:extLst>
        </xdr:cNvPr>
        <xdr:cNvSpPr txBox="1"/>
      </xdr:nvSpPr>
      <xdr:spPr>
        <a:xfrm>
          <a:off x="16370300" y="863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5,371</a:t>
          </a:r>
          <a:endParaRPr kumimoji="1" lang="ja-JP" altLang="en-US" sz="1000" b="1">
            <a:latin typeface="ＭＳ Ｐゴシック"/>
          </a:endParaRPr>
        </a:p>
      </xdr:txBody>
    </xdr:sp>
    <xdr:clientData/>
  </xdr:oneCellAnchor>
  <xdr:twoCellAnchor>
    <xdr:from>
      <xdr:col>23</xdr:col>
      <xdr:colOff>428625</xdr:colOff>
      <xdr:row>51</xdr:row>
      <xdr:rowOff>112040</xdr:rowOff>
    </xdr:from>
    <xdr:to>
      <xdr:col>23</xdr:col>
      <xdr:colOff>606425</xdr:colOff>
      <xdr:row>51</xdr:row>
      <xdr:rowOff>112040</xdr:rowOff>
    </xdr:to>
    <xdr:cxnSp macro="">
      <xdr:nvCxnSpPr>
        <xdr:cNvPr id="560" name="直線コネクタ 559">
          <a:extLst>
            <a:ext uri="{FF2B5EF4-FFF2-40B4-BE49-F238E27FC236}">
              <a16:creationId xmlns="" xmlns:a16="http://schemas.microsoft.com/office/drawing/2014/main" id="{00000000-0008-0000-0600-000030020000}"/>
            </a:ext>
          </a:extLst>
        </xdr:cNvPr>
        <xdr:cNvCxnSpPr/>
      </xdr:nvCxnSpPr>
      <xdr:spPr>
        <a:xfrm>
          <a:off x="16230600" y="885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61" name="直線コネクタ 560">
          <a:extLst>
            <a:ext uri="{FF2B5EF4-FFF2-40B4-BE49-F238E27FC236}">
              <a16:creationId xmlns="" xmlns:a16="http://schemas.microsoft.com/office/drawing/2014/main" id="{00000000-0008-0000-0600-000031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90060</xdr:rowOff>
    </xdr:from>
    <xdr:ext cx="313932" cy="259045"/>
    <xdr:sp macro="" textlink="">
      <xdr:nvSpPr>
        <xdr:cNvPr id="562" name="失業対策事業費平均値テキスト">
          <a:extLst>
            <a:ext uri="{FF2B5EF4-FFF2-40B4-BE49-F238E27FC236}">
              <a16:creationId xmlns="" xmlns:a16="http://schemas.microsoft.com/office/drawing/2014/main" id="{00000000-0008-0000-0600-000032020000}"/>
            </a:ext>
          </a:extLst>
        </xdr:cNvPr>
        <xdr:cNvSpPr txBox="1"/>
      </xdr:nvSpPr>
      <xdr:spPr>
        <a:xfrm>
          <a:off x="16370300" y="986271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67183</xdr:rowOff>
    </xdr:from>
    <xdr:to>
      <xdr:col>23</xdr:col>
      <xdr:colOff>568325</xdr:colOff>
      <xdr:row>58</xdr:row>
      <xdr:rowOff>168783</xdr:rowOff>
    </xdr:to>
    <xdr:sp macro="" textlink="">
      <xdr:nvSpPr>
        <xdr:cNvPr id="563" name="フローチャート : 判断 562">
          <a:extLst>
            <a:ext uri="{FF2B5EF4-FFF2-40B4-BE49-F238E27FC236}">
              <a16:creationId xmlns="" xmlns:a16="http://schemas.microsoft.com/office/drawing/2014/main" id="{00000000-0008-0000-0600-000033020000}"/>
            </a:ext>
          </a:extLst>
        </xdr:cNvPr>
        <xdr:cNvSpPr/>
      </xdr:nvSpPr>
      <xdr:spPr>
        <a:xfrm>
          <a:off x="162687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64" name="直線コネクタ 563">
          <a:extLst>
            <a:ext uri="{FF2B5EF4-FFF2-40B4-BE49-F238E27FC236}">
              <a16:creationId xmlns="" xmlns:a16="http://schemas.microsoft.com/office/drawing/2014/main" id="{00000000-0008-0000-0600-000034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67411</xdr:rowOff>
    </xdr:from>
    <xdr:to>
      <xdr:col>22</xdr:col>
      <xdr:colOff>415925</xdr:colOff>
      <xdr:row>58</xdr:row>
      <xdr:rowOff>169011</xdr:rowOff>
    </xdr:to>
    <xdr:sp macro="" textlink="">
      <xdr:nvSpPr>
        <xdr:cNvPr id="565" name="フローチャート : 判断 564">
          <a:extLst>
            <a:ext uri="{FF2B5EF4-FFF2-40B4-BE49-F238E27FC236}">
              <a16:creationId xmlns="" xmlns:a16="http://schemas.microsoft.com/office/drawing/2014/main" id="{00000000-0008-0000-0600-000035020000}"/>
            </a:ext>
          </a:extLst>
        </xdr:cNvPr>
        <xdr:cNvSpPr/>
      </xdr:nvSpPr>
      <xdr:spPr>
        <a:xfrm>
          <a:off x="15430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14088</xdr:rowOff>
    </xdr:from>
    <xdr:ext cx="313932" cy="259045"/>
    <xdr:sp macro="" textlink="">
      <xdr:nvSpPr>
        <xdr:cNvPr id="566" name="テキスト ボックス 565">
          <a:extLst>
            <a:ext uri="{FF2B5EF4-FFF2-40B4-BE49-F238E27FC236}">
              <a16:creationId xmlns="" xmlns:a16="http://schemas.microsoft.com/office/drawing/2014/main" id="{00000000-0008-0000-0600-000036020000}"/>
            </a:ext>
          </a:extLst>
        </xdr:cNvPr>
        <xdr:cNvSpPr txBox="1"/>
      </xdr:nvSpPr>
      <xdr:spPr>
        <a:xfrm>
          <a:off x="15324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67" name="直線コネクタ 566">
          <a:extLst>
            <a:ext uri="{FF2B5EF4-FFF2-40B4-BE49-F238E27FC236}">
              <a16:creationId xmlns="" xmlns:a16="http://schemas.microsoft.com/office/drawing/2014/main" id="{00000000-0008-0000-0600-000037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52095</xdr:rowOff>
    </xdr:from>
    <xdr:to>
      <xdr:col>21</xdr:col>
      <xdr:colOff>212725</xdr:colOff>
      <xdr:row>58</xdr:row>
      <xdr:rowOff>153695</xdr:rowOff>
    </xdr:to>
    <xdr:sp macro="" textlink="">
      <xdr:nvSpPr>
        <xdr:cNvPr id="568" name="フローチャート : 判断 567">
          <a:extLst>
            <a:ext uri="{FF2B5EF4-FFF2-40B4-BE49-F238E27FC236}">
              <a16:creationId xmlns="" xmlns:a16="http://schemas.microsoft.com/office/drawing/2014/main" id="{00000000-0008-0000-0600-000038020000}"/>
            </a:ext>
          </a:extLst>
        </xdr:cNvPr>
        <xdr:cNvSpPr/>
      </xdr:nvSpPr>
      <xdr:spPr>
        <a:xfrm>
          <a:off x="14541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56</xdr:row>
      <xdr:rowOff>170222</xdr:rowOff>
    </xdr:from>
    <xdr:ext cx="378565" cy="259045"/>
    <xdr:sp macro="" textlink="">
      <xdr:nvSpPr>
        <xdr:cNvPr id="569" name="テキスト ボックス 568">
          <a:extLst>
            <a:ext uri="{FF2B5EF4-FFF2-40B4-BE49-F238E27FC236}">
              <a16:creationId xmlns="" xmlns:a16="http://schemas.microsoft.com/office/drawing/2014/main" id="{00000000-0008-0000-0600-000039020000}"/>
            </a:ext>
          </a:extLst>
        </xdr:cNvPr>
        <xdr:cNvSpPr txBox="1"/>
      </xdr:nvSpPr>
      <xdr:spPr>
        <a:xfrm>
          <a:off x="14403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70" name="直線コネクタ 569">
          <a:extLst>
            <a:ext uri="{FF2B5EF4-FFF2-40B4-BE49-F238E27FC236}">
              <a16:creationId xmlns="" xmlns:a16="http://schemas.microsoft.com/office/drawing/2014/main" id="{00000000-0008-0000-0600-00003A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45924</xdr:rowOff>
    </xdr:from>
    <xdr:to>
      <xdr:col>20</xdr:col>
      <xdr:colOff>9525</xdr:colOff>
      <xdr:row>58</xdr:row>
      <xdr:rowOff>147524</xdr:rowOff>
    </xdr:to>
    <xdr:sp macro="" textlink="">
      <xdr:nvSpPr>
        <xdr:cNvPr id="571" name="フローチャート : 判断 570">
          <a:extLst>
            <a:ext uri="{FF2B5EF4-FFF2-40B4-BE49-F238E27FC236}">
              <a16:creationId xmlns="" xmlns:a16="http://schemas.microsoft.com/office/drawing/2014/main" id="{00000000-0008-0000-0600-00003B020000}"/>
            </a:ext>
          </a:extLst>
        </xdr:cNvPr>
        <xdr:cNvSpPr/>
      </xdr:nvSpPr>
      <xdr:spPr>
        <a:xfrm>
          <a:off x="13652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56</xdr:row>
      <xdr:rowOff>164051</xdr:rowOff>
    </xdr:from>
    <xdr:ext cx="378565" cy="259045"/>
    <xdr:sp macro="" textlink="">
      <xdr:nvSpPr>
        <xdr:cNvPr id="572" name="テキスト ボックス 571">
          <a:extLst>
            <a:ext uri="{FF2B5EF4-FFF2-40B4-BE49-F238E27FC236}">
              <a16:creationId xmlns="" xmlns:a16="http://schemas.microsoft.com/office/drawing/2014/main" id="{00000000-0008-0000-0600-00003C020000}"/>
            </a:ext>
          </a:extLst>
        </xdr:cNvPr>
        <xdr:cNvSpPr txBox="1"/>
      </xdr:nvSpPr>
      <xdr:spPr>
        <a:xfrm>
          <a:off x="13514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63526</xdr:rowOff>
    </xdr:from>
    <xdr:to>
      <xdr:col>18</xdr:col>
      <xdr:colOff>492125</xdr:colOff>
      <xdr:row>58</xdr:row>
      <xdr:rowOff>165126</xdr:rowOff>
    </xdr:to>
    <xdr:sp macro="" textlink="">
      <xdr:nvSpPr>
        <xdr:cNvPr id="573" name="フローチャート : 判断 572">
          <a:extLst>
            <a:ext uri="{FF2B5EF4-FFF2-40B4-BE49-F238E27FC236}">
              <a16:creationId xmlns="" xmlns:a16="http://schemas.microsoft.com/office/drawing/2014/main" id="{00000000-0008-0000-0600-00003D020000}"/>
            </a:ext>
          </a:extLst>
        </xdr:cNvPr>
        <xdr:cNvSpPr/>
      </xdr:nvSpPr>
      <xdr:spPr>
        <a:xfrm>
          <a:off x="12763500" y="100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57</xdr:row>
      <xdr:rowOff>10203</xdr:rowOff>
    </xdr:from>
    <xdr:ext cx="378565" cy="259045"/>
    <xdr:sp macro="" textlink="">
      <xdr:nvSpPr>
        <xdr:cNvPr id="574" name="テキスト ボックス 573">
          <a:extLst>
            <a:ext uri="{FF2B5EF4-FFF2-40B4-BE49-F238E27FC236}">
              <a16:creationId xmlns="" xmlns:a16="http://schemas.microsoft.com/office/drawing/2014/main" id="{00000000-0008-0000-0600-00003E020000}"/>
            </a:ext>
          </a:extLst>
        </xdr:cNvPr>
        <xdr:cNvSpPr txBox="1"/>
      </xdr:nvSpPr>
      <xdr:spPr>
        <a:xfrm>
          <a:off x="12625017" y="978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5" name="テキスト ボックス 574">
          <a:extLst>
            <a:ext uri="{FF2B5EF4-FFF2-40B4-BE49-F238E27FC236}">
              <a16:creationId xmlns="" xmlns:a16="http://schemas.microsoft.com/office/drawing/2014/main"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6" name="テキスト ボックス 575">
          <a:extLst>
            <a:ext uri="{FF2B5EF4-FFF2-40B4-BE49-F238E27FC236}">
              <a16:creationId xmlns="" xmlns:a16="http://schemas.microsoft.com/office/drawing/2014/main"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7" name="テキスト ボックス 576">
          <a:extLst>
            <a:ext uri="{FF2B5EF4-FFF2-40B4-BE49-F238E27FC236}">
              <a16:creationId xmlns="" xmlns:a16="http://schemas.microsoft.com/office/drawing/2014/main"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8" name="テキスト ボックス 577">
          <a:extLst>
            <a:ext uri="{FF2B5EF4-FFF2-40B4-BE49-F238E27FC236}">
              <a16:creationId xmlns="" xmlns:a16="http://schemas.microsoft.com/office/drawing/2014/main"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9" name="テキスト ボックス 578">
          <a:extLst>
            <a:ext uri="{FF2B5EF4-FFF2-40B4-BE49-F238E27FC236}">
              <a16:creationId xmlns="" xmlns:a16="http://schemas.microsoft.com/office/drawing/2014/main"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80" name="円/楕円 579">
          <a:extLst>
            <a:ext uri="{FF2B5EF4-FFF2-40B4-BE49-F238E27FC236}">
              <a16:creationId xmlns="" xmlns:a16="http://schemas.microsoft.com/office/drawing/2014/main" id="{00000000-0008-0000-0600-000044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45610</xdr:rowOff>
    </xdr:from>
    <xdr:ext cx="249299" cy="259045"/>
    <xdr:sp macro="" textlink="">
      <xdr:nvSpPr>
        <xdr:cNvPr id="581" name="失業対策事業費該当値テキスト">
          <a:extLst>
            <a:ext uri="{FF2B5EF4-FFF2-40B4-BE49-F238E27FC236}">
              <a16:creationId xmlns="" xmlns:a16="http://schemas.microsoft.com/office/drawing/2014/main" id="{00000000-0008-0000-0600-000045020000}"/>
            </a:ext>
          </a:extLst>
        </xdr:cNvPr>
        <xdr:cNvSpPr txBox="1"/>
      </xdr:nvSpPr>
      <xdr:spPr>
        <a:xfrm>
          <a:off x="16370300" y="9989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82" name="円/楕円 581">
          <a:extLst>
            <a:ext uri="{FF2B5EF4-FFF2-40B4-BE49-F238E27FC236}">
              <a16:creationId xmlns="" xmlns:a16="http://schemas.microsoft.com/office/drawing/2014/main" id="{00000000-0008-0000-0600-000046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83" name="テキスト ボックス 582">
          <a:extLst>
            <a:ext uri="{FF2B5EF4-FFF2-40B4-BE49-F238E27FC236}">
              <a16:creationId xmlns="" xmlns:a16="http://schemas.microsoft.com/office/drawing/2014/main" id="{00000000-0008-0000-0600-000047020000}"/>
            </a:ext>
          </a:extLst>
        </xdr:cNvPr>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84" name="円/楕円 583">
          <a:extLst>
            <a:ext uri="{FF2B5EF4-FFF2-40B4-BE49-F238E27FC236}">
              <a16:creationId xmlns="" xmlns:a16="http://schemas.microsoft.com/office/drawing/2014/main" id="{00000000-0008-0000-0600-000048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85" name="テキスト ボックス 584">
          <a:extLst>
            <a:ext uri="{FF2B5EF4-FFF2-40B4-BE49-F238E27FC236}">
              <a16:creationId xmlns="" xmlns:a16="http://schemas.microsoft.com/office/drawing/2014/main" id="{00000000-0008-0000-0600-000049020000}"/>
            </a:ext>
          </a:extLst>
        </xdr:cNvPr>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86" name="円/楕円 585">
          <a:extLst>
            <a:ext uri="{FF2B5EF4-FFF2-40B4-BE49-F238E27FC236}">
              <a16:creationId xmlns="" xmlns:a16="http://schemas.microsoft.com/office/drawing/2014/main" id="{00000000-0008-0000-0600-00004A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87" name="テキスト ボックス 586">
          <a:extLst>
            <a:ext uri="{FF2B5EF4-FFF2-40B4-BE49-F238E27FC236}">
              <a16:creationId xmlns="" xmlns:a16="http://schemas.microsoft.com/office/drawing/2014/main" id="{00000000-0008-0000-0600-00004B020000}"/>
            </a:ext>
          </a:extLst>
        </xdr:cNvPr>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88" name="円/楕円 587">
          <a:extLst>
            <a:ext uri="{FF2B5EF4-FFF2-40B4-BE49-F238E27FC236}">
              <a16:creationId xmlns="" xmlns:a16="http://schemas.microsoft.com/office/drawing/2014/main" id="{00000000-0008-0000-0600-00004C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89" name="テキスト ボックス 588">
          <a:extLst>
            <a:ext uri="{FF2B5EF4-FFF2-40B4-BE49-F238E27FC236}">
              <a16:creationId xmlns="" xmlns:a16="http://schemas.microsoft.com/office/drawing/2014/main" id="{00000000-0008-0000-0600-00004D020000}"/>
            </a:ext>
          </a:extLst>
        </xdr:cNvPr>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0" name="正方形/長方形 589">
          <a:extLst>
            <a:ext uri="{FF2B5EF4-FFF2-40B4-BE49-F238E27FC236}">
              <a16:creationId xmlns=""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1" name="正方形/長方形 590">
          <a:extLst>
            <a:ext uri="{FF2B5EF4-FFF2-40B4-BE49-F238E27FC236}">
              <a16:creationId xmlns="" xmlns:a16="http://schemas.microsoft.com/office/drawing/2014/main" id="{00000000-0008-0000-0600-00004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2" name="正方形/長方形 591">
          <a:extLst>
            <a:ext uri="{FF2B5EF4-FFF2-40B4-BE49-F238E27FC236}">
              <a16:creationId xmlns="" xmlns:a16="http://schemas.microsoft.com/office/drawing/2014/main" id="{00000000-0008-0000-0600-00005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3" name="正方形/長方形 592">
          <a:extLst>
            <a:ext uri="{FF2B5EF4-FFF2-40B4-BE49-F238E27FC236}">
              <a16:creationId xmlns="" xmlns:a16="http://schemas.microsoft.com/office/drawing/2014/main" id="{00000000-0008-0000-0600-00005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4" name="正方形/長方形 593">
          <a:extLst>
            <a:ext uri="{FF2B5EF4-FFF2-40B4-BE49-F238E27FC236}">
              <a16:creationId xmlns="" xmlns:a16="http://schemas.microsoft.com/office/drawing/2014/main" id="{00000000-0008-0000-0600-00005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5" name="正方形/長方形 594">
          <a:extLst>
            <a:ext uri="{FF2B5EF4-FFF2-40B4-BE49-F238E27FC236}">
              <a16:creationId xmlns="" xmlns:a16="http://schemas.microsoft.com/office/drawing/2014/main" id="{00000000-0008-0000-0600-00005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6" name="正方形/長方形 595">
          <a:extLst>
            <a:ext uri="{FF2B5EF4-FFF2-40B4-BE49-F238E27FC236}">
              <a16:creationId xmlns="" xmlns:a16="http://schemas.microsoft.com/office/drawing/2014/main" id="{00000000-0008-0000-0600-00005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53,993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7" name="正方形/長方形 596">
          <a:extLst>
            <a:ext uri="{FF2B5EF4-FFF2-40B4-BE49-F238E27FC236}">
              <a16:creationId xmlns="" xmlns:a16="http://schemas.microsoft.com/office/drawing/2014/main"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8" name="テキスト ボックス 597">
          <a:extLst>
            <a:ext uri="{FF2B5EF4-FFF2-40B4-BE49-F238E27FC236}">
              <a16:creationId xmlns="" xmlns:a16="http://schemas.microsoft.com/office/drawing/2014/main" id="{00000000-0008-0000-06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9" name="直線コネクタ 598">
          <a:extLst>
            <a:ext uri="{FF2B5EF4-FFF2-40B4-BE49-F238E27FC236}">
              <a16:creationId xmlns="" xmlns:a16="http://schemas.microsoft.com/office/drawing/2014/main" id="{00000000-0008-0000-06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0" name="直線コネクタ 599">
          <a:extLst>
            <a:ext uri="{FF2B5EF4-FFF2-40B4-BE49-F238E27FC236}">
              <a16:creationId xmlns="" xmlns:a16="http://schemas.microsoft.com/office/drawing/2014/main" id="{00000000-0008-0000-0600-00005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1" name="テキスト ボックス 600">
          <a:extLst>
            <a:ext uri="{FF2B5EF4-FFF2-40B4-BE49-F238E27FC236}">
              <a16:creationId xmlns="" xmlns:a16="http://schemas.microsoft.com/office/drawing/2014/main" id="{00000000-0008-0000-0600-00005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2" name="直線コネクタ 601">
          <a:extLst>
            <a:ext uri="{FF2B5EF4-FFF2-40B4-BE49-F238E27FC236}">
              <a16:creationId xmlns="" xmlns:a16="http://schemas.microsoft.com/office/drawing/2014/main" id="{00000000-0008-0000-0600-00005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03" name="テキスト ボックス 602">
          <a:extLst>
            <a:ext uri="{FF2B5EF4-FFF2-40B4-BE49-F238E27FC236}">
              <a16:creationId xmlns="" xmlns:a16="http://schemas.microsoft.com/office/drawing/2014/main" id="{00000000-0008-0000-0600-00005B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4" name="直線コネクタ 603">
          <a:extLst>
            <a:ext uri="{FF2B5EF4-FFF2-40B4-BE49-F238E27FC236}">
              <a16:creationId xmlns="" xmlns:a16="http://schemas.microsoft.com/office/drawing/2014/main" id="{00000000-0008-0000-0600-00005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5" name="テキスト ボックス 604">
          <a:extLst>
            <a:ext uri="{FF2B5EF4-FFF2-40B4-BE49-F238E27FC236}">
              <a16:creationId xmlns="" xmlns:a16="http://schemas.microsoft.com/office/drawing/2014/main" id="{00000000-0008-0000-0600-00005D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6" name="直線コネクタ 605">
          <a:extLst>
            <a:ext uri="{FF2B5EF4-FFF2-40B4-BE49-F238E27FC236}">
              <a16:creationId xmlns="" xmlns:a16="http://schemas.microsoft.com/office/drawing/2014/main" id="{00000000-0008-0000-0600-00005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7" name="テキスト ボックス 606">
          <a:extLst>
            <a:ext uri="{FF2B5EF4-FFF2-40B4-BE49-F238E27FC236}">
              <a16:creationId xmlns="" xmlns:a16="http://schemas.microsoft.com/office/drawing/2014/main" id="{00000000-0008-0000-0600-00005F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8" name="直線コネクタ 607">
          <a:extLst>
            <a:ext uri="{FF2B5EF4-FFF2-40B4-BE49-F238E27FC236}">
              <a16:creationId xmlns="" xmlns:a16="http://schemas.microsoft.com/office/drawing/2014/main" id="{00000000-0008-0000-0600-00006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92727</xdr:rowOff>
    </xdr:from>
    <xdr:ext cx="685572" cy="259045"/>
    <xdr:sp macro="" textlink="">
      <xdr:nvSpPr>
        <xdr:cNvPr id="609" name="テキスト ボックス 608">
          <a:extLst>
            <a:ext uri="{FF2B5EF4-FFF2-40B4-BE49-F238E27FC236}">
              <a16:creationId xmlns="" xmlns:a16="http://schemas.microsoft.com/office/drawing/2014/main" id="{00000000-0008-0000-0600-000061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0" name="直線コネクタ 609">
          <a:extLst>
            <a:ext uri="{FF2B5EF4-FFF2-40B4-BE49-F238E27FC236}">
              <a16:creationId xmlns=""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11" name="テキスト ボックス 610">
          <a:extLst>
            <a:ext uri="{FF2B5EF4-FFF2-40B4-BE49-F238E27FC236}">
              <a16:creationId xmlns="" xmlns:a16="http://schemas.microsoft.com/office/drawing/2014/main" id="{00000000-0008-0000-0600-000063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2" name="公債費グラフ枠">
          <a:extLst>
            <a:ext uri="{FF2B5EF4-FFF2-40B4-BE49-F238E27FC236}">
              <a16:creationId xmlns=""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130602</xdr:rowOff>
    </xdr:from>
    <xdr:to>
      <xdr:col>23</xdr:col>
      <xdr:colOff>516889</xdr:colOff>
      <xdr:row>79</xdr:row>
      <xdr:rowOff>43500</xdr:rowOff>
    </xdr:to>
    <xdr:cxnSp macro="">
      <xdr:nvCxnSpPr>
        <xdr:cNvPr id="613" name="直線コネクタ 612">
          <a:extLst>
            <a:ext uri="{FF2B5EF4-FFF2-40B4-BE49-F238E27FC236}">
              <a16:creationId xmlns="" xmlns:a16="http://schemas.microsoft.com/office/drawing/2014/main" id="{00000000-0008-0000-0600-000065020000}"/>
            </a:ext>
          </a:extLst>
        </xdr:cNvPr>
        <xdr:cNvCxnSpPr/>
      </xdr:nvCxnSpPr>
      <xdr:spPr>
        <a:xfrm flipV="1">
          <a:off x="16317595" y="12303552"/>
          <a:ext cx="1269" cy="1284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47327</xdr:rowOff>
    </xdr:from>
    <xdr:ext cx="378565" cy="259045"/>
    <xdr:sp macro="" textlink="">
      <xdr:nvSpPr>
        <xdr:cNvPr id="614" name="公債費最小値テキスト">
          <a:extLst>
            <a:ext uri="{FF2B5EF4-FFF2-40B4-BE49-F238E27FC236}">
              <a16:creationId xmlns="" xmlns:a16="http://schemas.microsoft.com/office/drawing/2014/main" id="{00000000-0008-0000-0600-000066020000}"/>
            </a:ext>
          </a:extLst>
        </xdr:cNvPr>
        <xdr:cNvSpPr txBox="1"/>
      </xdr:nvSpPr>
      <xdr:spPr>
        <a:xfrm>
          <a:off x="16370300" y="1359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79</xdr:row>
      <xdr:rowOff>43500</xdr:rowOff>
    </xdr:from>
    <xdr:to>
      <xdr:col>23</xdr:col>
      <xdr:colOff>606425</xdr:colOff>
      <xdr:row>79</xdr:row>
      <xdr:rowOff>43500</xdr:rowOff>
    </xdr:to>
    <xdr:cxnSp macro="">
      <xdr:nvCxnSpPr>
        <xdr:cNvPr id="615" name="直線コネクタ 614">
          <a:extLst>
            <a:ext uri="{FF2B5EF4-FFF2-40B4-BE49-F238E27FC236}">
              <a16:creationId xmlns="" xmlns:a16="http://schemas.microsoft.com/office/drawing/2014/main" id="{00000000-0008-0000-0600-000067020000}"/>
            </a:ext>
          </a:extLst>
        </xdr:cNvPr>
        <xdr:cNvCxnSpPr/>
      </xdr:nvCxnSpPr>
      <xdr:spPr>
        <a:xfrm>
          <a:off x="16230600" y="1358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77279</xdr:rowOff>
    </xdr:from>
    <xdr:ext cx="690189" cy="259045"/>
    <xdr:sp macro="" textlink="">
      <xdr:nvSpPr>
        <xdr:cNvPr id="616" name="公債費最大値テキスト">
          <a:extLst>
            <a:ext uri="{FF2B5EF4-FFF2-40B4-BE49-F238E27FC236}">
              <a16:creationId xmlns="" xmlns:a16="http://schemas.microsoft.com/office/drawing/2014/main" id="{00000000-0008-0000-0600-000068020000}"/>
            </a:ext>
          </a:extLst>
        </xdr:cNvPr>
        <xdr:cNvSpPr txBox="1"/>
      </xdr:nvSpPr>
      <xdr:spPr>
        <a:xfrm>
          <a:off x="16370300" y="120787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71</xdr:row>
      <xdr:rowOff>130602</xdr:rowOff>
    </xdr:from>
    <xdr:to>
      <xdr:col>23</xdr:col>
      <xdr:colOff>606425</xdr:colOff>
      <xdr:row>71</xdr:row>
      <xdr:rowOff>130602</xdr:rowOff>
    </xdr:to>
    <xdr:cxnSp macro="">
      <xdr:nvCxnSpPr>
        <xdr:cNvPr id="617" name="直線コネクタ 616">
          <a:extLst>
            <a:ext uri="{FF2B5EF4-FFF2-40B4-BE49-F238E27FC236}">
              <a16:creationId xmlns="" xmlns:a16="http://schemas.microsoft.com/office/drawing/2014/main" id="{00000000-0008-0000-0600-000069020000}"/>
            </a:ext>
          </a:extLst>
        </xdr:cNvPr>
        <xdr:cNvCxnSpPr/>
      </xdr:nvCxnSpPr>
      <xdr:spPr>
        <a:xfrm>
          <a:off x="16230600" y="1230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14708</xdr:rowOff>
    </xdr:from>
    <xdr:to>
      <xdr:col>23</xdr:col>
      <xdr:colOff>517525</xdr:colOff>
      <xdr:row>78</xdr:row>
      <xdr:rowOff>33693</xdr:rowOff>
    </xdr:to>
    <xdr:cxnSp macro="">
      <xdr:nvCxnSpPr>
        <xdr:cNvPr id="618" name="直線コネクタ 617">
          <a:extLst>
            <a:ext uri="{FF2B5EF4-FFF2-40B4-BE49-F238E27FC236}">
              <a16:creationId xmlns="" xmlns:a16="http://schemas.microsoft.com/office/drawing/2014/main" id="{00000000-0008-0000-0600-00006A020000}"/>
            </a:ext>
          </a:extLst>
        </xdr:cNvPr>
        <xdr:cNvCxnSpPr/>
      </xdr:nvCxnSpPr>
      <xdr:spPr>
        <a:xfrm>
          <a:off x="15481300" y="13387808"/>
          <a:ext cx="838200" cy="1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2312</xdr:rowOff>
    </xdr:from>
    <xdr:ext cx="599010" cy="259045"/>
    <xdr:sp macro="" textlink="">
      <xdr:nvSpPr>
        <xdr:cNvPr id="619" name="公債費平均値テキスト">
          <a:extLst>
            <a:ext uri="{FF2B5EF4-FFF2-40B4-BE49-F238E27FC236}">
              <a16:creationId xmlns="" xmlns:a16="http://schemas.microsoft.com/office/drawing/2014/main" id="{00000000-0008-0000-0600-00006B020000}"/>
            </a:ext>
          </a:extLst>
        </xdr:cNvPr>
        <xdr:cNvSpPr txBox="1"/>
      </xdr:nvSpPr>
      <xdr:spPr>
        <a:xfrm>
          <a:off x="16370300" y="13203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146,193</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150885</xdr:rowOff>
    </xdr:from>
    <xdr:to>
      <xdr:col>23</xdr:col>
      <xdr:colOff>568325</xdr:colOff>
      <xdr:row>78</xdr:row>
      <xdr:rowOff>81035</xdr:rowOff>
    </xdr:to>
    <xdr:sp macro="" textlink="">
      <xdr:nvSpPr>
        <xdr:cNvPr id="620" name="フローチャート : 判断 619">
          <a:extLst>
            <a:ext uri="{FF2B5EF4-FFF2-40B4-BE49-F238E27FC236}">
              <a16:creationId xmlns="" xmlns:a16="http://schemas.microsoft.com/office/drawing/2014/main" id="{00000000-0008-0000-0600-00006C020000}"/>
            </a:ext>
          </a:extLst>
        </xdr:cNvPr>
        <xdr:cNvSpPr/>
      </xdr:nvSpPr>
      <xdr:spPr>
        <a:xfrm>
          <a:off x="16268700" y="1335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159331</xdr:rowOff>
    </xdr:from>
    <xdr:to>
      <xdr:col>22</xdr:col>
      <xdr:colOff>365125</xdr:colOff>
      <xdr:row>78</xdr:row>
      <xdr:rowOff>14708</xdr:rowOff>
    </xdr:to>
    <xdr:cxnSp macro="">
      <xdr:nvCxnSpPr>
        <xdr:cNvPr id="621" name="直線コネクタ 620">
          <a:extLst>
            <a:ext uri="{FF2B5EF4-FFF2-40B4-BE49-F238E27FC236}">
              <a16:creationId xmlns="" xmlns:a16="http://schemas.microsoft.com/office/drawing/2014/main" id="{00000000-0008-0000-0600-00006D020000}"/>
            </a:ext>
          </a:extLst>
        </xdr:cNvPr>
        <xdr:cNvCxnSpPr/>
      </xdr:nvCxnSpPr>
      <xdr:spPr>
        <a:xfrm>
          <a:off x="14592300" y="13360981"/>
          <a:ext cx="889000" cy="26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150816</xdr:rowOff>
    </xdr:from>
    <xdr:to>
      <xdr:col>22</xdr:col>
      <xdr:colOff>415925</xdr:colOff>
      <xdr:row>78</xdr:row>
      <xdr:rowOff>80966</xdr:rowOff>
    </xdr:to>
    <xdr:sp macro="" textlink="">
      <xdr:nvSpPr>
        <xdr:cNvPr id="622" name="フローチャート : 判断 621">
          <a:extLst>
            <a:ext uri="{FF2B5EF4-FFF2-40B4-BE49-F238E27FC236}">
              <a16:creationId xmlns="" xmlns:a16="http://schemas.microsoft.com/office/drawing/2014/main" id="{00000000-0008-0000-0600-00006E020000}"/>
            </a:ext>
          </a:extLst>
        </xdr:cNvPr>
        <xdr:cNvSpPr/>
      </xdr:nvSpPr>
      <xdr:spPr>
        <a:xfrm>
          <a:off x="15430500" y="133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78</xdr:row>
      <xdr:rowOff>72093</xdr:rowOff>
    </xdr:from>
    <xdr:ext cx="599010" cy="259045"/>
    <xdr:sp macro="" textlink="">
      <xdr:nvSpPr>
        <xdr:cNvPr id="623" name="テキスト ボックス 622">
          <a:extLst>
            <a:ext uri="{FF2B5EF4-FFF2-40B4-BE49-F238E27FC236}">
              <a16:creationId xmlns="" xmlns:a16="http://schemas.microsoft.com/office/drawing/2014/main" id="{00000000-0008-0000-0600-00006F020000}"/>
            </a:ext>
          </a:extLst>
        </xdr:cNvPr>
        <xdr:cNvSpPr txBox="1"/>
      </xdr:nvSpPr>
      <xdr:spPr>
        <a:xfrm>
          <a:off x="15181794" y="13445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159331</xdr:rowOff>
    </xdr:from>
    <xdr:to>
      <xdr:col>21</xdr:col>
      <xdr:colOff>161925</xdr:colOff>
      <xdr:row>77</xdr:row>
      <xdr:rowOff>170455</xdr:rowOff>
    </xdr:to>
    <xdr:cxnSp macro="">
      <xdr:nvCxnSpPr>
        <xdr:cNvPr id="624" name="直線コネクタ 623">
          <a:extLst>
            <a:ext uri="{FF2B5EF4-FFF2-40B4-BE49-F238E27FC236}">
              <a16:creationId xmlns="" xmlns:a16="http://schemas.microsoft.com/office/drawing/2014/main" id="{00000000-0008-0000-0600-000070020000}"/>
            </a:ext>
          </a:extLst>
        </xdr:cNvPr>
        <xdr:cNvCxnSpPr/>
      </xdr:nvCxnSpPr>
      <xdr:spPr>
        <a:xfrm flipV="1">
          <a:off x="13703300" y="13360981"/>
          <a:ext cx="889000" cy="1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147262</xdr:rowOff>
    </xdr:from>
    <xdr:to>
      <xdr:col>21</xdr:col>
      <xdr:colOff>212725</xdr:colOff>
      <xdr:row>78</xdr:row>
      <xdr:rowOff>77412</xdr:rowOff>
    </xdr:to>
    <xdr:sp macro="" textlink="">
      <xdr:nvSpPr>
        <xdr:cNvPr id="625" name="フローチャート : 判断 624">
          <a:extLst>
            <a:ext uri="{FF2B5EF4-FFF2-40B4-BE49-F238E27FC236}">
              <a16:creationId xmlns="" xmlns:a16="http://schemas.microsoft.com/office/drawing/2014/main" id="{00000000-0008-0000-0600-000071020000}"/>
            </a:ext>
          </a:extLst>
        </xdr:cNvPr>
        <xdr:cNvSpPr/>
      </xdr:nvSpPr>
      <xdr:spPr>
        <a:xfrm>
          <a:off x="14541500" y="1334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78</xdr:row>
      <xdr:rowOff>68539</xdr:rowOff>
    </xdr:from>
    <xdr:ext cx="599010" cy="259045"/>
    <xdr:sp macro="" textlink="">
      <xdr:nvSpPr>
        <xdr:cNvPr id="626" name="テキスト ボックス 625">
          <a:extLst>
            <a:ext uri="{FF2B5EF4-FFF2-40B4-BE49-F238E27FC236}">
              <a16:creationId xmlns="" xmlns:a16="http://schemas.microsoft.com/office/drawing/2014/main" id="{00000000-0008-0000-0600-000072020000}"/>
            </a:ext>
          </a:extLst>
        </xdr:cNvPr>
        <xdr:cNvSpPr txBox="1"/>
      </xdr:nvSpPr>
      <xdr:spPr>
        <a:xfrm>
          <a:off x="14292794" y="13441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168622</xdr:rowOff>
    </xdr:from>
    <xdr:to>
      <xdr:col>19</xdr:col>
      <xdr:colOff>644525</xdr:colOff>
      <xdr:row>77</xdr:row>
      <xdr:rowOff>170455</xdr:rowOff>
    </xdr:to>
    <xdr:cxnSp macro="">
      <xdr:nvCxnSpPr>
        <xdr:cNvPr id="627" name="直線コネクタ 626">
          <a:extLst>
            <a:ext uri="{FF2B5EF4-FFF2-40B4-BE49-F238E27FC236}">
              <a16:creationId xmlns="" xmlns:a16="http://schemas.microsoft.com/office/drawing/2014/main" id="{00000000-0008-0000-0600-000073020000}"/>
            </a:ext>
          </a:extLst>
        </xdr:cNvPr>
        <xdr:cNvCxnSpPr/>
      </xdr:nvCxnSpPr>
      <xdr:spPr>
        <a:xfrm>
          <a:off x="12814300" y="13370272"/>
          <a:ext cx="889000" cy="1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139778</xdr:rowOff>
    </xdr:from>
    <xdr:to>
      <xdr:col>20</xdr:col>
      <xdr:colOff>9525</xdr:colOff>
      <xdr:row>78</xdr:row>
      <xdr:rowOff>69928</xdr:rowOff>
    </xdr:to>
    <xdr:sp macro="" textlink="">
      <xdr:nvSpPr>
        <xdr:cNvPr id="628" name="フローチャート : 判断 627">
          <a:extLst>
            <a:ext uri="{FF2B5EF4-FFF2-40B4-BE49-F238E27FC236}">
              <a16:creationId xmlns="" xmlns:a16="http://schemas.microsoft.com/office/drawing/2014/main" id="{00000000-0008-0000-0600-000074020000}"/>
            </a:ext>
          </a:extLst>
        </xdr:cNvPr>
        <xdr:cNvSpPr/>
      </xdr:nvSpPr>
      <xdr:spPr>
        <a:xfrm>
          <a:off x="13652500" y="1334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78</xdr:row>
      <xdr:rowOff>61055</xdr:rowOff>
    </xdr:from>
    <xdr:ext cx="599010" cy="259045"/>
    <xdr:sp macro="" textlink="">
      <xdr:nvSpPr>
        <xdr:cNvPr id="629" name="テキスト ボックス 628">
          <a:extLst>
            <a:ext uri="{FF2B5EF4-FFF2-40B4-BE49-F238E27FC236}">
              <a16:creationId xmlns="" xmlns:a16="http://schemas.microsoft.com/office/drawing/2014/main" id="{00000000-0008-0000-0600-000075020000}"/>
            </a:ext>
          </a:extLst>
        </xdr:cNvPr>
        <xdr:cNvSpPr txBox="1"/>
      </xdr:nvSpPr>
      <xdr:spPr>
        <a:xfrm>
          <a:off x="13403794" y="13434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146439</xdr:rowOff>
    </xdr:from>
    <xdr:to>
      <xdr:col>18</xdr:col>
      <xdr:colOff>492125</xdr:colOff>
      <xdr:row>78</xdr:row>
      <xdr:rowOff>76589</xdr:rowOff>
    </xdr:to>
    <xdr:sp macro="" textlink="">
      <xdr:nvSpPr>
        <xdr:cNvPr id="630" name="フローチャート : 判断 629">
          <a:extLst>
            <a:ext uri="{FF2B5EF4-FFF2-40B4-BE49-F238E27FC236}">
              <a16:creationId xmlns="" xmlns:a16="http://schemas.microsoft.com/office/drawing/2014/main" id="{00000000-0008-0000-0600-000076020000}"/>
            </a:ext>
          </a:extLst>
        </xdr:cNvPr>
        <xdr:cNvSpPr/>
      </xdr:nvSpPr>
      <xdr:spPr>
        <a:xfrm>
          <a:off x="12763500" y="1334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78</xdr:row>
      <xdr:rowOff>67716</xdr:rowOff>
    </xdr:from>
    <xdr:ext cx="599010" cy="259045"/>
    <xdr:sp macro="" textlink="">
      <xdr:nvSpPr>
        <xdr:cNvPr id="631" name="テキスト ボックス 630">
          <a:extLst>
            <a:ext uri="{FF2B5EF4-FFF2-40B4-BE49-F238E27FC236}">
              <a16:creationId xmlns="" xmlns:a16="http://schemas.microsoft.com/office/drawing/2014/main" id="{00000000-0008-0000-0600-000077020000}"/>
            </a:ext>
          </a:extLst>
        </xdr:cNvPr>
        <xdr:cNvSpPr txBox="1"/>
      </xdr:nvSpPr>
      <xdr:spPr>
        <a:xfrm>
          <a:off x="12514794" y="13440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2" name="テキスト ボックス 631">
          <a:extLst>
            <a:ext uri="{FF2B5EF4-FFF2-40B4-BE49-F238E27FC236}">
              <a16:creationId xmlns=""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3" name="テキスト ボックス 632">
          <a:extLst>
            <a:ext uri="{FF2B5EF4-FFF2-40B4-BE49-F238E27FC236}">
              <a16:creationId xmlns=""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4" name="テキスト ボックス 633">
          <a:extLst>
            <a:ext uri="{FF2B5EF4-FFF2-40B4-BE49-F238E27FC236}">
              <a16:creationId xmlns=""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5" name="テキスト ボックス 634">
          <a:extLst>
            <a:ext uri="{FF2B5EF4-FFF2-40B4-BE49-F238E27FC236}">
              <a16:creationId xmlns=""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6" name="テキスト ボックス 635">
          <a:extLst>
            <a:ext uri="{FF2B5EF4-FFF2-40B4-BE49-F238E27FC236}">
              <a16:creationId xmlns=""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154343</xdr:rowOff>
    </xdr:from>
    <xdr:to>
      <xdr:col>23</xdr:col>
      <xdr:colOff>568325</xdr:colOff>
      <xdr:row>78</xdr:row>
      <xdr:rowOff>84493</xdr:rowOff>
    </xdr:to>
    <xdr:sp macro="" textlink="">
      <xdr:nvSpPr>
        <xdr:cNvPr id="637" name="円/楕円 636">
          <a:extLst>
            <a:ext uri="{FF2B5EF4-FFF2-40B4-BE49-F238E27FC236}">
              <a16:creationId xmlns="" xmlns:a16="http://schemas.microsoft.com/office/drawing/2014/main" id="{00000000-0008-0000-0600-00007D020000}"/>
            </a:ext>
          </a:extLst>
        </xdr:cNvPr>
        <xdr:cNvSpPr/>
      </xdr:nvSpPr>
      <xdr:spPr>
        <a:xfrm>
          <a:off x="16268700" y="1335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132770</xdr:rowOff>
    </xdr:from>
    <xdr:ext cx="599010" cy="259045"/>
    <xdr:sp macro="" textlink="">
      <xdr:nvSpPr>
        <xdr:cNvPr id="638" name="公債費該当値テキスト">
          <a:extLst>
            <a:ext uri="{FF2B5EF4-FFF2-40B4-BE49-F238E27FC236}">
              <a16:creationId xmlns="" xmlns:a16="http://schemas.microsoft.com/office/drawing/2014/main" id="{00000000-0008-0000-0600-00007E020000}"/>
            </a:ext>
          </a:extLst>
        </xdr:cNvPr>
        <xdr:cNvSpPr txBox="1"/>
      </xdr:nvSpPr>
      <xdr:spPr>
        <a:xfrm>
          <a:off x="16370300" y="13334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143,470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135358</xdr:rowOff>
    </xdr:from>
    <xdr:to>
      <xdr:col>22</xdr:col>
      <xdr:colOff>415925</xdr:colOff>
      <xdr:row>78</xdr:row>
      <xdr:rowOff>65508</xdr:rowOff>
    </xdr:to>
    <xdr:sp macro="" textlink="">
      <xdr:nvSpPr>
        <xdr:cNvPr id="639" name="円/楕円 638">
          <a:extLst>
            <a:ext uri="{FF2B5EF4-FFF2-40B4-BE49-F238E27FC236}">
              <a16:creationId xmlns="" xmlns:a16="http://schemas.microsoft.com/office/drawing/2014/main" id="{00000000-0008-0000-0600-00007F020000}"/>
            </a:ext>
          </a:extLst>
        </xdr:cNvPr>
        <xdr:cNvSpPr/>
      </xdr:nvSpPr>
      <xdr:spPr>
        <a:xfrm>
          <a:off x="15430500" y="1333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82035</xdr:rowOff>
    </xdr:from>
    <xdr:ext cx="599010" cy="259045"/>
    <xdr:sp macro="" textlink="">
      <xdr:nvSpPr>
        <xdr:cNvPr id="640" name="テキスト ボックス 639">
          <a:extLst>
            <a:ext uri="{FF2B5EF4-FFF2-40B4-BE49-F238E27FC236}">
              <a16:creationId xmlns="" xmlns:a16="http://schemas.microsoft.com/office/drawing/2014/main" id="{00000000-0008-0000-0600-000080020000}"/>
            </a:ext>
          </a:extLst>
        </xdr:cNvPr>
        <xdr:cNvSpPr txBox="1"/>
      </xdr:nvSpPr>
      <xdr:spPr>
        <a:xfrm>
          <a:off x="15181794" y="13112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158,419</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108531</xdr:rowOff>
    </xdr:from>
    <xdr:to>
      <xdr:col>21</xdr:col>
      <xdr:colOff>212725</xdr:colOff>
      <xdr:row>78</xdr:row>
      <xdr:rowOff>38681</xdr:rowOff>
    </xdr:to>
    <xdr:sp macro="" textlink="">
      <xdr:nvSpPr>
        <xdr:cNvPr id="641" name="円/楕円 640">
          <a:extLst>
            <a:ext uri="{FF2B5EF4-FFF2-40B4-BE49-F238E27FC236}">
              <a16:creationId xmlns="" xmlns:a16="http://schemas.microsoft.com/office/drawing/2014/main" id="{00000000-0008-0000-0600-000081020000}"/>
            </a:ext>
          </a:extLst>
        </xdr:cNvPr>
        <xdr:cNvSpPr/>
      </xdr:nvSpPr>
      <xdr:spPr>
        <a:xfrm>
          <a:off x="14541500" y="1331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55208</xdr:rowOff>
    </xdr:from>
    <xdr:ext cx="599010" cy="259045"/>
    <xdr:sp macro="" textlink="">
      <xdr:nvSpPr>
        <xdr:cNvPr id="642" name="テキスト ボックス 641">
          <a:extLst>
            <a:ext uri="{FF2B5EF4-FFF2-40B4-BE49-F238E27FC236}">
              <a16:creationId xmlns="" xmlns:a16="http://schemas.microsoft.com/office/drawing/2014/main" id="{00000000-0008-0000-0600-000082020000}"/>
            </a:ext>
          </a:extLst>
        </xdr:cNvPr>
        <xdr:cNvSpPr txBox="1"/>
      </xdr:nvSpPr>
      <xdr:spPr>
        <a:xfrm>
          <a:off x="14292794" y="13085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179,542</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119655</xdr:rowOff>
    </xdr:from>
    <xdr:to>
      <xdr:col>20</xdr:col>
      <xdr:colOff>9525</xdr:colOff>
      <xdr:row>78</xdr:row>
      <xdr:rowOff>49805</xdr:rowOff>
    </xdr:to>
    <xdr:sp macro="" textlink="">
      <xdr:nvSpPr>
        <xdr:cNvPr id="643" name="円/楕円 642">
          <a:extLst>
            <a:ext uri="{FF2B5EF4-FFF2-40B4-BE49-F238E27FC236}">
              <a16:creationId xmlns="" xmlns:a16="http://schemas.microsoft.com/office/drawing/2014/main" id="{00000000-0008-0000-0600-000083020000}"/>
            </a:ext>
          </a:extLst>
        </xdr:cNvPr>
        <xdr:cNvSpPr/>
      </xdr:nvSpPr>
      <xdr:spPr>
        <a:xfrm>
          <a:off x="13652500" y="1332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66332</xdr:rowOff>
    </xdr:from>
    <xdr:ext cx="599010" cy="259045"/>
    <xdr:sp macro="" textlink="">
      <xdr:nvSpPr>
        <xdr:cNvPr id="644" name="テキスト ボックス 643">
          <a:extLst>
            <a:ext uri="{FF2B5EF4-FFF2-40B4-BE49-F238E27FC236}">
              <a16:creationId xmlns="" xmlns:a16="http://schemas.microsoft.com/office/drawing/2014/main" id="{00000000-0008-0000-0600-000084020000}"/>
            </a:ext>
          </a:extLst>
        </xdr:cNvPr>
        <xdr:cNvSpPr txBox="1"/>
      </xdr:nvSpPr>
      <xdr:spPr>
        <a:xfrm>
          <a:off x="13403794" y="13096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170,784</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117822</xdr:rowOff>
    </xdr:from>
    <xdr:to>
      <xdr:col>18</xdr:col>
      <xdr:colOff>492125</xdr:colOff>
      <xdr:row>78</xdr:row>
      <xdr:rowOff>47972</xdr:rowOff>
    </xdr:to>
    <xdr:sp macro="" textlink="">
      <xdr:nvSpPr>
        <xdr:cNvPr id="645" name="円/楕円 644">
          <a:extLst>
            <a:ext uri="{FF2B5EF4-FFF2-40B4-BE49-F238E27FC236}">
              <a16:creationId xmlns="" xmlns:a16="http://schemas.microsoft.com/office/drawing/2014/main" id="{00000000-0008-0000-0600-000085020000}"/>
            </a:ext>
          </a:extLst>
        </xdr:cNvPr>
        <xdr:cNvSpPr/>
      </xdr:nvSpPr>
      <xdr:spPr>
        <a:xfrm>
          <a:off x="12763500" y="1331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64499</xdr:rowOff>
    </xdr:from>
    <xdr:ext cx="599010" cy="259045"/>
    <xdr:sp macro="" textlink="">
      <xdr:nvSpPr>
        <xdr:cNvPr id="646" name="テキスト ボックス 645">
          <a:extLst>
            <a:ext uri="{FF2B5EF4-FFF2-40B4-BE49-F238E27FC236}">
              <a16:creationId xmlns="" xmlns:a16="http://schemas.microsoft.com/office/drawing/2014/main" id="{00000000-0008-0000-0600-000086020000}"/>
            </a:ext>
          </a:extLst>
        </xdr:cNvPr>
        <xdr:cNvSpPr txBox="1"/>
      </xdr:nvSpPr>
      <xdr:spPr>
        <a:xfrm>
          <a:off x="12514794" y="13094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172,227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7" name="正方形/長方形 646">
          <a:extLst>
            <a:ext uri="{FF2B5EF4-FFF2-40B4-BE49-F238E27FC236}">
              <a16:creationId xmlns=""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8" name="正方形/長方形 647">
          <a:extLst>
            <a:ext uri="{FF2B5EF4-FFF2-40B4-BE49-F238E27FC236}">
              <a16:creationId xmlns=""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9" name="正方形/長方形 648">
          <a:extLst>
            <a:ext uri="{FF2B5EF4-FFF2-40B4-BE49-F238E27FC236}">
              <a16:creationId xmlns=""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0" name="正方形/長方形 649">
          <a:extLst>
            <a:ext uri="{FF2B5EF4-FFF2-40B4-BE49-F238E27FC236}">
              <a16:creationId xmlns=""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1" name="正方形/長方形 650">
          <a:extLst>
            <a:ext uri="{FF2B5EF4-FFF2-40B4-BE49-F238E27FC236}">
              <a16:creationId xmlns=""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2" name="正方形/長方形 651">
          <a:extLst>
            <a:ext uri="{FF2B5EF4-FFF2-40B4-BE49-F238E27FC236}">
              <a16:creationId xmlns=""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3" name="正方形/長方形 652">
          <a:extLst>
            <a:ext uri="{FF2B5EF4-FFF2-40B4-BE49-F238E27FC236}">
              <a16:creationId xmlns=""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16,163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4" name="正方形/長方形 653">
          <a:extLst>
            <a:ext uri="{FF2B5EF4-FFF2-40B4-BE49-F238E27FC236}">
              <a16:creationId xmlns=""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5" name="テキスト ボックス 654">
          <a:extLst>
            <a:ext uri="{FF2B5EF4-FFF2-40B4-BE49-F238E27FC236}">
              <a16:creationId xmlns=""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6" name="直線コネクタ 655">
          <a:extLst>
            <a:ext uri="{FF2B5EF4-FFF2-40B4-BE49-F238E27FC236}">
              <a16:creationId xmlns=""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7" name="直線コネクタ 656">
          <a:extLst>
            <a:ext uri="{FF2B5EF4-FFF2-40B4-BE49-F238E27FC236}">
              <a16:creationId xmlns="" xmlns:a16="http://schemas.microsoft.com/office/drawing/2014/main" id="{00000000-0008-0000-0600-00009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8" name="テキスト ボックス 657">
          <a:extLst>
            <a:ext uri="{FF2B5EF4-FFF2-40B4-BE49-F238E27FC236}">
              <a16:creationId xmlns="" xmlns:a16="http://schemas.microsoft.com/office/drawing/2014/main" id="{00000000-0008-0000-0600-00009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9" name="直線コネクタ 658">
          <a:extLst>
            <a:ext uri="{FF2B5EF4-FFF2-40B4-BE49-F238E27FC236}">
              <a16:creationId xmlns="" xmlns:a16="http://schemas.microsoft.com/office/drawing/2014/main" id="{00000000-0008-0000-0600-00009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0" name="テキスト ボックス 659">
          <a:extLst>
            <a:ext uri="{FF2B5EF4-FFF2-40B4-BE49-F238E27FC236}">
              <a16:creationId xmlns="" xmlns:a16="http://schemas.microsoft.com/office/drawing/2014/main" id="{00000000-0008-0000-0600-00009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1" name="直線コネクタ 660">
          <a:extLst>
            <a:ext uri="{FF2B5EF4-FFF2-40B4-BE49-F238E27FC236}">
              <a16:creationId xmlns="" xmlns:a16="http://schemas.microsoft.com/office/drawing/2014/main" id="{00000000-0008-0000-0600-00009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62" name="テキスト ボックス 661">
          <a:extLst>
            <a:ext uri="{FF2B5EF4-FFF2-40B4-BE49-F238E27FC236}">
              <a16:creationId xmlns="" xmlns:a16="http://schemas.microsoft.com/office/drawing/2014/main" id="{00000000-0008-0000-0600-000096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3" name="直線コネクタ 662">
          <a:extLst>
            <a:ext uri="{FF2B5EF4-FFF2-40B4-BE49-F238E27FC236}">
              <a16:creationId xmlns="" xmlns:a16="http://schemas.microsoft.com/office/drawing/2014/main" id="{00000000-0008-0000-0600-00009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64" name="テキスト ボックス 663">
          <a:extLst>
            <a:ext uri="{FF2B5EF4-FFF2-40B4-BE49-F238E27FC236}">
              <a16:creationId xmlns="" xmlns:a16="http://schemas.microsoft.com/office/drawing/2014/main" id="{00000000-0008-0000-0600-000098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5" name="直線コネクタ 664">
          <a:extLst>
            <a:ext uri="{FF2B5EF4-FFF2-40B4-BE49-F238E27FC236}">
              <a16:creationId xmlns=""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6" name="テキスト ボックス 665">
          <a:extLst>
            <a:ext uri="{FF2B5EF4-FFF2-40B4-BE49-F238E27FC236}">
              <a16:creationId xmlns="" xmlns:a16="http://schemas.microsoft.com/office/drawing/2014/main" id="{00000000-0008-0000-0600-00009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7" name="積立金グラフ枠">
          <a:extLst>
            <a:ext uri="{FF2B5EF4-FFF2-40B4-BE49-F238E27FC236}">
              <a16:creationId xmlns=""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89805</xdr:rowOff>
    </xdr:from>
    <xdr:to>
      <xdr:col>23</xdr:col>
      <xdr:colOff>516889</xdr:colOff>
      <xdr:row>98</xdr:row>
      <xdr:rowOff>139481</xdr:rowOff>
    </xdr:to>
    <xdr:cxnSp macro="">
      <xdr:nvCxnSpPr>
        <xdr:cNvPr id="668" name="直線コネクタ 667">
          <a:extLst>
            <a:ext uri="{FF2B5EF4-FFF2-40B4-BE49-F238E27FC236}">
              <a16:creationId xmlns="" xmlns:a16="http://schemas.microsoft.com/office/drawing/2014/main" id="{00000000-0008-0000-0600-00009C020000}"/>
            </a:ext>
          </a:extLst>
        </xdr:cNvPr>
        <xdr:cNvCxnSpPr/>
      </xdr:nvCxnSpPr>
      <xdr:spPr>
        <a:xfrm flipV="1">
          <a:off x="16317595" y="15520305"/>
          <a:ext cx="1269" cy="1421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143308</xdr:rowOff>
    </xdr:from>
    <xdr:ext cx="378565" cy="259045"/>
    <xdr:sp macro="" textlink="">
      <xdr:nvSpPr>
        <xdr:cNvPr id="669" name="積立金最小値テキスト">
          <a:extLst>
            <a:ext uri="{FF2B5EF4-FFF2-40B4-BE49-F238E27FC236}">
              <a16:creationId xmlns="" xmlns:a16="http://schemas.microsoft.com/office/drawing/2014/main" id="{00000000-0008-0000-0600-00009D020000}"/>
            </a:ext>
          </a:extLst>
        </xdr:cNvPr>
        <xdr:cNvSpPr txBox="1"/>
      </xdr:nvSpPr>
      <xdr:spPr>
        <a:xfrm>
          <a:off x="16370300" y="16945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428625</xdr:colOff>
      <xdr:row>98</xdr:row>
      <xdr:rowOff>139481</xdr:rowOff>
    </xdr:from>
    <xdr:to>
      <xdr:col>23</xdr:col>
      <xdr:colOff>606425</xdr:colOff>
      <xdr:row>98</xdr:row>
      <xdr:rowOff>139481</xdr:rowOff>
    </xdr:to>
    <xdr:cxnSp macro="">
      <xdr:nvCxnSpPr>
        <xdr:cNvPr id="670" name="直線コネクタ 669">
          <a:extLst>
            <a:ext uri="{FF2B5EF4-FFF2-40B4-BE49-F238E27FC236}">
              <a16:creationId xmlns="" xmlns:a16="http://schemas.microsoft.com/office/drawing/2014/main" id="{00000000-0008-0000-0600-00009E020000}"/>
            </a:ext>
          </a:extLst>
        </xdr:cNvPr>
        <xdr:cNvCxnSpPr/>
      </xdr:nvCxnSpPr>
      <xdr:spPr>
        <a:xfrm>
          <a:off x="16230600" y="16941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36482</xdr:rowOff>
    </xdr:from>
    <xdr:ext cx="690189" cy="259045"/>
    <xdr:sp macro="" textlink="">
      <xdr:nvSpPr>
        <xdr:cNvPr id="671" name="積立金最大値テキスト">
          <a:extLst>
            <a:ext uri="{FF2B5EF4-FFF2-40B4-BE49-F238E27FC236}">
              <a16:creationId xmlns="" xmlns:a16="http://schemas.microsoft.com/office/drawing/2014/main" id="{00000000-0008-0000-0600-00009F020000}"/>
            </a:ext>
          </a:extLst>
        </xdr:cNvPr>
        <xdr:cNvSpPr txBox="1"/>
      </xdr:nvSpPr>
      <xdr:spPr>
        <a:xfrm>
          <a:off x="16370300" y="152955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1,554,565</a:t>
          </a:r>
          <a:endParaRPr kumimoji="1" lang="ja-JP" altLang="en-US" sz="1000" b="1">
            <a:latin typeface="ＭＳ Ｐゴシック"/>
          </a:endParaRPr>
        </a:p>
      </xdr:txBody>
    </xdr:sp>
    <xdr:clientData/>
  </xdr:oneCellAnchor>
  <xdr:twoCellAnchor>
    <xdr:from>
      <xdr:col>23</xdr:col>
      <xdr:colOff>428625</xdr:colOff>
      <xdr:row>90</xdr:row>
      <xdr:rowOff>89805</xdr:rowOff>
    </xdr:from>
    <xdr:to>
      <xdr:col>23</xdr:col>
      <xdr:colOff>606425</xdr:colOff>
      <xdr:row>90</xdr:row>
      <xdr:rowOff>89805</xdr:rowOff>
    </xdr:to>
    <xdr:cxnSp macro="">
      <xdr:nvCxnSpPr>
        <xdr:cNvPr id="672" name="直線コネクタ 671">
          <a:extLst>
            <a:ext uri="{FF2B5EF4-FFF2-40B4-BE49-F238E27FC236}">
              <a16:creationId xmlns="" xmlns:a16="http://schemas.microsoft.com/office/drawing/2014/main" id="{00000000-0008-0000-0600-0000A0020000}"/>
            </a:ext>
          </a:extLst>
        </xdr:cNvPr>
        <xdr:cNvCxnSpPr/>
      </xdr:nvCxnSpPr>
      <xdr:spPr>
        <a:xfrm>
          <a:off x="16230600" y="1552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4601</xdr:rowOff>
    </xdr:from>
    <xdr:to>
      <xdr:col>23</xdr:col>
      <xdr:colOff>517525</xdr:colOff>
      <xdr:row>98</xdr:row>
      <xdr:rowOff>49961</xdr:rowOff>
    </xdr:to>
    <xdr:cxnSp macro="">
      <xdr:nvCxnSpPr>
        <xdr:cNvPr id="673" name="直線コネクタ 672">
          <a:extLst>
            <a:ext uri="{FF2B5EF4-FFF2-40B4-BE49-F238E27FC236}">
              <a16:creationId xmlns="" xmlns:a16="http://schemas.microsoft.com/office/drawing/2014/main" id="{00000000-0008-0000-0600-0000A1020000}"/>
            </a:ext>
          </a:extLst>
        </xdr:cNvPr>
        <xdr:cNvCxnSpPr/>
      </xdr:nvCxnSpPr>
      <xdr:spPr>
        <a:xfrm flipV="1">
          <a:off x="15481300" y="16806701"/>
          <a:ext cx="838200" cy="45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2108</xdr:rowOff>
    </xdr:from>
    <xdr:ext cx="534377" cy="259045"/>
    <xdr:sp macro="" textlink="">
      <xdr:nvSpPr>
        <xdr:cNvPr id="674" name="積立金平均値テキスト">
          <a:extLst>
            <a:ext uri="{FF2B5EF4-FFF2-40B4-BE49-F238E27FC236}">
              <a16:creationId xmlns="" xmlns:a16="http://schemas.microsoft.com/office/drawing/2014/main" id="{00000000-0008-0000-0600-0000A2020000}"/>
            </a:ext>
          </a:extLst>
        </xdr:cNvPr>
        <xdr:cNvSpPr txBox="1"/>
      </xdr:nvSpPr>
      <xdr:spPr>
        <a:xfrm>
          <a:off x="16370300" y="16804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71,324</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23681</xdr:rowOff>
    </xdr:from>
    <xdr:to>
      <xdr:col>23</xdr:col>
      <xdr:colOff>568325</xdr:colOff>
      <xdr:row>98</xdr:row>
      <xdr:rowOff>125281</xdr:rowOff>
    </xdr:to>
    <xdr:sp macro="" textlink="">
      <xdr:nvSpPr>
        <xdr:cNvPr id="675" name="フローチャート : 判断 674">
          <a:extLst>
            <a:ext uri="{FF2B5EF4-FFF2-40B4-BE49-F238E27FC236}">
              <a16:creationId xmlns="" xmlns:a16="http://schemas.microsoft.com/office/drawing/2014/main" id="{00000000-0008-0000-0600-0000A3020000}"/>
            </a:ext>
          </a:extLst>
        </xdr:cNvPr>
        <xdr:cNvSpPr/>
      </xdr:nvSpPr>
      <xdr:spPr>
        <a:xfrm>
          <a:off x="162687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49961</xdr:rowOff>
    </xdr:from>
    <xdr:to>
      <xdr:col>22</xdr:col>
      <xdr:colOff>365125</xdr:colOff>
      <xdr:row>98</xdr:row>
      <xdr:rowOff>100465</xdr:rowOff>
    </xdr:to>
    <xdr:cxnSp macro="">
      <xdr:nvCxnSpPr>
        <xdr:cNvPr id="676" name="直線コネクタ 675">
          <a:extLst>
            <a:ext uri="{FF2B5EF4-FFF2-40B4-BE49-F238E27FC236}">
              <a16:creationId xmlns="" xmlns:a16="http://schemas.microsoft.com/office/drawing/2014/main" id="{00000000-0008-0000-0600-0000A4020000}"/>
            </a:ext>
          </a:extLst>
        </xdr:cNvPr>
        <xdr:cNvCxnSpPr/>
      </xdr:nvCxnSpPr>
      <xdr:spPr>
        <a:xfrm flipV="1">
          <a:off x="14592300" y="16852061"/>
          <a:ext cx="889000" cy="50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16246</xdr:rowOff>
    </xdr:from>
    <xdr:to>
      <xdr:col>22</xdr:col>
      <xdr:colOff>415925</xdr:colOff>
      <xdr:row>98</xdr:row>
      <xdr:rowOff>117846</xdr:rowOff>
    </xdr:to>
    <xdr:sp macro="" textlink="">
      <xdr:nvSpPr>
        <xdr:cNvPr id="677" name="フローチャート : 判断 676">
          <a:extLst>
            <a:ext uri="{FF2B5EF4-FFF2-40B4-BE49-F238E27FC236}">
              <a16:creationId xmlns="" xmlns:a16="http://schemas.microsoft.com/office/drawing/2014/main" id="{00000000-0008-0000-0600-0000A5020000}"/>
            </a:ext>
          </a:extLst>
        </xdr:cNvPr>
        <xdr:cNvSpPr/>
      </xdr:nvSpPr>
      <xdr:spPr>
        <a:xfrm>
          <a:off x="15430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108973</xdr:rowOff>
    </xdr:from>
    <xdr:ext cx="534377" cy="259045"/>
    <xdr:sp macro="" textlink="">
      <xdr:nvSpPr>
        <xdr:cNvPr id="678" name="テキスト ボックス 677">
          <a:extLst>
            <a:ext uri="{FF2B5EF4-FFF2-40B4-BE49-F238E27FC236}">
              <a16:creationId xmlns="" xmlns:a16="http://schemas.microsoft.com/office/drawing/2014/main" id="{00000000-0008-0000-0600-0000A6020000}"/>
            </a:ext>
          </a:extLst>
        </xdr:cNvPr>
        <xdr:cNvSpPr txBox="1"/>
      </xdr:nvSpPr>
      <xdr:spPr>
        <a:xfrm>
          <a:off x="15214111" y="1691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44129</xdr:rowOff>
    </xdr:from>
    <xdr:to>
      <xdr:col>21</xdr:col>
      <xdr:colOff>161925</xdr:colOff>
      <xdr:row>98</xdr:row>
      <xdr:rowOff>100465</xdr:rowOff>
    </xdr:to>
    <xdr:cxnSp macro="">
      <xdr:nvCxnSpPr>
        <xdr:cNvPr id="679" name="直線コネクタ 678">
          <a:extLst>
            <a:ext uri="{FF2B5EF4-FFF2-40B4-BE49-F238E27FC236}">
              <a16:creationId xmlns="" xmlns:a16="http://schemas.microsoft.com/office/drawing/2014/main" id="{00000000-0008-0000-0600-0000A7020000}"/>
            </a:ext>
          </a:extLst>
        </xdr:cNvPr>
        <xdr:cNvCxnSpPr/>
      </xdr:nvCxnSpPr>
      <xdr:spPr>
        <a:xfrm>
          <a:off x="13703300" y="16846229"/>
          <a:ext cx="889000" cy="56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28533</xdr:rowOff>
    </xdr:from>
    <xdr:to>
      <xdr:col>21</xdr:col>
      <xdr:colOff>212725</xdr:colOff>
      <xdr:row>98</xdr:row>
      <xdr:rowOff>130133</xdr:rowOff>
    </xdr:to>
    <xdr:sp macro="" textlink="">
      <xdr:nvSpPr>
        <xdr:cNvPr id="680" name="フローチャート : 判断 679">
          <a:extLst>
            <a:ext uri="{FF2B5EF4-FFF2-40B4-BE49-F238E27FC236}">
              <a16:creationId xmlns="" xmlns:a16="http://schemas.microsoft.com/office/drawing/2014/main" id="{00000000-0008-0000-0600-0000A8020000}"/>
            </a:ext>
          </a:extLst>
        </xdr:cNvPr>
        <xdr:cNvSpPr/>
      </xdr:nvSpPr>
      <xdr:spPr>
        <a:xfrm>
          <a:off x="145415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146660</xdr:rowOff>
    </xdr:from>
    <xdr:ext cx="534377" cy="259045"/>
    <xdr:sp macro="" textlink="">
      <xdr:nvSpPr>
        <xdr:cNvPr id="681" name="テキスト ボックス 680">
          <a:extLst>
            <a:ext uri="{FF2B5EF4-FFF2-40B4-BE49-F238E27FC236}">
              <a16:creationId xmlns="" xmlns:a16="http://schemas.microsoft.com/office/drawing/2014/main" id="{00000000-0008-0000-0600-0000A9020000}"/>
            </a:ext>
          </a:extLst>
        </xdr:cNvPr>
        <xdr:cNvSpPr txBox="1"/>
      </xdr:nvSpPr>
      <xdr:spPr>
        <a:xfrm>
          <a:off x="14325111" y="1660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44129</xdr:rowOff>
    </xdr:from>
    <xdr:to>
      <xdr:col>19</xdr:col>
      <xdr:colOff>644525</xdr:colOff>
      <xdr:row>98</xdr:row>
      <xdr:rowOff>51902</xdr:rowOff>
    </xdr:to>
    <xdr:cxnSp macro="">
      <xdr:nvCxnSpPr>
        <xdr:cNvPr id="682" name="直線コネクタ 681">
          <a:extLst>
            <a:ext uri="{FF2B5EF4-FFF2-40B4-BE49-F238E27FC236}">
              <a16:creationId xmlns="" xmlns:a16="http://schemas.microsoft.com/office/drawing/2014/main" id="{00000000-0008-0000-0600-0000AA020000}"/>
            </a:ext>
          </a:extLst>
        </xdr:cNvPr>
        <xdr:cNvCxnSpPr/>
      </xdr:nvCxnSpPr>
      <xdr:spPr>
        <a:xfrm flipV="1">
          <a:off x="12814300" y="16846229"/>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11641</xdr:rowOff>
    </xdr:from>
    <xdr:to>
      <xdr:col>20</xdr:col>
      <xdr:colOff>9525</xdr:colOff>
      <xdr:row>98</xdr:row>
      <xdr:rowOff>113241</xdr:rowOff>
    </xdr:to>
    <xdr:sp macro="" textlink="">
      <xdr:nvSpPr>
        <xdr:cNvPr id="683" name="フローチャート : 判断 682">
          <a:extLst>
            <a:ext uri="{FF2B5EF4-FFF2-40B4-BE49-F238E27FC236}">
              <a16:creationId xmlns="" xmlns:a16="http://schemas.microsoft.com/office/drawing/2014/main" id="{00000000-0008-0000-0600-0000AB020000}"/>
            </a:ext>
          </a:extLst>
        </xdr:cNvPr>
        <xdr:cNvSpPr/>
      </xdr:nvSpPr>
      <xdr:spPr>
        <a:xfrm>
          <a:off x="13652500" y="1681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104368</xdr:rowOff>
    </xdr:from>
    <xdr:ext cx="534377" cy="259045"/>
    <xdr:sp macro="" textlink="">
      <xdr:nvSpPr>
        <xdr:cNvPr id="684" name="テキスト ボックス 683">
          <a:extLst>
            <a:ext uri="{FF2B5EF4-FFF2-40B4-BE49-F238E27FC236}">
              <a16:creationId xmlns="" xmlns:a16="http://schemas.microsoft.com/office/drawing/2014/main" id="{00000000-0008-0000-0600-0000AC020000}"/>
            </a:ext>
          </a:extLst>
        </xdr:cNvPr>
        <xdr:cNvSpPr txBox="1"/>
      </xdr:nvSpPr>
      <xdr:spPr>
        <a:xfrm>
          <a:off x="13436111" y="1690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161480</xdr:rowOff>
    </xdr:from>
    <xdr:to>
      <xdr:col>18</xdr:col>
      <xdr:colOff>492125</xdr:colOff>
      <xdr:row>98</xdr:row>
      <xdr:rowOff>91630</xdr:rowOff>
    </xdr:to>
    <xdr:sp macro="" textlink="">
      <xdr:nvSpPr>
        <xdr:cNvPr id="685" name="フローチャート : 判断 684">
          <a:extLst>
            <a:ext uri="{FF2B5EF4-FFF2-40B4-BE49-F238E27FC236}">
              <a16:creationId xmlns="" xmlns:a16="http://schemas.microsoft.com/office/drawing/2014/main" id="{00000000-0008-0000-0600-0000AD020000}"/>
            </a:ext>
          </a:extLst>
        </xdr:cNvPr>
        <xdr:cNvSpPr/>
      </xdr:nvSpPr>
      <xdr:spPr>
        <a:xfrm>
          <a:off x="12763500" y="167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108157</xdr:rowOff>
    </xdr:from>
    <xdr:ext cx="599010" cy="259045"/>
    <xdr:sp macro="" textlink="">
      <xdr:nvSpPr>
        <xdr:cNvPr id="686" name="テキスト ボックス 685">
          <a:extLst>
            <a:ext uri="{FF2B5EF4-FFF2-40B4-BE49-F238E27FC236}">
              <a16:creationId xmlns="" xmlns:a16="http://schemas.microsoft.com/office/drawing/2014/main" id="{00000000-0008-0000-0600-0000AE020000}"/>
            </a:ext>
          </a:extLst>
        </xdr:cNvPr>
        <xdr:cNvSpPr txBox="1"/>
      </xdr:nvSpPr>
      <xdr:spPr>
        <a:xfrm>
          <a:off x="12514794" y="16567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7" name="テキスト ボックス 686">
          <a:extLst>
            <a:ext uri="{FF2B5EF4-FFF2-40B4-BE49-F238E27FC236}">
              <a16:creationId xmlns=""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8" name="テキスト ボックス 687">
          <a:extLst>
            <a:ext uri="{FF2B5EF4-FFF2-40B4-BE49-F238E27FC236}">
              <a16:creationId xmlns=""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9" name="テキスト ボックス 688">
          <a:extLst>
            <a:ext uri="{FF2B5EF4-FFF2-40B4-BE49-F238E27FC236}">
              <a16:creationId xmlns=""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0" name="テキスト ボックス 689">
          <a:extLst>
            <a:ext uri="{FF2B5EF4-FFF2-40B4-BE49-F238E27FC236}">
              <a16:creationId xmlns=""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1" name="テキスト ボックス 690">
          <a:extLst>
            <a:ext uri="{FF2B5EF4-FFF2-40B4-BE49-F238E27FC236}">
              <a16:creationId xmlns=""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125251</xdr:rowOff>
    </xdr:from>
    <xdr:to>
      <xdr:col>23</xdr:col>
      <xdr:colOff>568325</xdr:colOff>
      <xdr:row>98</xdr:row>
      <xdr:rowOff>55401</xdr:rowOff>
    </xdr:to>
    <xdr:sp macro="" textlink="">
      <xdr:nvSpPr>
        <xdr:cNvPr id="692" name="円/楕円 691">
          <a:extLst>
            <a:ext uri="{FF2B5EF4-FFF2-40B4-BE49-F238E27FC236}">
              <a16:creationId xmlns="" xmlns:a16="http://schemas.microsoft.com/office/drawing/2014/main" id="{00000000-0008-0000-0600-0000B4020000}"/>
            </a:ext>
          </a:extLst>
        </xdr:cNvPr>
        <xdr:cNvSpPr/>
      </xdr:nvSpPr>
      <xdr:spPr>
        <a:xfrm>
          <a:off x="16268700" y="1675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148128</xdr:rowOff>
    </xdr:from>
    <xdr:ext cx="599010" cy="259045"/>
    <xdr:sp macro="" textlink="">
      <xdr:nvSpPr>
        <xdr:cNvPr id="693" name="積立金該当値テキスト">
          <a:extLst>
            <a:ext uri="{FF2B5EF4-FFF2-40B4-BE49-F238E27FC236}">
              <a16:creationId xmlns="" xmlns:a16="http://schemas.microsoft.com/office/drawing/2014/main" id="{00000000-0008-0000-0600-0000B5020000}"/>
            </a:ext>
          </a:extLst>
        </xdr:cNvPr>
        <xdr:cNvSpPr txBox="1"/>
      </xdr:nvSpPr>
      <xdr:spPr>
        <a:xfrm>
          <a:off x="16370300" y="16607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147,746</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170611</xdr:rowOff>
    </xdr:from>
    <xdr:to>
      <xdr:col>22</xdr:col>
      <xdr:colOff>415925</xdr:colOff>
      <xdr:row>98</xdr:row>
      <xdr:rowOff>100761</xdr:rowOff>
    </xdr:to>
    <xdr:sp macro="" textlink="">
      <xdr:nvSpPr>
        <xdr:cNvPr id="694" name="円/楕円 693">
          <a:extLst>
            <a:ext uri="{FF2B5EF4-FFF2-40B4-BE49-F238E27FC236}">
              <a16:creationId xmlns="" xmlns:a16="http://schemas.microsoft.com/office/drawing/2014/main" id="{00000000-0008-0000-0600-0000B6020000}"/>
            </a:ext>
          </a:extLst>
        </xdr:cNvPr>
        <xdr:cNvSpPr/>
      </xdr:nvSpPr>
      <xdr:spPr>
        <a:xfrm>
          <a:off x="15430500" y="1680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117288</xdr:rowOff>
    </xdr:from>
    <xdr:ext cx="534377" cy="259045"/>
    <xdr:sp macro="" textlink="">
      <xdr:nvSpPr>
        <xdr:cNvPr id="695" name="テキスト ボックス 694">
          <a:extLst>
            <a:ext uri="{FF2B5EF4-FFF2-40B4-BE49-F238E27FC236}">
              <a16:creationId xmlns="" xmlns:a16="http://schemas.microsoft.com/office/drawing/2014/main" id="{00000000-0008-0000-0600-0000B7020000}"/>
            </a:ext>
          </a:extLst>
        </xdr:cNvPr>
        <xdr:cNvSpPr txBox="1"/>
      </xdr:nvSpPr>
      <xdr:spPr>
        <a:xfrm>
          <a:off x="15214111" y="1657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98,140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49665</xdr:rowOff>
    </xdr:from>
    <xdr:to>
      <xdr:col>21</xdr:col>
      <xdr:colOff>212725</xdr:colOff>
      <xdr:row>98</xdr:row>
      <xdr:rowOff>151265</xdr:rowOff>
    </xdr:to>
    <xdr:sp macro="" textlink="">
      <xdr:nvSpPr>
        <xdr:cNvPr id="696" name="円/楕円 695">
          <a:extLst>
            <a:ext uri="{FF2B5EF4-FFF2-40B4-BE49-F238E27FC236}">
              <a16:creationId xmlns="" xmlns:a16="http://schemas.microsoft.com/office/drawing/2014/main" id="{00000000-0008-0000-0600-0000B8020000}"/>
            </a:ext>
          </a:extLst>
        </xdr:cNvPr>
        <xdr:cNvSpPr/>
      </xdr:nvSpPr>
      <xdr:spPr>
        <a:xfrm>
          <a:off x="14541500" y="1685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142392</xdr:rowOff>
    </xdr:from>
    <xdr:ext cx="534377" cy="259045"/>
    <xdr:sp macro="" textlink="">
      <xdr:nvSpPr>
        <xdr:cNvPr id="697" name="テキスト ボックス 696">
          <a:extLst>
            <a:ext uri="{FF2B5EF4-FFF2-40B4-BE49-F238E27FC236}">
              <a16:creationId xmlns="" xmlns:a16="http://schemas.microsoft.com/office/drawing/2014/main" id="{00000000-0008-0000-0600-0000B9020000}"/>
            </a:ext>
          </a:extLst>
        </xdr:cNvPr>
        <xdr:cNvSpPr txBox="1"/>
      </xdr:nvSpPr>
      <xdr:spPr>
        <a:xfrm>
          <a:off x="14325111" y="16944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42,907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164779</xdr:rowOff>
    </xdr:from>
    <xdr:to>
      <xdr:col>20</xdr:col>
      <xdr:colOff>9525</xdr:colOff>
      <xdr:row>98</xdr:row>
      <xdr:rowOff>94929</xdr:rowOff>
    </xdr:to>
    <xdr:sp macro="" textlink="">
      <xdr:nvSpPr>
        <xdr:cNvPr id="698" name="円/楕円 697">
          <a:extLst>
            <a:ext uri="{FF2B5EF4-FFF2-40B4-BE49-F238E27FC236}">
              <a16:creationId xmlns="" xmlns:a16="http://schemas.microsoft.com/office/drawing/2014/main" id="{00000000-0008-0000-0600-0000BA020000}"/>
            </a:ext>
          </a:extLst>
        </xdr:cNvPr>
        <xdr:cNvSpPr/>
      </xdr:nvSpPr>
      <xdr:spPr>
        <a:xfrm>
          <a:off x="13652500" y="1679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111456</xdr:rowOff>
    </xdr:from>
    <xdr:ext cx="599010" cy="259045"/>
    <xdr:sp macro="" textlink="">
      <xdr:nvSpPr>
        <xdr:cNvPr id="699" name="テキスト ボックス 698">
          <a:extLst>
            <a:ext uri="{FF2B5EF4-FFF2-40B4-BE49-F238E27FC236}">
              <a16:creationId xmlns="" xmlns:a16="http://schemas.microsoft.com/office/drawing/2014/main" id="{00000000-0008-0000-0600-0000BB020000}"/>
            </a:ext>
          </a:extLst>
        </xdr:cNvPr>
        <xdr:cNvSpPr txBox="1"/>
      </xdr:nvSpPr>
      <xdr:spPr>
        <a:xfrm>
          <a:off x="13403794" y="16570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104,518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1102</xdr:rowOff>
    </xdr:from>
    <xdr:to>
      <xdr:col>18</xdr:col>
      <xdr:colOff>492125</xdr:colOff>
      <xdr:row>98</xdr:row>
      <xdr:rowOff>102702</xdr:rowOff>
    </xdr:to>
    <xdr:sp macro="" textlink="">
      <xdr:nvSpPr>
        <xdr:cNvPr id="700" name="円/楕円 699">
          <a:extLst>
            <a:ext uri="{FF2B5EF4-FFF2-40B4-BE49-F238E27FC236}">
              <a16:creationId xmlns="" xmlns:a16="http://schemas.microsoft.com/office/drawing/2014/main" id="{00000000-0008-0000-0600-0000BC020000}"/>
            </a:ext>
          </a:extLst>
        </xdr:cNvPr>
        <xdr:cNvSpPr/>
      </xdr:nvSpPr>
      <xdr:spPr>
        <a:xfrm>
          <a:off x="12763500" y="1680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93829</xdr:rowOff>
    </xdr:from>
    <xdr:ext cx="534377" cy="259045"/>
    <xdr:sp macro="" textlink="">
      <xdr:nvSpPr>
        <xdr:cNvPr id="701" name="テキスト ボックス 700">
          <a:extLst>
            <a:ext uri="{FF2B5EF4-FFF2-40B4-BE49-F238E27FC236}">
              <a16:creationId xmlns="" xmlns:a16="http://schemas.microsoft.com/office/drawing/2014/main" id="{00000000-0008-0000-0600-0000BD020000}"/>
            </a:ext>
          </a:extLst>
        </xdr:cNvPr>
        <xdr:cNvSpPr txBox="1"/>
      </xdr:nvSpPr>
      <xdr:spPr>
        <a:xfrm>
          <a:off x="12547111" y="1689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96,017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2" name="正方形/長方形 701">
          <a:extLst>
            <a:ext uri="{FF2B5EF4-FFF2-40B4-BE49-F238E27FC236}">
              <a16:creationId xmlns=""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3" name="正方形/長方形 702">
          <a:extLst>
            <a:ext uri="{FF2B5EF4-FFF2-40B4-BE49-F238E27FC236}">
              <a16:creationId xmlns=""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4" name="正方形/長方形 703">
          <a:extLst>
            <a:ext uri="{FF2B5EF4-FFF2-40B4-BE49-F238E27FC236}">
              <a16:creationId xmlns=""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5" name="正方形/長方形 704">
          <a:extLst>
            <a:ext uri="{FF2B5EF4-FFF2-40B4-BE49-F238E27FC236}">
              <a16:creationId xmlns=""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6" name="正方形/長方形 705">
          <a:extLst>
            <a:ext uri="{FF2B5EF4-FFF2-40B4-BE49-F238E27FC236}">
              <a16:creationId xmlns=""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7" name="正方形/長方形 706">
          <a:extLst>
            <a:ext uri="{FF2B5EF4-FFF2-40B4-BE49-F238E27FC236}">
              <a16:creationId xmlns=""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8" name="正方形/長方形 707">
          <a:extLst>
            <a:ext uri="{FF2B5EF4-FFF2-40B4-BE49-F238E27FC236}">
              <a16:creationId xmlns=""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9" name="正方形/長方形 708">
          <a:extLst>
            <a:ext uri="{FF2B5EF4-FFF2-40B4-BE49-F238E27FC236}">
              <a16:creationId xmlns=""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0" name="テキスト ボックス 709">
          <a:extLst>
            <a:ext uri="{FF2B5EF4-FFF2-40B4-BE49-F238E27FC236}">
              <a16:creationId xmlns=""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1" name="直線コネクタ 710">
          <a:extLst>
            <a:ext uri="{FF2B5EF4-FFF2-40B4-BE49-F238E27FC236}">
              <a16:creationId xmlns=""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2" name="直線コネクタ 711">
          <a:extLst>
            <a:ext uri="{FF2B5EF4-FFF2-40B4-BE49-F238E27FC236}">
              <a16:creationId xmlns="" xmlns:a16="http://schemas.microsoft.com/office/drawing/2014/main" id="{00000000-0008-0000-0600-0000C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3" name="テキスト ボックス 712">
          <a:extLst>
            <a:ext uri="{FF2B5EF4-FFF2-40B4-BE49-F238E27FC236}">
              <a16:creationId xmlns="" xmlns:a16="http://schemas.microsoft.com/office/drawing/2014/main" id="{00000000-0008-0000-0600-0000C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4" name="直線コネクタ 713">
          <a:extLst>
            <a:ext uri="{FF2B5EF4-FFF2-40B4-BE49-F238E27FC236}">
              <a16:creationId xmlns="" xmlns:a16="http://schemas.microsoft.com/office/drawing/2014/main" id="{00000000-0008-0000-0600-0000C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5" name="テキスト ボックス 714">
          <a:extLst>
            <a:ext uri="{FF2B5EF4-FFF2-40B4-BE49-F238E27FC236}">
              <a16:creationId xmlns="" xmlns:a16="http://schemas.microsoft.com/office/drawing/2014/main" id="{00000000-0008-0000-0600-0000C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6" name="直線コネクタ 715">
          <a:extLst>
            <a:ext uri="{FF2B5EF4-FFF2-40B4-BE49-F238E27FC236}">
              <a16:creationId xmlns="" xmlns:a16="http://schemas.microsoft.com/office/drawing/2014/main" id="{00000000-0008-0000-0600-0000C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7" name="テキスト ボックス 716">
          <a:extLst>
            <a:ext uri="{FF2B5EF4-FFF2-40B4-BE49-F238E27FC236}">
              <a16:creationId xmlns="" xmlns:a16="http://schemas.microsoft.com/office/drawing/2014/main" id="{00000000-0008-0000-0600-0000C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8" name="直線コネクタ 717">
          <a:extLst>
            <a:ext uri="{FF2B5EF4-FFF2-40B4-BE49-F238E27FC236}">
              <a16:creationId xmlns="" xmlns:a16="http://schemas.microsoft.com/office/drawing/2014/main" id="{00000000-0008-0000-0600-0000C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9" name="テキスト ボックス 718">
          <a:extLst>
            <a:ext uri="{FF2B5EF4-FFF2-40B4-BE49-F238E27FC236}">
              <a16:creationId xmlns="" xmlns:a16="http://schemas.microsoft.com/office/drawing/2014/main" id="{00000000-0008-0000-0600-0000C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0" name="直線コネクタ 719">
          <a:extLst>
            <a:ext uri="{FF2B5EF4-FFF2-40B4-BE49-F238E27FC236}">
              <a16:creationId xmlns="" xmlns:a16="http://schemas.microsoft.com/office/drawing/2014/main" id="{00000000-0008-0000-0600-0000D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1" name="テキスト ボックス 720">
          <a:extLst>
            <a:ext uri="{FF2B5EF4-FFF2-40B4-BE49-F238E27FC236}">
              <a16:creationId xmlns="" xmlns:a16="http://schemas.microsoft.com/office/drawing/2014/main" id="{00000000-0008-0000-0600-0000D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2" name="直線コネクタ 721">
          <a:extLst>
            <a:ext uri="{FF2B5EF4-FFF2-40B4-BE49-F238E27FC236}">
              <a16:creationId xmlns=""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3" name="テキスト ボックス 722">
          <a:extLst>
            <a:ext uri="{FF2B5EF4-FFF2-40B4-BE49-F238E27FC236}">
              <a16:creationId xmlns=""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4" name="投資及び出資金グラフ枠">
          <a:extLst>
            <a:ext uri="{FF2B5EF4-FFF2-40B4-BE49-F238E27FC236}">
              <a16:creationId xmlns=""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63500</xdr:rowOff>
    </xdr:from>
    <xdr:to>
      <xdr:col>32</xdr:col>
      <xdr:colOff>186689</xdr:colOff>
      <xdr:row>39</xdr:row>
      <xdr:rowOff>44450</xdr:rowOff>
    </xdr:to>
    <xdr:cxnSp macro="">
      <xdr:nvCxnSpPr>
        <xdr:cNvPr id="725" name="直線コネクタ 724">
          <a:extLst>
            <a:ext uri="{FF2B5EF4-FFF2-40B4-BE49-F238E27FC236}">
              <a16:creationId xmlns="" xmlns:a16="http://schemas.microsoft.com/office/drawing/2014/main" id="{00000000-0008-0000-0600-0000D5020000}"/>
            </a:ext>
          </a:extLst>
        </xdr:cNvPr>
        <xdr:cNvCxnSpPr/>
      </xdr:nvCxnSpPr>
      <xdr:spPr>
        <a:xfrm flipV="1">
          <a:off x="22159595" y="5207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6" name="投資及び出資金最小値テキスト">
          <a:extLst>
            <a:ext uri="{FF2B5EF4-FFF2-40B4-BE49-F238E27FC236}">
              <a16:creationId xmlns="" xmlns:a16="http://schemas.microsoft.com/office/drawing/2014/main" id="{00000000-0008-0000-0600-0000D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7" name="直線コネクタ 726">
          <a:extLst>
            <a:ext uri="{FF2B5EF4-FFF2-40B4-BE49-F238E27FC236}">
              <a16:creationId xmlns="" xmlns:a16="http://schemas.microsoft.com/office/drawing/2014/main" id="{00000000-0008-0000-0600-0000D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10177</xdr:rowOff>
    </xdr:from>
    <xdr:ext cx="534377" cy="259045"/>
    <xdr:sp macro="" textlink="">
      <xdr:nvSpPr>
        <xdr:cNvPr id="728" name="投資及び出資金最大値テキスト">
          <a:extLst>
            <a:ext uri="{FF2B5EF4-FFF2-40B4-BE49-F238E27FC236}">
              <a16:creationId xmlns="" xmlns:a16="http://schemas.microsoft.com/office/drawing/2014/main" id="{00000000-0008-0000-0600-0000D8020000}"/>
            </a:ext>
          </a:extLst>
        </xdr:cNvPr>
        <xdr:cNvSpPr txBox="1"/>
      </xdr:nvSpPr>
      <xdr:spPr>
        <a:xfrm>
          <a:off x="22212300" y="498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40,000</a:t>
          </a:r>
          <a:endParaRPr kumimoji="1" lang="ja-JP" altLang="en-US" sz="1000" b="1">
            <a:latin typeface="ＭＳ Ｐゴシック"/>
          </a:endParaRPr>
        </a:p>
      </xdr:txBody>
    </xdr:sp>
    <xdr:clientData/>
  </xdr:oneCellAnchor>
  <xdr:twoCellAnchor>
    <xdr:from>
      <xdr:col>32</xdr:col>
      <xdr:colOff>98425</xdr:colOff>
      <xdr:row>30</xdr:row>
      <xdr:rowOff>63500</xdr:rowOff>
    </xdr:from>
    <xdr:to>
      <xdr:col>32</xdr:col>
      <xdr:colOff>276225</xdr:colOff>
      <xdr:row>30</xdr:row>
      <xdr:rowOff>63500</xdr:rowOff>
    </xdr:to>
    <xdr:cxnSp macro="">
      <xdr:nvCxnSpPr>
        <xdr:cNvPr id="729" name="直線コネクタ 728">
          <a:extLst>
            <a:ext uri="{FF2B5EF4-FFF2-40B4-BE49-F238E27FC236}">
              <a16:creationId xmlns="" xmlns:a16="http://schemas.microsoft.com/office/drawing/2014/main" id="{00000000-0008-0000-0600-0000D9020000}"/>
            </a:ext>
          </a:extLst>
        </xdr:cNvPr>
        <xdr:cNvCxnSpPr/>
      </xdr:nvCxnSpPr>
      <xdr:spPr>
        <a:xfrm>
          <a:off x="22072600" y="520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61023</xdr:rowOff>
    </xdr:from>
    <xdr:to>
      <xdr:col>32</xdr:col>
      <xdr:colOff>187325</xdr:colOff>
      <xdr:row>39</xdr:row>
      <xdr:rowOff>44450</xdr:rowOff>
    </xdr:to>
    <xdr:cxnSp macro="">
      <xdr:nvCxnSpPr>
        <xdr:cNvPr id="730" name="直線コネクタ 729">
          <a:extLst>
            <a:ext uri="{FF2B5EF4-FFF2-40B4-BE49-F238E27FC236}">
              <a16:creationId xmlns="" xmlns:a16="http://schemas.microsoft.com/office/drawing/2014/main" id="{00000000-0008-0000-0600-0000DA020000}"/>
            </a:ext>
          </a:extLst>
        </xdr:cNvPr>
        <xdr:cNvCxnSpPr/>
      </xdr:nvCxnSpPr>
      <xdr:spPr>
        <a:xfrm flipV="1">
          <a:off x="21323300" y="6576123"/>
          <a:ext cx="838200" cy="15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79138</xdr:rowOff>
    </xdr:from>
    <xdr:ext cx="469744" cy="259045"/>
    <xdr:sp macro="" textlink="">
      <xdr:nvSpPr>
        <xdr:cNvPr id="731" name="投資及び出資金平均値テキスト">
          <a:extLst>
            <a:ext uri="{FF2B5EF4-FFF2-40B4-BE49-F238E27FC236}">
              <a16:creationId xmlns="" xmlns:a16="http://schemas.microsoft.com/office/drawing/2014/main" id="{00000000-0008-0000-0600-0000DB020000}"/>
            </a:ext>
          </a:extLst>
        </xdr:cNvPr>
        <xdr:cNvSpPr txBox="1"/>
      </xdr:nvSpPr>
      <xdr:spPr>
        <a:xfrm>
          <a:off x="22212300" y="6594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1,690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100711</xdr:rowOff>
    </xdr:from>
    <xdr:to>
      <xdr:col>32</xdr:col>
      <xdr:colOff>238125</xdr:colOff>
      <xdr:row>39</xdr:row>
      <xdr:rowOff>30861</xdr:rowOff>
    </xdr:to>
    <xdr:sp macro="" textlink="">
      <xdr:nvSpPr>
        <xdr:cNvPr id="732" name="フローチャート : 判断 731">
          <a:extLst>
            <a:ext uri="{FF2B5EF4-FFF2-40B4-BE49-F238E27FC236}">
              <a16:creationId xmlns="" xmlns:a16="http://schemas.microsoft.com/office/drawing/2014/main" id="{00000000-0008-0000-0600-0000DC020000}"/>
            </a:ext>
          </a:extLst>
        </xdr:cNvPr>
        <xdr:cNvSpPr/>
      </xdr:nvSpPr>
      <xdr:spPr>
        <a:xfrm>
          <a:off x="22110700" y="661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3" name="直線コネクタ 732">
          <a:extLst>
            <a:ext uri="{FF2B5EF4-FFF2-40B4-BE49-F238E27FC236}">
              <a16:creationId xmlns="" xmlns:a16="http://schemas.microsoft.com/office/drawing/2014/main" id="{00000000-0008-0000-0600-0000D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130848</xdr:rowOff>
    </xdr:from>
    <xdr:to>
      <xdr:col>31</xdr:col>
      <xdr:colOff>85725</xdr:colOff>
      <xdr:row>39</xdr:row>
      <xdr:rowOff>60998</xdr:rowOff>
    </xdr:to>
    <xdr:sp macro="" textlink="">
      <xdr:nvSpPr>
        <xdr:cNvPr id="734" name="フローチャート : 判断 733">
          <a:extLst>
            <a:ext uri="{FF2B5EF4-FFF2-40B4-BE49-F238E27FC236}">
              <a16:creationId xmlns="" xmlns:a16="http://schemas.microsoft.com/office/drawing/2014/main" id="{00000000-0008-0000-0600-0000DE020000}"/>
            </a:ext>
          </a:extLst>
        </xdr:cNvPr>
        <xdr:cNvSpPr/>
      </xdr:nvSpPr>
      <xdr:spPr>
        <a:xfrm>
          <a:off x="212725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77525</xdr:rowOff>
    </xdr:from>
    <xdr:ext cx="378565" cy="259045"/>
    <xdr:sp macro="" textlink="">
      <xdr:nvSpPr>
        <xdr:cNvPr id="735" name="テキスト ボックス 734">
          <a:extLst>
            <a:ext uri="{FF2B5EF4-FFF2-40B4-BE49-F238E27FC236}">
              <a16:creationId xmlns="" xmlns:a16="http://schemas.microsoft.com/office/drawing/2014/main" id="{00000000-0008-0000-0600-0000DF020000}"/>
            </a:ext>
          </a:extLst>
        </xdr:cNvPr>
        <xdr:cNvSpPr txBox="1"/>
      </xdr:nvSpPr>
      <xdr:spPr>
        <a:xfrm>
          <a:off x="21134017" y="6421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36" name="直線コネクタ 735">
          <a:extLst>
            <a:ext uri="{FF2B5EF4-FFF2-40B4-BE49-F238E27FC236}">
              <a16:creationId xmlns="" xmlns:a16="http://schemas.microsoft.com/office/drawing/2014/main" id="{00000000-0008-0000-0600-0000E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71869</xdr:rowOff>
    </xdr:from>
    <xdr:to>
      <xdr:col>29</xdr:col>
      <xdr:colOff>568325</xdr:colOff>
      <xdr:row>39</xdr:row>
      <xdr:rowOff>2019</xdr:rowOff>
    </xdr:to>
    <xdr:sp macro="" textlink="">
      <xdr:nvSpPr>
        <xdr:cNvPr id="737" name="フローチャート : 判断 736">
          <a:extLst>
            <a:ext uri="{FF2B5EF4-FFF2-40B4-BE49-F238E27FC236}">
              <a16:creationId xmlns="" xmlns:a16="http://schemas.microsoft.com/office/drawing/2014/main" id="{00000000-0008-0000-0600-0000E1020000}"/>
            </a:ext>
          </a:extLst>
        </xdr:cNvPr>
        <xdr:cNvSpPr/>
      </xdr:nvSpPr>
      <xdr:spPr>
        <a:xfrm>
          <a:off x="20383500" y="65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18546</xdr:rowOff>
    </xdr:from>
    <xdr:ext cx="469744" cy="259045"/>
    <xdr:sp macro="" textlink="">
      <xdr:nvSpPr>
        <xdr:cNvPr id="738" name="テキスト ボックス 737">
          <a:extLst>
            <a:ext uri="{FF2B5EF4-FFF2-40B4-BE49-F238E27FC236}">
              <a16:creationId xmlns="" xmlns:a16="http://schemas.microsoft.com/office/drawing/2014/main" id="{00000000-0008-0000-0600-0000E2020000}"/>
            </a:ext>
          </a:extLst>
        </xdr:cNvPr>
        <xdr:cNvSpPr txBox="1"/>
      </xdr:nvSpPr>
      <xdr:spPr>
        <a:xfrm>
          <a:off x="20199427" y="636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39" name="直線コネクタ 738">
          <a:extLst>
            <a:ext uri="{FF2B5EF4-FFF2-40B4-BE49-F238E27FC236}">
              <a16:creationId xmlns="" xmlns:a16="http://schemas.microsoft.com/office/drawing/2014/main" id="{00000000-0008-0000-0600-0000E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30455</xdr:rowOff>
    </xdr:from>
    <xdr:to>
      <xdr:col>28</xdr:col>
      <xdr:colOff>365125</xdr:colOff>
      <xdr:row>38</xdr:row>
      <xdr:rowOff>132055</xdr:rowOff>
    </xdr:to>
    <xdr:sp macro="" textlink="">
      <xdr:nvSpPr>
        <xdr:cNvPr id="740" name="フローチャート : 判断 739">
          <a:extLst>
            <a:ext uri="{FF2B5EF4-FFF2-40B4-BE49-F238E27FC236}">
              <a16:creationId xmlns="" xmlns:a16="http://schemas.microsoft.com/office/drawing/2014/main" id="{00000000-0008-0000-0600-0000E4020000}"/>
            </a:ext>
          </a:extLst>
        </xdr:cNvPr>
        <xdr:cNvSpPr/>
      </xdr:nvSpPr>
      <xdr:spPr>
        <a:xfrm>
          <a:off x="19494500" y="65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148582</xdr:rowOff>
    </xdr:from>
    <xdr:ext cx="469744" cy="259045"/>
    <xdr:sp macro="" textlink="">
      <xdr:nvSpPr>
        <xdr:cNvPr id="741" name="テキスト ボックス 740">
          <a:extLst>
            <a:ext uri="{FF2B5EF4-FFF2-40B4-BE49-F238E27FC236}">
              <a16:creationId xmlns="" xmlns:a16="http://schemas.microsoft.com/office/drawing/2014/main" id="{00000000-0008-0000-0600-0000E5020000}"/>
            </a:ext>
          </a:extLst>
        </xdr:cNvPr>
        <xdr:cNvSpPr txBox="1"/>
      </xdr:nvSpPr>
      <xdr:spPr>
        <a:xfrm>
          <a:off x="19310427" y="632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70307</xdr:rowOff>
    </xdr:from>
    <xdr:to>
      <xdr:col>27</xdr:col>
      <xdr:colOff>161925</xdr:colOff>
      <xdr:row>39</xdr:row>
      <xdr:rowOff>457</xdr:rowOff>
    </xdr:to>
    <xdr:sp macro="" textlink="">
      <xdr:nvSpPr>
        <xdr:cNvPr id="742" name="フローチャート : 判断 741">
          <a:extLst>
            <a:ext uri="{FF2B5EF4-FFF2-40B4-BE49-F238E27FC236}">
              <a16:creationId xmlns="" xmlns:a16="http://schemas.microsoft.com/office/drawing/2014/main" id="{00000000-0008-0000-0600-0000E6020000}"/>
            </a:ext>
          </a:extLst>
        </xdr:cNvPr>
        <xdr:cNvSpPr/>
      </xdr:nvSpPr>
      <xdr:spPr>
        <a:xfrm>
          <a:off x="18605500" y="6585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16984</xdr:rowOff>
    </xdr:from>
    <xdr:ext cx="469744" cy="259045"/>
    <xdr:sp macro="" textlink="">
      <xdr:nvSpPr>
        <xdr:cNvPr id="743" name="テキスト ボックス 742">
          <a:extLst>
            <a:ext uri="{FF2B5EF4-FFF2-40B4-BE49-F238E27FC236}">
              <a16:creationId xmlns="" xmlns:a16="http://schemas.microsoft.com/office/drawing/2014/main" id="{00000000-0008-0000-0600-0000E7020000}"/>
            </a:ext>
          </a:extLst>
        </xdr:cNvPr>
        <xdr:cNvSpPr txBox="1"/>
      </xdr:nvSpPr>
      <xdr:spPr>
        <a:xfrm>
          <a:off x="18421427" y="636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4" name="テキスト ボックス 743">
          <a:extLst>
            <a:ext uri="{FF2B5EF4-FFF2-40B4-BE49-F238E27FC236}">
              <a16:creationId xmlns=""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5" name="テキスト ボックス 744">
          <a:extLst>
            <a:ext uri="{FF2B5EF4-FFF2-40B4-BE49-F238E27FC236}">
              <a16:creationId xmlns=""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6" name="テキスト ボックス 745">
          <a:extLst>
            <a:ext uri="{FF2B5EF4-FFF2-40B4-BE49-F238E27FC236}">
              <a16:creationId xmlns=""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7" name="テキスト ボックス 746">
          <a:extLst>
            <a:ext uri="{FF2B5EF4-FFF2-40B4-BE49-F238E27FC236}">
              <a16:creationId xmlns=""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8" name="テキスト ボックス 747">
          <a:extLst>
            <a:ext uri="{FF2B5EF4-FFF2-40B4-BE49-F238E27FC236}">
              <a16:creationId xmlns=""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10223</xdr:rowOff>
    </xdr:from>
    <xdr:to>
      <xdr:col>32</xdr:col>
      <xdr:colOff>238125</xdr:colOff>
      <xdr:row>38</xdr:row>
      <xdr:rowOff>111823</xdr:rowOff>
    </xdr:to>
    <xdr:sp macro="" textlink="">
      <xdr:nvSpPr>
        <xdr:cNvPr id="749" name="円/楕円 748">
          <a:extLst>
            <a:ext uri="{FF2B5EF4-FFF2-40B4-BE49-F238E27FC236}">
              <a16:creationId xmlns="" xmlns:a16="http://schemas.microsoft.com/office/drawing/2014/main" id="{00000000-0008-0000-0600-0000ED020000}"/>
            </a:ext>
          </a:extLst>
        </xdr:cNvPr>
        <xdr:cNvSpPr/>
      </xdr:nvSpPr>
      <xdr:spPr>
        <a:xfrm>
          <a:off x="22110700" y="652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33100</xdr:rowOff>
    </xdr:from>
    <xdr:ext cx="469744" cy="259045"/>
    <xdr:sp macro="" textlink="">
      <xdr:nvSpPr>
        <xdr:cNvPr id="750" name="投資及び出資金該当値テキスト">
          <a:extLst>
            <a:ext uri="{FF2B5EF4-FFF2-40B4-BE49-F238E27FC236}">
              <a16:creationId xmlns="" xmlns:a16="http://schemas.microsoft.com/office/drawing/2014/main" id="{00000000-0008-0000-0600-0000EE020000}"/>
            </a:ext>
          </a:extLst>
        </xdr:cNvPr>
        <xdr:cNvSpPr txBox="1"/>
      </xdr:nvSpPr>
      <xdr:spPr>
        <a:xfrm>
          <a:off x="22212300" y="6376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4,065</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1" name="円/楕円 750">
          <a:extLst>
            <a:ext uri="{FF2B5EF4-FFF2-40B4-BE49-F238E27FC236}">
              <a16:creationId xmlns="" xmlns:a16="http://schemas.microsoft.com/office/drawing/2014/main" id="{00000000-0008-0000-0600-0000E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2" name="テキスト ボックス 751">
          <a:extLst>
            <a:ext uri="{FF2B5EF4-FFF2-40B4-BE49-F238E27FC236}">
              <a16:creationId xmlns="" xmlns:a16="http://schemas.microsoft.com/office/drawing/2014/main" id="{00000000-0008-0000-0600-0000F0020000}"/>
            </a:ext>
          </a:extLst>
        </xdr:cNvPr>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3" name="円/楕円 752">
          <a:extLst>
            <a:ext uri="{FF2B5EF4-FFF2-40B4-BE49-F238E27FC236}">
              <a16:creationId xmlns="" xmlns:a16="http://schemas.microsoft.com/office/drawing/2014/main" id="{00000000-0008-0000-0600-0000F1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4" name="テキスト ボックス 753">
          <a:extLst>
            <a:ext uri="{FF2B5EF4-FFF2-40B4-BE49-F238E27FC236}">
              <a16:creationId xmlns="" xmlns:a16="http://schemas.microsoft.com/office/drawing/2014/main" id="{00000000-0008-0000-0600-0000F2020000}"/>
            </a:ext>
          </a:extLst>
        </xdr:cNvPr>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5" name="円/楕円 754">
          <a:extLst>
            <a:ext uri="{FF2B5EF4-FFF2-40B4-BE49-F238E27FC236}">
              <a16:creationId xmlns="" xmlns:a16="http://schemas.microsoft.com/office/drawing/2014/main" id="{00000000-0008-0000-0600-0000F3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6" name="テキスト ボックス 755">
          <a:extLst>
            <a:ext uri="{FF2B5EF4-FFF2-40B4-BE49-F238E27FC236}">
              <a16:creationId xmlns="" xmlns:a16="http://schemas.microsoft.com/office/drawing/2014/main" id="{00000000-0008-0000-0600-0000F4020000}"/>
            </a:ext>
          </a:extLst>
        </xdr:cNvPr>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7" name="円/楕円 756">
          <a:extLst>
            <a:ext uri="{FF2B5EF4-FFF2-40B4-BE49-F238E27FC236}">
              <a16:creationId xmlns="" xmlns:a16="http://schemas.microsoft.com/office/drawing/2014/main" id="{00000000-0008-0000-0600-0000F5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8" name="テキスト ボックス 757">
          <a:extLst>
            <a:ext uri="{FF2B5EF4-FFF2-40B4-BE49-F238E27FC236}">
              <a16:creationId xmlns="" xmlns:a16="http://schemas.microsoft.com/office/drawing/2014/main" id="{00000000-0008-0000-0600-0000F6020000}"/>
            </a:ext>
          </a:extLst>
        </xdr:cNvPr>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9" name="正方形/長方形 758">
          <a:extLst>
            <a:ext uri="{FF2B5EF4-FFF2-40B4-BE49-F238E27FC236}">
              <a16:creationId xmlns=""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0" name="正方形/長方形 759">
          <a:extLst>
            <a:ext uri="{FF2B5EF4-FFF2-40B4-BE49-F238E27FC236}">
              <a16:creationId xmlns=""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1" name="正方形/長方形 760">
          <a:extLst>
            <a:ext uri="{FF2B5EF4-FFF2-40B4-BE49-F238E27FC236}">
              <a16:creationId xmlns=""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2" name="正方形/長方形 761">
          <a:extLst>
            <a:ext uri="{FF2B5EF4-FFF2-40B4-BE49-F238E27FC236}">
              <a16:creationId xmlns=""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3" name="正方形/長方形 762">
          <a:extLst>
            <a:ext uri="{FF2B5EF4-FFF2-40B4-BE49-F238E27FC236}">
              <a16:creationId xmlns=""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4" name="正方形/長方形 763">
          <a:extLst>
            <a:ext uri="{FF2B5EF4-FFF2-40B4-BE49-F238E27FC236}">
              <a16:creationId xmlns=""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5" name="正方形/長方形 764">
          <a:extLst>
            <a:ext uri="{FF2B5EF4-FFF2-40B4-BE49-F238E27FC236}">
              <a16:creationId xmlns=""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6" name="正方形/長方形 765">
          <a:extLst>
            <a:ext uri="{FF2B5EF4-FFF2-40B4-BE49-F238E27FC236}">
              <a16:creationId xmlns=""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7" name="テキスト ボックス 766">
          <a:extLst>
            <a:ext uri="{FF2B5EF4-FFF2-40B4-BE49-F238E27FC236}">
              <a16:creationId xmlns=""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8" name="直線コネクタ 767">
          <a:extLst>
            <a:ext uri="{FF2B5EF4-FFF2-40B4-BE49-F238E27FC236}">
              <a16:creationId xmlns=""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9" name="直線コネクタ 768">
          <a:extLst>
            <a:ext uri="{FF2B5EF4-FFF2-40B4-BE49-F238E27FC236}">
              <a16:creationId xmlns="" xmlns:a16="http://schemas.microsoft.com/office/drawing/2014/main" id="{00000000-0008-0000-0600-00000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70" name="テキスト ボックス 769">
          <a:extLst>
            <a:ext uri="{FF2B5EF4-FFF2-40B4-BE49-F238E27FC236}">
              <a16:creationId xmlns="" xmlns:a16="http://schemas.microsoft.com/office/drawing/2014/main" id="{00000000-0008-0000-0600-00000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1" name="直線コネクタ 770">
          <a:extLst>
            <a:ext uri="{FF2B5EF4-FFF2-40B4-BE49-F238E27FC236}">
              <a16:creationId xmlns="" xmlns:a16="http://schemas.microsoft.com/office/drawing/2014/main" id="{00000000-0008-0000-0600-00000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2" name="テキスト ボックス 771">
          <a:extLst>
            <a:ext uri="{FF2B5EF4-FFF2-40B4-BE49-F238E27FC236}">
              <a16:creationId xmlns="" xmlns:a16="http://schemas.microsoft.com/office/drawing/2014/main" id="{00000000-0008-0000-0600-00000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3" name="直線コネクタ 772">
          <a:extLst>
            <a:ext uri="{FF2B5EF4-FFF2-40B4-BE49-F238E27FC236}">
              <a16:creationId xmlns="" xmlns:a16="http://schemas.microsoft.com/office/drawing/2014/main" id="{00000000-0008-0000-0600-00000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4" name="テキスト ボックス 773">
          <a:extLst>
            <a:ext uri="{FF2B5EF4-FFF2-40B4-BE49-F238E27FC236}">
              <a16:creationId xmlns="" xmlns:a16="http://schemas.microsoft.com/office/drawing/2014/main" id="{00000000-0008-0000-0600-000006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5" name="直線コネクタ 774">
          <a:extLst>
            <a:ext uri="{FF2B5EF4-FFF2-40B4-BE49-F238E27FC236}">
              <a16:creationId xmlns="" xmlns:a16="http://schemas.microsoft.com/office/drawing/2014/main" id="{00000000-0008-0000-0600-00000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6" name="テキスト ボックス 775">
          <a:extLst>
            <a:ext uri="{FF2B5EF4-FFF2-40B4-BE49-F238E27FC236}">
              <a16:creationId xmlns="" xmlns:a16="http://schemas.microsoft.com/office/drawing/2014/main" id="{00000000-0008-0000-0600-000008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a:extLst>
            <a:ext uri="{FF2B5EF4-FFF2-40B4-BE49-F238E27FC236}">
              <a16:creationId xmlns=""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8" name="テキスト ボックス 777">
          <a:extLst>
            <a:ext uri="{FF2B5EF4-FFF2-40B4-BE49-F238E27FC236}">
              <a16:creationId xmlns="" xmlns:a16="http://schemas.microsoft.com/office/drawing/2014/main" id="{00000000-0008-0000-0600-00000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a:extLst>
            <a:ext uri="{FF2B5EF4-FFF2-40B4-BE49-F238E27FC236}">
              <a16:creationId xmlns=""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72126</xdr:rowOff>
    </xdr:from>
    <xdr:to>
      <xdr:col>32</xdr:col>
      <xdr:colOff>186689</xdr:colOff>
      <xdr:row>58</xdr:row>
      <xdr:rowOff>139700</xdr:rowOff>
    </xdr:to>
    <xdr:cxnSp macro="">
      <xdr:nvCxnSpPr>
        <xdr:cNvPr id="780" name="直線コネクタ 779">
          <a:extLst>
            <a:ext uri="{FF2B5EF4-FFF2-40B4-BE49-F238E27FC236}">
              <a16:creationId xmlns="" xmlns:a16="http://schemas.microsoft.com/office/drawing/2014/main" id="{00000000-0008-0000-0600-00000C030000}"/>
            </a:ext>
          </a:extLst>
        </xdr:cNvPr>
        <xdr:cNvCxnSpPr/>
      </xdr:nvCxnSpPr>
      <xdr:spPr>
        <a:xfrm flipV="1">
          <a:off x="22159595" y="8644626"/>
          <a:ext cx="1269" cy="1439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1" name="貸付金最小値テキスト">
          <a:extLst>
            <a:ext uri="{FF2B5EF4-FFF2-40B4-BE49-F238E27FC236}">
              <a16:creationId xmlns="" xmlns:a16="http://schemas.microsoft.com/office/drawing/2014/main" id="{00000000-0008-0000-0600-00000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2" name="直線コネクタ 781">
          <a:extLst>
            <a:ext uri="{FF2B5EF4-FFF2-40B4-BE49-F238E27FC236}">
              <a16:creationId xmlns="" xmlns:a16="http://schemas.microsoft.com/office/drawing/2014/main" id="{00000000-0008-0000-0600-00000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18803</xdr:rowOff>
    </xdr:from>
    <xdr:ext cx="534377" cy="259045"/>
    <xdr:sp macro="" textlink="">
      <xdr:nvSpPr>
        <xdr:cNvPr id="783" name="貸付金最大値テキスト">
          <a:extLst>
            <a:ext uri="{FF2B5EF4-FFF2-40B4-BE49-F238E27FC236}">
              <a16:creationId xmlns="" xmlns:a16="http://schemas.microsoft.com/office/drawing/2014/main" id="{00000000-0008-0000-0600-00000F030000}"/>
            </a:ext>
          </a:extLst>
        </xdr:cNvPr>
        <xdr:cNvSpPr txBox="1"/>
      </xdr:nvSpPr>
      <xdr:spPr>
        <a:xfrm>
          <a:off x="22212300" y="841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62,956</a:t>
          </a:r>
          <a:endParaRPr kumimoji="1" lang="ja-JP" altLang="en-US" sz="1000" b="1">
            <a:latin typeface="ＭＳ Ｐゴシック"/>
          </a:endParaRPr>
        </a:p>
      </xdr:txBody>
    </xdr:sp>
    <xdr:clientData/>
  </xdr:oneCellAnchor>
  <xdr:twoCellAnchor>
    <xdr:from>
      <xdr:col>32</xdr:col>
      <xdr:colOff>98425</xdr:colOff>
      <xdr:row>50</xdr:row>
      <xdr:rowOff>72126</xdr:rowOff>
    </xdr:from>
    <xdr:to>
      <xdr:col>32</xdr:col>
      <xdr:colOff>276225</xdr:colOff>
      <xdr:row>50</xdr:row>
      <xdr:rowOff>72126</xdr:rowOff>
    </xdr:to>
    <xdr:cxnSp macro="">
      <xdr:nvCxnSpPr>
        <xdr:cNvPr id="784" name="直線コネクタ 783">
          <a:extLst>
            <a:ext uri="{FF2B5EF4-FFF2-40B4-BE49-F238E27FC236}">
              <a16:creationId xmlns="" xmlns:a16="http://schemas.microsoft.com/office/drawing/2014/main" id="{00000000-0008-0000-0600-000010030000}"/>
            </a:ext>
          </a:extLst>
        </xdr:cNvPr>
        <xdr:cNvCxnSpPr/>
      </xdr:nvCxnSpPr>
      <xdr:spPr>
        <a:xfrm>
          <a:off x="22072600" y="864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85" name="直線コネクタ 784">
          <a:extLst>
            <a:ext uri="{FF2B5EF4-FFF2-40B4-BE49-F238E27FC236}">
              <a16:creationId xmlns="" xmlns:a16="http://schemas.microsoft.com/office/drawing/2014/main" id="{00000000-0008-0000-0600-000011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88368</xdr:rowOff>
    </xdr:from>
    <xdr:ext cx="469744" cy="259045"/>
    <xdr:sp macro="" textlink="">
      <xdr:nvSpPr>
        <xdr:cNvPr id="786" name="貸付金平均値テキスト">
          <a:extLst>
            <a:ext uri="{FF2B5EF4-FFF2-40B4-BE49-F238E27FC236}">
              <a16:creationId xmlns="" xmlns:a16="http://schemas.microsoft.com/office/drawing/2014/main" id="{00000000-0008-0000-0600-000012030000}"/>
            </a:ext>
          </a:extLst>
        </xdr:cNvPr>
        <xdr:cNvSpPr txBox="1"/>
      </xdr:nvSpPr>
      <xdr:spPr>
        <a:xfrm>
          <a:off x="22212300" y="9689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8,524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65491</xdr:rowOff>
    </xdr:from>
    <xdr:to>
      <xdr:col>32</xdr:col>
      <xdr:colOff>238125</xdr:colOff>
      <xdr:row>57</xdr:row>
      <xdr:rowOff>167091</xdr:rowOff>
    </xdr:to>
    <xdr:sp macro="" textlink="">
      <xdr:nvSpPr>
        <xdr:cNvPr id="787" name="フローチャート : 判断 786">
          <a:extLst>
            <a:ext uri="{FF2B5EF4-FFF2-40B4-BE49-F238E27FC236}">
              <a16:creationId xmlns="" xmlns:a16="http://schemas.microsoft.com/office/drawing/2014/main" id="{00000000-0008-0000-0600-000013030000}"/>
            </a:ext>
          </a:extLst>
        </xdr:cNvPr>
        <xdr:cNvSpPr/>
      </xdr:nvSpPr>
      <xdr:spPr>
        <a:xfrm>
          <a:off x="22110700" y="98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88" name="直線コネクタ 787">
          <a:extLst>
            <a:ext uri="{FF2B5EF4-FFF2-40B4-BE49-F238E27FC236}">
              <a16:creationId xmlns="" xmlns:a16="http://schemas.microsoft.com/office/drawing/2014/main" id="{00000000-0008-0000-0600-000014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52370</xdr:rowOff>
    </xdr:from>
    <xdr:to>
      <xdr:col>31</xdr:col>
      <xdr:colOff>85725</xdr:colOff>
      <xdr:row>57</xdr:row>
      <xdr:rowOff>153970</xdr:rowOff>
    </xdr:to>
    <xdr:sp macro="" textlink="">
      <xdr:nvSpPr>
        <xdr:cNvPr id="789" name="フローチャート : 判断 788">
          <a:extLst>
            <a:ext uri="{FF2B5EF4-FFF2-40B4-BE49-F238E27FC236}">
              <a16:creationId xmlns="" xmlns:a16="http://schemas.microsoft.com/office/drawing/2014/main" id="{00000000-0008-0000-0600-000015030000}"/>
            </a:ext>
          </a:extLst>
        </xdr:cNvPr>
        <xdr:cNvSpPr/>
      </xdr:nvSpPr>
      <xdr:spPr>
        <a:xfrm>
          <a:off x="21272500" y="982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170497</xdr:rowOff>
    </xdr:from>
    <xdr:ext cx="469744" cy="259045"/>
    <xdr:sp macro="" textlink="">
      <xdr:nvSpPr>
        <xdr:cNvPr id="790" name="テキスト ボックス 789">
          <a:extLst>
            <a:ext uri="{FF2B5EF4-FFF2-40B4-BE49-F238E27FC236}">
              <a16:creationId xmlns="" xmlns:a16="http://schemas.microsoft.com/office/drawing/2014/main" id="{00000000-0008-0000-0600-000016030000}"/>
            </a:ext>
          </a:extLst>
        </xdr:cNvPr>
        <xdr:cNvSpPr txBox="1"/>
      </xdr:nvSpPr>
      <xdr:spPr>
        <a:xfrm>
          <a:off x="21088427" y="960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791" name="直線コネクタ 790">
          <a:extLst>
            <a:ext uri="{FF2B5EF4-FFF2-40B4-BE49-F238E27FC236}">
              <a16:creationId xmlns="" xmlns:a16="http://schemas.microsoft.com/office/drawing/2014/main" id="{00000000-0008-0000-0600-000017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46083</xdr:rowOff>
    </xdr:from>
    <xdr:to>
      <xdr:col>29</xdr:col>
      <xdr:colOff>568325</xdr:colOff>
      <xdr:row>57</xdr:row>
      <xdr:rowOff>147683</xdr:rowOff>
    </xdr:to>
    <xdr:sp macro="" textlink="">
      <xdr:nvSpPr>
        <xdr:cNvPr id="792" name="フローチャート : 判断 791">
          <a:extLst>
            <a:ext uri="{FF2B5EF4-FFF2-40B4-BE49-F238E27FC236}">
              <a16:creationId xmlns="" xmlns:a16="http://schemas.microsoft.com/office/drawing/2014/main" id="{00000000-0008-0000-0600-000018030000}"/>
            </a:ext>
          </a:extLst>
        </xdr:cNvPr>
        <xdr:cNvSpPr/>
      </xdr:nvSpPr>
      <xdr:spPr>
        <a:xfrm>
          <a:off x="20383500" y="981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164210</xdr:rowOff>
    </xdr:from>
    <xdr:ext cx="469744" cy="259045"/>
    <xdr:sp macro="" textlink="">
      <xdr:nvSpPr>
        <xdr:cNvPr id="793" name="テキスト ボックス 792">
          <a:extLst>
            <a:ext uri="{FF2B5EF4-FFF2-40B4-BE49-F238E27FC236}">
              <a16:creationId xmlns="" xmlns:a16="http://schemas.microsoft.com/office/drawing/2014/main" id="{00000000-0008-0000-0600-000019030000}"/>
            </a:ext>
          </a:extLst>
        </xdr:cNvPr>
        <xdr:cNvSpPr txBox="1"/>
      </xdr:nvSpPr>
      <xdr:spPr>
        <a:xfrm>
          <a:off x="20199427" y="959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794" name="直線コネクタ 793">
          <a:extLst>
            <a:ext uri="{FF2B5EF4-FFF2-40B4-BE49-F238E27FC236}">
              <a16:creationId xmlns="" xmlns:a16="http://schemas.microsoft.com/office/drawing/2014/main" id="{00000000-0008-0000-0600-00001A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88374</xdr:rowOff>
    </xdr:from>
    <xdr:to>
      <xdr:col>28</xdr:col>
      <xdr:colOff>365125</xdr:colOff>
      <xdr:row>58</xdr:row>
      <xdr:rowOff>18524</xdr:rowOff>
    </xdr:to>
    <xdr:sp macro="" textlink="">
      <xdr:nvSpPr>
        <xdr:cNvPr id="795" name="フローチャート : 判断 794">
          <a:extLst>
            <a:ext uri="{FF2B5EF4-FFF2-40B4-BE49-F238E27FC236}">
              <a16:creationId xmlns="" xmlns:a16="http://schemas.microsoft.com/office/drawing/2014/main" id="{00000000-0008-0000-0600-00001B030000}"/>
            </a:ext>
          </a:extLst>
        </xdr:cNvPr>
        <xdr:cNvSpPr/>
      </xdr:nvSpPr>
      <xdr:spPr>
        <a:xfrm>
          <a:off x="19494500" y="986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35051</xdr:rowOff>
    </xdr:from>
    <xdr:ext cx="469744" cy="259045"/>
    <xdr:sp macro="" textlink="">
      <xdr:nvSpPr>
        <xdr:cNvPr id="796" name="テキスト ボックス 795">
          <a:extLst>
            <a:ext uri="{FF2B5EF4-FFF2-40B4-BE49-F238E27FC236}">
              <a16:creationId xmlns="" xmlns:a16="http://schemas.microsoft.com/office/drawing/2014/main" id="{00000000-0008-0000-0600-00001C030000}"/>
            </a:ext>
          </a:extLst>
        </xdr:cNvPr>
        <xdr:cNvSpPr txBox="1"/>
      </xdr:nvSpPr>
      <xdr:spPr>
        <a:xfrm>
          <a:off x="19310427" y="963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94821</xdr:rowOff>
    </xdr:from>
    <xdr:to>
      <xdr:col>27</xdr:col>
      <xdr:colOff>161925</xdr:colOff>
      <xdr:row>58</xdr:row>
      <xdr:rowOff>24971</xdr:rowOff>
    </xdr:to>
    <xdr:sp macro="" textlink="">
      <xdr:nvSpPr>
        <xdr:cNvPr id="797" name="フローチャート : 判断 796">
          <a:extLst>
            <a:ext uri="{FF2B5EF4-FFF2-40B4-BE49-F238E27FC236}">
              <a16:creationId xmlns="" xmlns:a16="http://schemas.microsoft.com/office/drawing/2014/main" id="{00000000-0008-0000-0600-00001D030000}"/>
            </a:ext>
          </a:extLst>
        </xdr:cNvPr>
        <xdr:cNvSpPr/>
      </xdr:nvSpPr>
      <xdr:spPr>
        <a:xfrm>
          <a:off x="18605500" y="9867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41498</xdr:rowOff>
    </xdr:from>
    <xdr:ext cx="469744" cy="259045"/>
    <xdr:sp macro="" textlink="">
      <xdr:nvSpPr>
        <xdr:cNvPr id="798" name="テキスト ボックス 797">
          <a:extLst>
            <a:ext uri="{FF2B5EF4-FFF2-40B4-BE49-F238E27FC236}">
              <a16:creationId xmlns="" xmlns:a16="http://schemas.microsoft.com/office/drawing/2014/main" id="{00000000-0008-0000-0600-00001E030000}"/>
            </a:ext>
          </a:extLst>
        </xdr:cNvPr>
        <xdr:cNvSpPr txBox="1"/>
      </xdr:nvSpPr>
      <xdr:spPr>
        <a:xfrm>
          <a:off x="18421427" y="964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a:extLst>
            <a:ext uri="{FF2B5EF4-FFF2-40B4-BE49-F238E27FC236}">
              <a16:creationId xmlns=""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a:extLst>
            <a:ext uri="{FF2B5EF4-FFF2-40B4-BE49-F238E27FC236}">
              <a16:creationId xmlns=""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a:extLst>
            <a:ext uri="{FF2B5EF4-FFF2-40B4-BE49-F238E27FC236}">
              <a16:creationId xmlns=""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a:extLst>
            <a:ext uri="{FF2B5EF4-FFF2-40B4-BE49-F238E27FC236}">
              <a16:creationId xmlns=""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a:extLst>
            <a:ext uri="{FF2B5EF4-FFF2-40B4-BE49-F238E27FC236}">
              <a16:creationId xmlns=""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4" name="円/楕円 803">
          <a:extLst>
            <a:ext uri="{FF2B5EF4-FFF2-40B4-BE49-F238E27FC236}">
              <a16:creationId xmlns="" xmlns:a16="http://schemas.microsoft.com/office/drawing/2014/main" id="{00000000-0008-0000-0600-000024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3827</xdr:rowOff>
    </xdr:from>
    <xdr:ext cx="249299" cy="259045"/>
    <xdr:sp macro="" textlink="">
      <xdr:nvSpPr>
        <xdr:cNvPr id="805" name="貸付金該当値テキスト">
          <a:extLst>
            <a:ext uri="{FF2B5EF4-FFF2-40B4-BE49-F238E27FC236}">
              <a16:creationId xmlns="" xmlns:a16="http://schemas.microsoft.com/office/drawing/2014/main" id="{00000000-0008-0000-0600-000025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06" name="円/楕円 805">
          <a:extLst>
            <a:ext uri="{FF2B5EF4-FFF2-40B4-BE49-F238E27FC236}">
              <a16:creationId xmlns="" xmlns:a16="http://schemas.microsoft.com/office/drawing/2014/main" id="{00000000-0008-0000-0600-000026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7" name="テキスト ボックス 806">
          <a:extLst>
            <a:ext uri="{FF2B5EF4-FFF2-40B4-BE49-F238E27FC236}">
              <a16:creationId xmlns="" xmlns:a16="http://schemas.microsoft.com/office/drawing/2014/main" id="{00000000-0008-0000-0600-000027030000}"/>
            </a:ext>
          </a:extLst>
        </xdr:cNvPr>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08" name="円/楕円 807">
          <a:extLst>
            <a:ext uri="{FF2B5EF4-FFF2-40B4-BE49-F238E27FC236}">
              <a16:creationId xmlns="" xmlns:a16="http://schemas.microsoft.com/office/drawing/2014/main" id="{00000000-0008-0000-0600-000028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09" name="テキスト ボックス 808">
          <a:extLst>
            <a:ext uri="{FF2B5EF4-FFF2-40B4-BE49-F238E27FC236}">
              <a16:creationId xmlns="" xmlns:a16="http://schemas.microsoft.com/office/drawing/2014/main" id="{00000000-0008-0000-0600-000029030000}"/>
            </a:ext>
          </a:extLst>
        </xdr:cNvPr>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10" name="円/楕円 809">
          <a:extLst>
            <a:ext uri="{FF2B5EF4-FFF2-40B4-BE49-F238E27FC236}">
              <a16:creationId xmlns="" xmlns:a16="http://schemas.microsoft.com/office/drawing/2014/main" id="{00000000-0008-0000-0600-00002A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1" name="テキスト ボックス 810">
          <a:extLst>
            <a:ext uri="{FF2B5EF4-FFF2-40B4-BE49-F238E27FC236}">
              <a16:creationId xmlns="" xmlns:a16="http://schemas.microsoft.com/office/drawing/2014/main" id="{00000000-0008-0000-0600-00002B030000}"/>
            </a:ext>
          </a:extLst>
        </xdr:cNvPr>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12" name="円/楕円 811">
          <a:extLst>
            <a:ext uri="{FF2B5EF4-FFF2-40B4-BE49-F238E27FC236}">
              <a16:creationId xmlns="" xmlns:a16="http://schemas.microsoft.com/office/drawing/2014/main" id="{00000000-0008-0000-0600-00002C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13" name="テキスト ボックス 812">
          <a:extLst>
            <a:ext uri="{FF2B5EF4-FFF2-40B4-BE49-F238E27FC236}">
              <a16:creationId xmlns="" xmlns:a16="http://schemas.microsoft.com/office/drawing/2014/main" id="{00000000-0008-0000-0600-00002D030000}"/>
            </a:ext>
          </a:extLst>
        </xdr:cNvPr>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a:extLst>
            <a:ext uri="{FF2B5EF4-FFF2-40B4-BE49-F238E27FC236}">
              <a16:creationId xmlns=""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a:extLst>
            <a:ext uri="{FF2B5EF4-FFF2-40B4-BE49-F238E27FC236}">
              <a16:creationId xmlns=""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a:extLst>
            <a:ext uri="{FF2B5EF4-FFF2-40B4-BE49-F238E27FC236}">
              <a16:creationId xmlns=""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a:extLst>
            <a:ext uri="{FF2B5EF4-FFF2-40B4-BE49-F238E27FC236}">
              <a16:creationId xmlns=""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a:extLst>
            <a:ext uri="{FF2B5EF4-FFF2-40B4-BE49-F238E27FC236}">
              <a16:creationId xmlns=""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a:extLst>
            <a:ext uri="{FF2B5EF4-FFF2-40B4-BE49-F238E27FC236}">
              <a16:creationId xmlns=""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a:extLst>
            <a:ext uri="{FF2B5EF4-FFF2-40B4-BE49-F238E27FC236}">
              <a16:creationId xmlns=""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53,062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a:extLst>
            <a:ext uri="{FF2B5EF4-FFF2-40B4-BE49-F238E27FC236}">
              <a16:creationId xmlns=""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a:extLst>
            <a:ext uri="{FF2B5EF4-FFF2-40B4-BE49-F238E27FC236}">
              <a16:creationId xmlns=""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a:extLst>
            <a:ext uri="{FF2B5EF4-FFF2-40B4-BE49-F238E27FC236}">
              <a16:creationId xmlns=""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824" name="直線コネクタ 823">
          <a:extLst>
            <a:ext uri="{FF2B5EF4-FFF2-40B4-BE49-F238E27FC236}">
              <a16:creationId xmlns="" xmlns:a16="http://schemas.microsoft.com/office/drawing/2014/main" id="{00000000-0008-0000-0600-000038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825" name="テキスト ボックス 824">
          <a:extLst>
            <a:ext uri="{FF2B5EF4-FFF2-40B4-BE49-F238E27FC236}">
              <a16:creationId xmlns="" xmlns:a16="http://schemas.microsoft.com/office/drawing/2014/main" id="{00000000-0008-0000-0600-000039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26" name="直線コネクタ 825">
          <a:extLst>
            <a:ext uri="{FF2B5EF4-FFF2-40B4-BE49-F238E27FC236}">
              <a16:creationId xmlns="" xmlns:a16="http://schemas.microsoft.com/office/drawing/2014/main" id="{00000000-0008-0000-0600-00003A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27" name="テキスト ボックス 826">
          <a:extLst>
            <a:ext uri="{FF2B5EF4-FFF2-40B4-BE49-F238E27FC236}">
              <a16:creationId xmlns="" xmlns:a16="http://schemas.microsoft.com/office/drawing/2014/main" id="{00000000-0008-0000-0600-00003B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28" name="直線コネクタ 827">
          <a:extLst>
            <a:ext uri="{FF2B5EF4-FFF2-40B4-BE49-F238E27FC236}">
              <a16:creationId xmlns="" xmlns:a16="http://schemas.microsoft.com/office/drawing/2014/main" id="{00000000-0008-0000-0600-00003C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29" name="テキスト ボックス 828">
          <a:extLst>
            <a:ext uri="{FF2B5EF4-FFF2-40B4-BE49-F238E27FC236}">
              <a16:creationId xmlns="" xmlns:a16="http://schemas.microsoft.com/office/drawing/2014/main" id="{00000000-0008-0000-0600-00003D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30" name="直線コネクタ 829">
          <a:extLst>
            <a:ext uri="{FF2B5EF4-FFF2-40B4-BE49-F238E27FC236}">
              <a16:creationId xmlns="" xmlns:a16="http://schemas.microsoft.com/office/drawing/2014/main" id="{00000000-0008-0000-0600-00003E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31" name="テキスト ボックス 830">
          <a:extLst>
            <a:ext uri="{FF2B5EF4-FFF2-40B4-BE49-F238E27FC236}">
              <a16:creationId xmlns="" xmlns:a16="http://schemas.microsoft.com/office/drawing/2014/main" id="{00000000-0008-0000-0600-00003F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2" name="直線コネクタ 831">
          <a:extLst>
            <a:ext uri="{FF2B5EF4-FFF2-40B4-BE49-F238E27FC236}">
              <a16:creationId xmlns="" xmlns:a16="http://schemas.microsoft.com/office/drawing/2014/main" id="{00000000-0008-0000-0600-00004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3" name="テキスト ボックス 832">
          <a:extLst>
            <a:ext uri="{FF2B5EF4-FFF2-40B4-BE49-F238E27FC236}">
              <a16:creationId xmlns="" xmlns:a16="http://schemas.microsoft.com/office/drawing/2014/main" id="{00000000-0008-0000-0600-00004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4" name="繰出金グラフ枠">
          <a:extLst>
            <a:ext uri="{FF2B5EF4-FFF2-40B4-BE49-F238E27FC236}">
              <a16:creationId xmlns="" xmlns:a16="http://schemas.microsoft.com/office/drawing/2014/main" id="{00000000-0008-0000-0600-00004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58867</xdr:rowOff>
    </xdr:from>
    <xdr:to>
      <xdr:col>32</xdr:col>
      <xdr:colOff>186689</xdr:colOff>
      <xdr:row>77</xdr:row>
      <xdr:rowOff>112739</xdr:rowOff>
    </xdr:to>
    <xdr:cxnSp macro="">
      <xdr:nvCxnSpPr>
        <xdr:cNvPr id="835" name="直線コネクタ 834">
          <a:extLst>
            <a:ext uri="{FF2B5EF4-FFF2-40B4-BE49-F238E27FC236}">
              <a16:creationId xmlns="" xmlns:a16="http://schemas.microsoft.com/office/drawing/2014/main" id="{00000000-0008-0000-0600-000043030000}"/>
            </a:ext>
          </a:extLst>
        </xdr:cNvPr>
        <xdr:cNvCxnSpPr/>
      </xdr:nvCxnSpPr>
      <xdr:spPr>
        <a:xfrm flipV="1">
          <a:off x="22159595" y="12231817"/>
          <a:ext cx="1269" cy="108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116566</xdr:rowOff>
    </xdr:from>
    <xdr:ext cx="534377" cy="259045"/>
    <xdr:sp macro="" textlink="">
      <xdr:nvSpPr>
        <xdr:cNvPr id="836" name="繰出金最小値テキスト">
          <a:extLst>
            <a:ext uri="{FF2B5EF4-FFF2-40B4-BE49-F238E27FC236}">
              <a16:creationId xmlns="" xmlns:a16="http://schemas.microsoft.com/office/drawing/2014/main" id="{00000000-0008-0000-0600-000044030000}"/>
            </a:ext>
          </a:extLst>
        </xdr:cNvPr>
        <xdr:cNvSpPr txBox="1"/>
      </xdr:nvSpPr>
      <xdr:spPr>
        <a:xfrm>
          <a:off x="22212300" y="1331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43,397</a:t>
          </a:r>
          <a:endParaRPr kumimoji="1" lang="ja-JP" altLang="en-US" sz="1000" b="1">
            <a:latin typeface="ＭＳ Ｐゴシック"/>
          </a:endParaRPr>
        </a:p>
      </xdr:txBody>
    </xdr:sp>
    <xdr:clientData/>
  </xdr:oneCellAnchor>
  <xdr:twoCellAnchor>
    <xdr:from>
      <xdr:col>32</xdr:col>
      <xdr:colOff>98425</xdr:colOff>
      <xdr:row>77</xdr:row>
      <xdr:rowOff>112739</xdr:rowOff>
    </xdr:from>
    <xdr:to>
      <xdr:col>32</xdr:col>
      <xdr:colOff>276225</xdr:colOff>
      <xdr:row>77</xdr:row>
      <xdr:rowOff>112739</xdr:rowOff>
    </xdr:to>
    <xdr:cxnSp macro="">
      <xdr:nvCxnSpPr>
        <xdr:cNvPr id="837" name="直線コネクタ 836">
          <a:extLst>
            <a:ext uri="{FF2B5EF4-FFF2-40B4-BE49-F238E27FC236}">
              <a16:creationId xmlns="" xmlns:a16="http://schemas.microsoft.com/office/drawing/2014/main" id="{00000000-0008-0000-0600-000045030000}"/>
            </a:ext>
          </a:extLst>
        </xdr:cNvPr>
        <xdr:cNvCxnSpPr/>
      </xdr:nvCxnSpPr>
      <xdr:spPr>
        <a:xfrm>
          <a:off x="22072600" y="1331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5544</xdr:rowOff>
    </xdr:from>
    <xdr:ext cx="599010" cy="259045"/>
    <xdr:sp macro="" textlink="">
      <xdr:nvSpPr>
        <xdr:cNvPr id="838" name="繰出金最大値テキスト">
          <a:extLst>
            <a:ext uri="{FF2B5EF4-FFF2-40B4-BE49-F238E27FC236}">
              <a16:creationId xmlns="" xmlns:a16="http://schemas.microsoft.com/office/drawing/2014/main" id="{00000000-0008-0000-0600-000046030000}"/>
            </a:ext>
          </a:extLst>
        </xdr:cNvPr>
        <xdr:cNvSpPr txBox="1"/>
      </xdr:nvSpPr>
      <xdr:spPr>
        <a:xfrm>
          <a:off x="22212300" y="12007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280,180</a:t>
          </a:r>
          <a:endParaRPr kumimoji="1" lang="ja-JP" altLang="en-US" sz="1000" b="1">
            <a:latin typeface="ＭＳ Ｐゴシック"/>
          </a:endParaRPr>
        </a:p>
      </xdr:txBody>
    </xdr:sp>
    <xdr:clientData/>
  </xdr:oneCellAnchor>
  <xdr:twoCellAnchor>
    <xdr:from>
      <xdr:col>32</xdr:col>
      <xdr:colOff>98425</xdr:colOff>
      <xdr:row>71</xdr:row>
      <xdr:rowOff>58867</xdr:rowOff>
    </xdr:from>
    <xdr:to>
      <xdr:col>32</xdr:col>
      <xdr:colOff>276225</xdr:colOff>
      <xdr:row>71</xdr:row>
      <xdr:rowOff>58867</xdr:rowOff>
    </xdr:to>
    <xdr:cxnSp macro="">
      <xdr:nvCxnSpPr>
        <xdr:cNvPr id="839" name="直線コネクタ 838">
          <a:extLst>
            <a:ext uri="{FF2B5EF4-FFF2-40B4-BE49-F238E27FC236}">
              <a16:creationId xmlns="" xmlns:a16="http://schemas.microsoft.com/office/drawing/2014/main" id="{00000000-0008-0000-0600-000047030000}"/>
            </a:ext>
          </a:extLst>
        </xdr:cNvPr>
        <xdr:cNvCxnSpPr/>
      </xdr:nvCxnSpPr>
      <xdr:spPr>
        <a:xfrm>
          <a:off x="22072600" y="1223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24838</xdr:rowOff>
    </xdr:from>
    <xdr:to>
      <xdr:col>32</xdr:col>
      <xdr:colOff>187325</xdr:colOff>
      <xdr:row>75</xdr:row>
      <xdr:rowOff>77969</xdr:rowOff>
    </xdr:to>
    <xdr:cxnSp macro="">
      <xdr:nvCxnSpPr>
        <xdr:cNvPr id="840" name="直線コネクタ 839">
          <a:extLst>
            <a:ext uri="{FF2B5EF4-FFF2-40B4-BE49-F238E27FC236}">
              <a16:creationId xmlns="" xmlns:a16="http://schemas.microsoft.com/office/drawing/2014/main" id="{00000000-0008-0000-0600-000048030000}"/>
            </a:ext>
          </a:extLst>
        </xdr:cNvPr>
        <xdr:cNvCxnSpPr/>
      </xdr:nvCxnSpPr>
      <xdr:spPr>
        <a:xfrm>
          <a:off x="21323300" y="12883588"/>
          <a:ext cx="838200" cy="53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90082</xdr:rowOff>
    </xdr:from>
    <xdr:ext cx="599010" cy="259045"/>
    <xdr:sp macro="" textlink="">
      <xdr:nvSpPr>
        <xdr:cNvPr id="841" name="繰出金平均値テキスト">
          <a:extLst>
            <a:ext uri="{FF2B5EF4-FFF2-40B4-BE49-F238E27FC236}">
              <a16:creationId xmlns="" xmlns:a16="http://schemas.microsoft.com/office/drawing/2014/main" id="{00000000-0008-0000-0600-000049030000}"/>
            </a:ext>
          </a:extLst>
        </xdr:cNvPr>
        <xdr:cNvSpPr txBox="1"/>
      </xdr:nvSpPr>
      <xdr:spPr>
        <a:xfrm>
          <a:off x="22212300" y="12948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111655</xdr:rowOff>
    </xdr:from>
    <xdr:to>
      <xdr:col>32</xdr:col>
      <xdr:colOff>238125</xdr:colOff>
      <xdr:row>76</xdr:row>
      <xdr:rowOff>41805</xdr:rowOff>
    </xdr:to>
    <xdr:sp macro="" textlink="">
      <xdr:nvSpPr>
        <xdr:cNvPr id="842" name="フローチャート : 判断 841">
          <a:extLst>
            <a:ext uri="{FF2B5EF4-FFF2-40B4-BE49-F238E27FC236}">
              <a16:creationId xmlns="" xmlns:a16="http://schemas.microsoft.com/office/drawing/2014/main" id="{00000000-0008-0000-0600-00004A030000}"/>
            </a:ext>
          </a:extLst>
        </xdr:cNvPr>
        <xdr:cNvSpPr/>
      </xdr:nvSpPr>
      <xdr:spPr>
        <a:xfrm>
          <a:off x="221107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24838</xdr:rowOff>
    </xdr:from>
    <xdr:to>
      <xdr:col>31</xdr:col>
      <xdr:colOff>34925</xdr:colOff>
      <xdr:row>75</xdr:row>
      <xdr:rowOff>55388</xdr:rowOff>
    </xdr:to>
    <xdr:cxnSp macro="">
      <xdr:nvCxnSpPr>
        <xdr:cNvPr id="843" name="直線コネクタ 842">
          <a:extLst>
            <a:ext uri="{FF2B5EF4-FFF2-40B4-BE49-F238E27FC236}">
              <a16:creationId xmlns="" xmlns:a16="http://schemas.microsoft.com/office/drawing/2014/main" id="{00000000-0008-0000-0600-00004B030000}"/>
            </a:ext>
          </a:extLst>
        </xdr:cNvPr>
        <xdr:cNvCxnSpPr/>
      </xdr:nvCxnSpPr>
      <xdr:spPr>
        <a:xfrm flipV="1">
          <a:off x="20434300" y="12883588"/>
          <a:ext cx="889000" cy="30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110992</xdr:rowOff>
    </xdr:from>
    <xdr:to>
      <xdr:col>31</xdr:col>
      <xdr:colOff>85725</xdr:colOff>
      <xdr:row>76</xdr:row>
      <xdr:rowOff>41142</xdr:rowOff>
    </xdr:to>
    <xdr:sp macro="" textlink="">
      <xdr:nvSpPr>
        <xdr:cNvPr id="844" name="フローチャート : 判断 843">
          <a:extLst>
            <a:ext uri="{FF2B5EF4-FFF2-40B4-BE49-F238E27FC236}">
              <a16:creationId xmlns="" xmlns:a16="http://schemas.microsoft.com/office/drawing/2014/main" id="{00000000-0008-0000-0600-00004C030000}"/>
            </a:ext>
          </a:extLst>
        </xdr:cNvPr>
        <xdr:cNvSpPr/>
      </xdr:nvSpPr>
      <xdr:spPr>
        <a:xfrm>
          <a:off x="21272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76</xdr:row>
      <xdr:rowOff>32269</xdr:rowOff>
    </xdr:from>
    <xdr:ext cx="599010" cy="259045"/>
    <xdr:sp macro="" textlink="">
      <xdr:nvSpPr>
        <xdr:cNvPr id="845" name="テキスト ボックス 844">
          <a:extLst>
            <a:ext uri="{FF2B5EF4-FFF2-40B4-BE49-F238E27FC236}">
              <a16:creationId xmlns="" xmlns:a16="http://schemas.microsoft.com/office/drawing/2014/main" id="{00000000-0008-0000-0600-00004D030000}"/>
            </a:ext>
          </a:extLst>
        </xdr:cNvPr>
        <xdr:cNvSpPr txBox="1"/>
      </xdr:nvSpPr>
      <xdr:spPr>
        <a:xfrm>
          <a:off x="21023794" y="13062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55388</xdr:rowOff>
    </xdr:from>
    <xdr:to>
      <xdr:col>29</xdr:col>
      <xdr:colOff>517525</xdr:colOff>
      <xdr:row>75</xdr:row>
      <xdr:rowOff>83327</xdr:rowOff>
    </xdr:to>
    <xdr:cxnSp macro="">
      <xdr:nvCxnSpPr>
        <xdr:cNvPr id="846" name="直線コネクタ 845">
          <a:extLst>
            <a:ext uri="{FF2B5EF4-FFF2-40B4-BE49-F238E27FC236}">
              <a16:creationId xmlns="" xmlns:a16="http://schemas.microsoft.com/office/drawing/2014/main" id="{00000000-0008-0000-0600-00004E030000}"/>
            </a:ext>
          </a:extLst>
        </xdr:cNvPr>
        <xdr:cNvCxnSpPr/>
      </xdr:nvCxnSpPr>
      <xdr:spPr>
        <a:xfrm flipV="1">
          <a:off x="19545300" y="12914138"/>
          <a:ext cx="8890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124900</xdr:rowOff>
    </xdr:from>
    <xdr:to>
      <xdr:col>29</xdr:col>
      <xdr:colOff>568325</xdr:colOff>
      <xdr:row>76</xdr:row>
      <xdr:rowOff>55051</xdr:rowOff>
    </xdr:to>
    <xdr:sp macro="" textlink="">
      <xdr:nvSpPr>
        <xdr:cNvPr id="847" name="フローチャート : 判断 846">
          <a:extLst>
            <a:ext uri="{FF2B5EF4-FFF2-40B4-BE49-F238E27FC236}">
              <a16:creationId xmlns="" xmlns:a16="http://schemas.microsoft.com/office/drawing/2014/main" id="{00000000-0008-0000-0600-00004F030000}"/>
            </a:ext>
          </a:extLst>
        </xdr:cNvPr>
        <xdr:cNvSpPr/>
      </xdr:nvSpPr>
      <xdr:spPr>
        <a:xfrm>
          <a:off x="20383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76</xdr:row>
      <xdr:rowOff>46176</xdr:rowOff>
    </xdr:from>
    <xdr:ext cx="599010" cy="259045"/>
    <xdr:sp macro="" textlink="">
      <xdr:nvSpPr>
        <xdr:cNvPr id="848" name="テキスト ボックス 847">
          <a:extLst>
            <a:ext uri="{FF2B5EF4-FFF2-40B4-BE49-F238E27FC236}">
              <a16:creationId xmlns="" xmlns:a16="http://schemas.microsoft.com/office/drawing/2014/main" id="{00000000-0008-0000-0600-000050030000}"/>
            </a:ext>
          </a:extLst>
        </xdr:cNvPr>
        <xdr:cNvSpPr txBox="1"/>
      </xdr:nvSpPr>
      <xdr:spPr>
        <a:xfrm>
          <a:off x="20134794" y="1307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66649</xdr:rowOff>
    </xdr:from>
    <xdr:to>
      <xdr:col>28</xdr:col>
      <xdr:colOff>314325</xdr:colOff>
      <xdr:row>75</xdr:row>
      <xdr:rowOff>83327</xdr:rowOff>
    </xdr:to>
    <xdr:cxnSp macro="">
      <xdr:nvCxnSpPr>
        <xdr:cNvPr id="849" name="直線コネクタ 848">
          <a:extLst>
            <a:ext uri="{FF2B5EF4-FFF2-40B4-BE49-F238E27FC236}">
              <a16:creationId xmlns="" xmlns:a16="http://schemas.microsoft.com/office/drawing/2014/main" id="{00000000-0008-0000-0600-000051030000}"/>
            </a:ext>
          </a:extLst>
        </xdr:cNvPr>
        <xdr:cNvCxnSpPr/>
      </xdr:nvCxnSpPr>
      <xdr:spPr>
        <a:xfrm>
          <a:off x="18656300" y="12925399"/>
          <a:ext cx="889000" cy="1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135744</xdr:rowOff>
    </xdr:from>
    <xdr:to>
      <xdr:col>28</xdr:col>
      <xdr:colOff>365125</xdr:colOff>
      <xdr:row>76</xdr:row>
      <xdr:rowOff>65894</xdr:rowOff>
    </xdr:to>
    <xdr:sp macro="" textlink="">
      <xdr:nvSpPr>
        <xdr:cNvPr id="850" name="フローチャート : 判断 849">
          <a:extLst>
            <a:ext uri="{FF2B5EF4-FFF2-40B4-BE49-F238E27FC236}">
              <a16:creationId xmlns="" xmlns:a16="http://schemas.microsoft.com/office/drawing/2014/main" id="{00000000-0008-0000-0600-000052030000}"/>
            </a:ext>
          </a:extLst>
        </xdr:cNvPr>
        <xdr:cNvSpPr/>
      </xdr:nvSpPr>
      <xdr:spPr>
        <a:xfrm>
          <a:off x="19494500" y="129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76</xdr:row>
      <xdr:rowOff>57022</xdr:rowOff>
    </xdr:from>
    <xdr:ext cx="599010" cy="259045"/>
    <xdr:sp macro="" textlink="">
      <xdr:nvSpPr>
        <xdr:cNvPr id="851" name="テキスト ボックス 850">
          <a:extLst>
            <a:ext uri="{FF2B5EF4-FFF2-40B4-BE49-F238E27FC236}">
              <a16:creationId xmlns="" xmlns:a16="http://schemas.microsoft.com/office/drawing/2014/main" id="{00000000-0008-0000-0600-000053030000}"/>
            </a:ext>
          </a:extLst>
        </xdr:cNvPr>
        <xdr:cNvSpPr txBox="1"/>
      </xdr:nvSpPr>
      <xdr:spPr>
        <a:xfrm>
          <a:off x="19245794" y="13087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158051</xdr:rowOff>
    </xdr:from>
    <xdr:to>
      <xdr:col>27</xdr:col>
      <xdr:colOff>161925</xdr:colOff>
      <xdr:row>76</xdr:row>
      <xdr:rowOff>88201</xdr:rowOff>
    </xdr:to>
    <xdr:sp macro="" textlink="">
      <xdr:nvSpPr>
        <xdr:cNvPr id="852" name="フローチャート : 判断 851">
          <a:extLst>
            <a:ext uri="{FF2B5EF4-FFF2-40B4-BE49-F238E27FC236}">
              <a16:creationId xmlns="" xmlns:a16="http://schemas.microsoft.com/office/drawing/2014/main" id="{00000000-0008-0000-0600-000054030000}"/>
            </a:ext>
          </a:extLst>
        </xdr:cNvPr>
        <xdr:cNvSpPr/>
      </xdr:nvSpPr>
      <xdr:spPr>
        <a:xfrm>
          <a:off x="18605500" y="13016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79328</xdr:rowOff>
    </xdr:from>
    <xdr:ext cx="534377" cy="259045"/>
    <xdr:sp macro="" textlink="">
      <xdr:nvSpPr>
        <xdr:cNvPr id="853" name="テキスト ボックス 852">
          <a:extLst>
            <a:ext uri="{FF2B5EF4-FFF2-40B4-BE49-F238E27FC236}">
              <a16:creationId xmlns="" xmlns:a16="http://schemas.microsoft.com/office/drawing/2014/main" id="{00000000-0008-0000-0600-000055030000}"/>
            </a:ext>
          </a:extLst>
        </xdr:cNvPr>
        <xdr:cNvSpPr txBox="1"/>
      </xdr:nvSpPr>
      <xdr:spPr>
        <a:xfrm>
          <a:off x="18389111" y="13109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4" name="テキスト ボックス 853">
          <a:extLst>
            <a:ext uri="{FF2B5EF4-FFF2-40B4-BE49-F238E27FC236}">
              <a16:creationId xmlns="" xmlns:a16="http://schemas.microsoft.com/office/drawing/2014/main" id="{00000000-0008-0000-0600-00005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5" name="テキスト ボックス 854">
          <a:extLst>
            <a:ext uri="{FF2B5EF4-FFF2-40B4-BE49-F238E27FC236}">
              <a16:creationId xmlns="" xmlns:a16="http://schemas.microsoft.com/office/drawing/2014/main" id="{00000000-0008-0000-0600-00005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6" name="テキスト ボックス 855">
          <a:extLst>
            <a:ext uri="{FF2B5EF4-FFF2-40B4-BE49-F238E27FC236}">
              <a16:creationId xmlns="" xmlns:a16="http://schemas.microsoft.com/office/drawing/2014/main" id="{00000000-0008-0000-0600-00005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7" name="テキスト ボックス 856">
          <a:extLst>
            <a:ext uri="{FF2B5EF4-FFF2-40B4-BE49-F238E27FC236}">
              <a16:creationId xmlns="" xmlns:a16="http://schemas.microsoft.com/office/drawing/2014/main" id="{00000000-0008-0000-0600-00005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8" name="テキスト ボックス 857">
          <a:extLst>
            <a:ext uri="{FF2B5EF4-FFF2-40B4-BE49-F238E27FC236}">
              <a16:creationId xmlns="" xmlns:a16="http://schemas.microsoft.com/office/drawing/2014/main" id="{00000000-0008-0000-0600-00005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27169</xdr:rowOff>
    </xdr:from>
    <xdr:to>
      <xdr:col>32</xdr:col>
      <xdr:colOff>238125</xdr:colOff>
      <xdr:row>75</xdr:row>
      <xdr:rowOff>128769</xdr:rowOff>
    </xdr:to>
    <xdr:sp macro="" textlink="">
      <xdr:nvSpPr>
        <xdr:cNvPr id="859" name="円/楕円 858">
          <a:extLst>
            <a:ext uri="{FF2B5EF4-FFF2-40B4-BE49-F238E27FC236}">
              <a16:creationId xmlns="" xmlns:a16="http://schemas.microsoft.com/office/drawing/2014/main" id="{00000000-0008-0000-0600-00005B030000}"/>
            </a:ext>
          </a:extLst>
        </xdr:cNvPr>
        <xdr:cNvSpPr/>
      </xdr:nvSpPr>
      <xdr:spPr>
        <a:xfrm>
          <a:off x="22110700" y="1288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50046</xdr:rowOff>
    </xdr:from>
    <xdr:ext cx="599010" cy="259045"/>
    <xdr:sp macro="" textlink="">
      <xdr:nvSpPr>
        <xdr:cNvPr id="860" name="繰出金該当値テキスト">
          <a:extLst>
            <a:ext uri="{FF2B5EF4-FFF2-40B4-BE49-F238E27FC236}">
              <a16:creationId xmlns="" xmlns:a16="http://schemas.microsoft.com/office/drawing/2014/main" id="{00000000-0008-0000-0600-00005C030000}"/>
            </a:ext>
          </a:extLst>
        </xdr:cNvPr>
        <xdr:cNvSpPr txBox="1"/>
      </xdr:nvSpPr>
      <xdr:spPr>
        <a:xfrm>
          <a:off x="22212300" y="1273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126,002</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145488</xdr:rowOff>
    </xdr:from>
    <xdr:to>
      <xdr:col>31</xdr:col>
      <xdr:colOff>85725</xdr:colOff>
      <xdr:row>75</xdr:row>
      <xdr:rowOff>75638</xdr:rowOff>
    </xdr:to>
    <xdr:sp macro="" textlink="">
      <xdr:nvSpPr>
        <xdr:cNvPr id="861" name="円/楕円 860">
          <a:extLst>
            <a:ext uri="{FF2B5EF4-FFF2-40B4-BE49-F238E27FC236}">
              <a16:creationId xmlns="" xmlns:a16="http://schemas.microsoft.com/office/drawing/2014/main" id="{00000000-0008-0000-0600-00005D030000}"/>
            </a:ext>
          </a:extLst>
        </xdr:cNvPr>
        <xdr:cNvSpPr/>
      </xdr:nvSpPr>
      <xdr:spPr>
        <a:xfrm>
          <a:off x="21272500" y="1283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73</xdr:row>
      <xdr:rowOff>92165</xdr:rowOff>
    </xdr:from>
    <xdr:ext cx="599010" cy="259045"/>
    <xdr:sp macro="" textlink="">
      <xdr:nvSpPr>
        <xdr:cNvPr id="862" name="テキスト ボックス 861">
          <a:extLst>
            <a:ext uri="{FF2B5EF4-FFF2-40B4-BE49-F238E27FC236}">
              <a16:creationId xmlns="" xmlns:a16="http://schemas.microsoft.com/office/drawing/2014/main" id="{00000000-0008-0000-0600-00005E030000}"/>
            </a:ext>
          </a:extLst>
        </xdr:cNvPr>
        <xdr:cNvSpPr txBox="1"/>
      </xdr:nvSpPr>
      <xdr:spPr>
        <a:xfrm>
          <a:off x="21023794" y="12608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137,623</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4588</xdr:rowOff>
    </xdr:from>
    <xdr:to>
      <xdr:col>29</xdr:col>
      <xdr:colOff>568325</xdr:colOff>
      <xdr:row>75</xdr:row>
      <xdr:rowOff>106188</xdr:rowOff>
    </xdr:to>
    <xdr:sp macro="" textlink="">
      <xdr:nvSpPr>
        <xdr:cNvPr id="863" name="円/楕円 862">
          <a:extLst>
            <a:ext uri="{FF2B5EF4-FFF2-40B4-BE49-F238E27FC236}">
              <a16:creationId xmlns="" xmlns:a16="http://schemas.microsoft.com/office/drawing/2014/main" id="{00000000-0008-0000-0600-00005F030000}"/>
            </a:ext>
          </a:extLst>
        </xdr:cNvPr>
        <xdr:cNvSpPr/>
      </xdr:nvSpPr>
      <xdr:spPr>
        <a:xfrm>
          <a:off x="20383500" y="1286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73</xdr:row>
      <xdr:rowOff>122715</xdr:rowOff>
    </xdr:from>
    <xdr:ext cx="599010" cy="259045"/>
    <xdr:sp macro="" textlink="">
      <xdr:nvSpPr>
        <xdr:cNvPr id="864" name="テキスト ボックス 863">
          <a:extLst>
            <a:ext uri="{FF2B5EF4-FFF2-40B4-BE49-F238E27FC236}">
              <a16:creationId xmlns="" xmlns:a16="http://schemas.microsoft.com/office/drawing/2014/main" id="{00000000-0008-0000-0600-000060030000}"/>
            </a:ext>
          </a:extLst>
        </xdr:cNvPr>
        <xdr:cNvSpPr txBox="1"/>
      </xdr:nvSpPr>
      <xdr:spPr>
        <a:xfrm>
          <a:off x="20134794" y="12638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130,941</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32527</xdr:rowOff>
    </xdr:from>
    <xdr:to>
      <xdr:col>28</xdr:col>
      <xdr:colOff>365125</xdr:colOff>
      <xdr:row>75</xdr:row>
      <xdr:rowOff>134127</xdr:rowOff>
    </xdr:to>
    <xdr:sp macro="" textlink="">
      <xdr:nvSpPr>
        <xdr:cNvPr id="865" name="円/楕円 864">
          <a:extLst>
            <a:ext uri="{FF2B5EF4-FFF2-40B4-BE49-F238E27FC236}">
              <a16:creationId xmlns="" xmlns:a16="http://schemas.microsoft.com/office/drawing/2014/main" id="{00000000-0008-0000-0600-000061030000}"/>
            </a:ext>
          </a:extLst>
        </xdr:cNvPr>
        <xdr:cNvSpPr/>
      </xdr:nvSpPr>
      <xdr:spPr>
        <a:xfrm>
          <a:off x="19494500" y="1289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73</xdr:row>
      <xdr:rowOff>150654</xdr:rowOff>
    </xdr:from>
    <xdr:ext cx="599010" cy="259045"/>
    <xdr:sp macro="" textlink="">
      <xdr:nvSpPr>
        <xdr:cNvPr id="866" name="テキスト ボックス 865">
          <a:extLst>
            <a:ext uri="{FF2B5EF4-FFF2-40B4-BE49-F238E27FC236}">
              <a16:creationId xmlns="" xmlns:a16="http://schemas.microsoft.com/office/drawing/2014/main" id="{00000000-0008-0000-0600-000062030000}"/>
            </a:ext>
          </a:extLst>
        </xdr:cNvPr>
        <xdr:cNvSpPr txBox="1"/>
      </xdr:nvSpPr>
      <xdr:spPr>
        <a:xfrm>
          <a:off x="19245794" y="12666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124,830</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15849</xdr:rowOff>
    </xdr:from>
    <xdr:to>
      <xdr:col>27</xdr:col>
      <xdr:colOff>161925</xdr:colOff>
      <xdr:row>75</xdr:row>
      <xdr:rowOff>117449</xdr:rowOff>
    </xdr:to>
    <xdr:sp macro="" textlink="">
      <xdr:nvSpPr>
        <xdr:cNvPr id="867" name="円/楕円 866">
          <a:extLst>
            <a:ext uri="{FF2B5EF4-FFF2-40B4-BE49-F238E27FC236}">
              <a16:creationId xmlns="" xmlns:a16="http://schemas.microsoft.com/office/drawing/2014/main" id="{00000000-0008-0000-0600-000063030000}"/>
            </a:ext>
          </a:extLst>
        </xdr:cNvPr>
        <xdr:cNvSpPr/>
      </xdr:nvSpPr>
      <xdr:spPr>
        <a:xfrm>
          <a:off x="18605500" y="1287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73</xdr:row>
      <xdr:rowOff>133976</xdr:rowOff>
    </xdr:from>
    <xdr:ext cx="599010" cy="259045"/>
    <xdr:sp macro="" textlink="">
      <xdr:nvSpPr>
        <xdr:cNvPr id="868" name="テキスト ボックス 867">
          <a:extLst>
            <a:ext uri="{FF2B5EF4-FFF2-40B4-BE49-F238E27FC236}">
              <a16:creationId xmlns="" xmlns:a16="http://schemas.microsoft.com/office/drawing/2014/main" id="{00000000-0008-0000-0600-000064030000}"/>
            </a:ext>
          </a:extLst>
        </xdr:cNvPr>
        <xdr:cNvSpPr txBox="1"/>
      </xdr:nvSpPr>
      <xdr:spPr>
        <a:xfrm>
          <a:off x="18356794" y="12649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128,478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9" name="正方形/長方形 868">
          <a:extLst>
            <a:ext uri="{FF2B5EF4-FFF2-40B4-BE49-F238E27FC236}">
              <a16:creationId xmlns="" xmlns:a16="http://schemas.microsoft.com/office/drawing/2014/main" id="{00000000-0008-0000-0600-00006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0" name="正方形/長方形 869">
          <a:extLst>
            <a:ext uri="{FF2B5EF4-FFF2-40B4-BE49-F238E27FC236}">
              <a16:creationId xmlns="" xmlns:a16="http://schemas.microsoft.com/office/drawing/2014/main" id="{00000000-0008-0000-0600-00006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1" name="正方形/長方形 870">
          <a:extLst>
            <a:ext uri="{FF2B5EF4-FFF2-40B4-BE49-F238E27FC236}">
              <a16:creationId xmlns="" xmlns:a16="http://schemas.microsoft.com/office/drawing/2014/main" id="{00000000-0008-0000-0600-00006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2" name="正方形/長方形 871">
          <a:extLst>
            <a:ext uri="{FF2B5EF4-FFF2-40B4-BE49-F238E27FC236}">
              <a16:creationId xmlns="" xmlns:a16="http://schemas.microsoft.com/office/drawing/2014/main" id="{00000000-0008-0000-0600-00006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3" name="正方形/長方形 872">
          <a:extLst>
            <a:ext uri="{FF2B5EF4-FFF2-40B4-BE49-F238E27FC236}">
              <a16:creationId xmlns="" xmlns:a16="http://schemas.microsoft.com/office/drawing/2014/main" id="{00000000-0008-0000-0600-00006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4" name="正方形/長方形 873">
          <a:extLst>
            <a:ext uri="{FF2B5EF4-FFF2-40B4-BE49-F238E27FC236}">
              <a16:creationId xmlns="" xmlns:a16="http://schemas.microsoft.com/office/drawing/2014/main" id="{00000000-0008-0000-0600-00006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5" name="正方形/長方形 874">
          <a:extLst>
            <a:ext uri="{FF2B5EF4-FFF2-40B4-BE49-F238E27FC236}">
              <a16:creationId xmlns="" xmlns:a16="http://schemas.microsoft.com/office/drawing/2014/main" id="{00000000-0008-0000-0600-00006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6" name="正方形/長方形 875">
          <a:extLst>
            <a:ext uri="{FF2B5EF4-FFF2-40B4-BE49-F238E27FC236}">
              <a16:creationId xmlns="" xmlns:a16="http://schemas.microsoft.com/office/drawing/2014/main" id="{00000000-0008-0000-0600-00006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7" name="テキスト ボックス 876">
          <a:extLst>
            <a:ext uri="{FF2B5EF4-FFF2-40B4-BE49-F238E27FC236}">
              <a16:creationId xmlns="" xmlns:a16="http://schemas.microsoft.com/office/drawing/2014/main" id="{00000000-0008-0000-0600-00006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8" name="直線コネクタ 877">
          <a:extLst>
            <a:ext uri="{FF2B5EF4-FFF2-40B4-BE49-F238E27FC236}">
              <a16:creationId xmlns="" xmlns:a16="http://schemas.microsoft.com/office/drawing/2014/main" id="{00000000-0008-0000-0600-00006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9" name="直線コネクタ 878">
          <a:extLst>
            <a:ext uri="{FF2B5EF4-FFF2-40B4-BE49-F238E27FC236}">
              <a16:creationId xmlns="" xmlns:a16="http://schemas.microsoft.com/office/drawing/2014/main" id="{00000000-0008-0000-0600-00006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0" name="テキスト ボックス 879">
          <a:extLst>
            <a:ext uri="{FF2B5EF4-FFF2-40B4-BE49-F238E27FC236}">
              <a16:creationId xmlns="" xmlns:a16="http://schemas.microsoft.com/office/drawing/2014/main" id="{00000000-0008-0000-0600-00007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a:extLst>
            <a:ext uri="{FF2B5EF4-FFF2-40B4-BE49-F238E27FC236}">
              <a16:creationId xmlns="" xmlns:a16="http://schemas.microsoft.com/office/drawing/2014/main" id="{00000000-0008-0000-0600-00007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2" name="テキスト ボックス 881">
          <a:extLst>
            <a:ext uri="{FF2B5EF4-FFF2-40B4-BE49-F238E27FC236}">
              <a16:creationId xmlns="" xmlns:a16="http://schemas.microsoft.com/office/drawing/2014/main" id="{00000000-0008-0000-0600-00007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a:extLst>
            <a:ext uri="{FF2B5EF4-FFF2-40B4-BE49-F238E27FC236}">
              <a16:creationId xmlns="" xmlns:a16="http://schemas.microsoft.com/office/drawing/2014/main" id="{00000000-0008-0000-0600-00007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4" name="直線コネクタ 883">
          <a:extLst>
            <a:ext uri="{FF2B5EF4-FFF2-40B4-BE49-F238E27FC236}">
              <a16:creationId xmlns="" xmlns:a16="http://schemas.microsoft.com/office/drawing/2014/main" id="{00000000-0008-0000-0600-00007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5" name="前年度繰上充用金最小値テキスト">
          <a:extLst>
            <a:ext uri="{FF2B5EF4-FFF2-40B4-BE49-F238E27FC236}">
              <a16:creationId xmlns="" xmlns:a16="http://schemas.microsoft.com/office/drawing/2014/main" id="{00000000-0008-0000-0600-00007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a:extLst>
            <a:ext uri="{FF2B5EF4-FFF2-40B4-BE49-F238E27FC236}">
              <a16:creationId xmlns="" xmlns:a16="http://schemas.microsoft.com/office/drawing/2014/main" id="{00000000-0008-0000-0600-00007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7" name="前年度繰上充用金最大値テキスト">
          <a:extLst>
            <a:ext uri="{FF2B5EF4-FFF2-40B4-BE49-F238E27FC236}">
              <a16:creationId xmlns="" xmlns:a16="http://schemas.microsoft.com/office/drawing/2014/main" id="{00000000-0008-0000-0600-00007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8" name="直線コネクタ 887">
          <a:extLst>
            <a:ext uri="{FF2B5EF4-FFF2-40B4-BE49-F238E27FC236}">
              <a16:creationId xmlns=""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9" name="直線コネクタ 888">
          <a:extLst>
            <a:ext uri="{FF2B5EF4-FFF2-40B4-BE49-F238E27FC236}">
              <a16:creationId xmlns="" xmlns:a16="http://schemas.microsoft.com/office/drawing/2014/main" id="{00000000-0008-0000-0600-00007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0" name="前年度繰上充用金平均値テキスト">
          <a:extLst>
            <a:ext uri="{FF2B5EF4-FFF2-40B4-BE49-F238E27FC236}">
              <a16:creationId xmlns="" xmlns:a16="http://schemas.microsoft.com/office/drawing/2014/main" id="{00000000-0008-0000-0600-00007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1" name="フローチャート : 判断 890">
          <a:extLst>
            <a:ext uri="{FF2B5EF4-FFF2-40B4-BE49-F238E27FC236}">
              <a16:creationId xmlns="" xmlns:a16="http://schemas.microsoft.com/office/drawing/2014/main" id="{00000000-0008-0000-0600-00007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2" name="直線コネクタ 891">
          <a:extLst>
            <a:ext uri="{FF2B5EF4-FFF2-40B4-BE49-F238E27FC236}">
              <a16:creationId xmlns="" xmlns:a16="http://schemas.microsoft.com/office/drawing/2014/main" id="{00000000-0008-0000-0600-00007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3" name="フローチャート : 判断 892">
          <a:extLst>
            <a:ext uri="{FF2B5EF4-FFF2-40B4-BE49-F238E27FC236}">
              <a16:creationId xmlns="" xmlns:a16="http://schemas.microsoft.com/office/drawing/2014/main" id="{00000000-0008-0000-0600-00007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4" name="テキスト ボックス 893">
          <a:extLst>
            <a:ext uri="{FF2B5EF4-FFF2-40B4-BE49-F238E27FC236}">
              <a16:creationId xmlns="" xmlns:a16="http://schemas.microsoft.com/office/drawing/2014/main" id="{00000000-0008-0000-0600-00007E030000}"/>
            </a:ext>
          </a:extLst>
        </xdr:cNvPr>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5" name="直線コネクタ 894">
          <a:extLst>
            <a:ext uri="{FF2B5EF4-FFF2-40B4-BE49-F238E27FC236}">
              <a16:creationId xmlns="" xmlns:a16="http://schemas.microsoft.com/office/drawing/2014/main" id="{00000000-0008-0000-0600-00007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6" name="フローチャート : 判断 895">
          <a:extLst>
            <a:ext uri="{FF2B5EF4-FFF2-40B4-BE49-F238E27FC236}">
              <a16:creationId xmlns="" xmlns:a16="http://schemas.microsoft.com/office/drawing/2014/main" id="{00000000-0008-0000-0600-00008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7" name="テキスト ボックス 896">
          <a:extLst>
            <a:ext uri="{FF2B5EF4-FFF2-40B4-BE49-F238E27FC236}">
              <a16:creationId xmlns="" xmlns:a16="http://schemas.microsoft.com/office/drawing/2014/main" id="{00000000-0008-0000-0600-000081030000}"/>
            </a:ext>
          </a:extLst>
        </xdr:cNvPr>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8" name="直線コネクタ 897">
          <a:extLst>
            <a:ext uri="{FF2B5EF4-FFF2-40B4-BE49-F238E27FC236}">
              <a16:creationId xmlns="" xmlns:a16="http://schemas.microsoft.com/office/drawing/2014/main" id="{00000000-0008-0000-0600-00008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9" name="フローチャート : 判断 898">
          <a:extLst>
            <a:ext uri="{FF2B5EF4-FFF2-40B4-BE49-F238E27FC236}">
              <a16:creationId xmlns="" xmlns:a16="http://schemas.microsoft.com/office/drawing/2014/main" id="{00000000-0008-0000-0600-00008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0" name="テキスト ボックス 899">
          <a:extLst>
            <a:ext uri="{FF2B5EF4-FFF2-40B4-BE49-F238E27FC236}">
              <a16:creationId xmlns="" xmlns:a16="http://schemas.microsoft.com/office/drawing/2014/main" id="{00000000-0008-0000-0600-000084030000}"/>
            </a:ext>
          </a:extLst>
        </xdr:cNvPr>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1" name="フローチャート : 判断 900">
          <a:extLst>
            <a:ext uri="{FF2B5EF4-FFF2-40B4-BE49-F238E27FC236}">
              <a16:creationId xmlns="" xmlns:a16="http://schemas.microsoft.com/office/drawing/2014/main" id="{00000000-0008-0000-0600-00008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2" name="テキスト ボックス 901">
          <a:extLst>
            <a:ext uri="{FF2B5EF4-FFF2-40B4-BE49-F238E27FC236}">
              <a16:creationId xmlns="" xmlns:a16="http://schemas.microsoft.com/office/drawing/2014/main" id="{00000000-0008-0000-0600-000086030000}"/>
            </a:ext>
          </a:extLst>
        </xdr:cNvPr>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a:extLst>
            <a:ext uri="{FF2B5EF4-FFF2-40B4-BE49-F238E27FC236}">
              <a16:creationId xmlns="" xmlns:a16="http://schemas.microsoft.com/office/drawing/2014/main" id="{00000000-0008-0000-0600-00008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a:extLst>
            <a:ext uri="{FF2B5EF4-FFF2-40B4-BE49-F238E27FC236}">
              <a16:creationId xmlns="" xmlns:a16="http://schemas.microsoft.com/office/drawing/2014/main" id="{00000000-0008-0000-0600-00008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a:extLst>
            <a:ext uri="{FF2B5EF4-FFF2-40B4-BE49-F238E27FC236}">
              <a16:creationId xmlns="" xmlns:a16="http://schemas.microsoft.com/office/drawing/2014/main" id="{00000000-0008-0000-0600-00008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a:extLst>
            <a:ext uri="{FF2B5EF4-FFF2-40B4-BE49-F238E27FC236}">
              <a16:creationId xmlns="" xmlns:a16="http://schemas.microsoft.com/office/drawing/2014/main" id="{00000000-0008-0000-0600-00008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a:extLst>
            <a:ext uri="{FF2B5EF4-FFF2-40B4-BE49-F238E27FC236}">
              <a16:creationId xmlns="" xmlns:a16="http://schemas.microsoft.com/office/drawing/2014/main" id="{00000000-0008-0000-0600-00008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8" name="円/楕円 907">
          <a:extLst>
            <a:ext uri="{FF2B5EF4-FFF2-40B4-BE49-F238E27FC236}">
              <a16:creationId xmlns="" xmlns:a16="http://schemas.microsoft.com/office/drawing/2014/main" id="{00000000-0008-0000-0600-00008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9" name="前年度繰上充用金該当値テキスト">
          <a:extLst>
            <a:ext uri="{FF2B5EF4-FFF2-40B4-BE49-F238E27FC236}">
              <a16:creationId xmlns="" xmlns:a16="http://schemas.microsoft.com/office/drawing/2014/main" id="{00000000-0008-0000-0600-00008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0" name="円/楕円 909">
          <a:extLst>
            <a:ext uri="{FF2B5EF4-FFF2-40B4-BE49-F238E27FC236}">
              <a16:creationId xmlns="" xmlns:a16="http://schemas.microsoft.com/office/drawing/2014/main" id="{00000000-0008-0000-0600-00008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1" name="テキスト ボックス 910">
          <a:extLst>
            <a:ext uri="{FF2B5EF4-FFF2-40B4-BE49-F238E27FC236}">
              <a16:creationId xmlns="" xmlns:a16="http://schemas.microsoft.com/office/drawing/2014/main" id="{00000000-0008-0000-0600-00008F030000}"/>
            </a:ext>
          </a:extLst>
        </xdr:cNvPr>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2" name="円/楕円 911">
          <a:extLst>
            <a:ext uri="{FF2B5EF4-FFF2-40B4-BE49-F238E27FC236}">
              <a16:creationId xmlns="" xmlns:a16="http://schemas.microsoft.com/office/drawing/2014/main" id="{00000000-0008-0000-0600-00009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3" name="テキスト ボックス 912">
          <a:extLst>
            <a:ext uri="{FF2B5EF4-FFF2-40B4-BE49-F238E27FC236}">
              <a16:creationId xmlns="" xmlns:a16="http://schemas.microsoft.com/office/drawing/2014/main" id="{00000000-0008-0000-0600-000091030000}"/>
            </a:ext>
          </a:extLst>
        </xdr:cNvPr>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4" name="円/楕円 913">
          <a:extLst>
            <a:ext uri="{FF2B5EF4-FFF2-40B4-BE49-F238E27FC236}">
              <a16:creationId xmlns="" xmlns:a16="http://schemas.microsoft.com/office/drawing/2014/main" id="{00000000-0008-0000-0600-00009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5" name="テキスト ボックス 914">
          <a:extLst>
            <a:ext uri="{FF2B5EF4-FFF2-40B4-BE49-F238E27FC236}">
              <a16:creationId xmlns="" xmlns:a16="http://schemas.microsoft.com/office/drawing/2014/main" id="{00000000-0008-0000-0600-000093030000}"/>
            </a:ext>
          </a:extLst>
        </xdr:cNvPr>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6" name="円/楕円 915">
          <a:extLst>
            <a:ext uri="{FF2B5EF4-FFF2-40B4-BE49-F238E27FC236}">
              <a16:creationId xmlns="" xmlns:a16="http://schemas.microsoft.com/office/drawing/2014/main" id="{00000000-0008-0000-0600-00009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7" name="テキスト ボックス 916">
          <a:extLst>
            <a:ext uri="{FF2B5EF4-FFF2-40B4-BE49-F238E27FC236}">
              <a16:creationId xmlns="" xmlns:a16="http://schemas.microsoft.com/office/drawing/2014/main" id="{00000000-0008-0000-0600-000095030000}"/>
            </a:ext>
          </a:extLst>
        </xdr:cNvPr>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a:extLst>
            <a:ext uri="{FF2B5EF4-FFF2-40B4-BE49-F238E27FC236}">
              <a16:creationId xmlns="" xmlns:a16="http://schemas.microsoft.com/office/drawing/2014/main" id="{00000000-0008-0000-0600-00009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a:extLst>
            <a:ext uri="{FF2B5EF4-FFF2-40B4-BE49-F238E27FC236}">
              <a16:creationId xmlns="" xmlns:a16="http://schemas.microsoft.com/office/drawing/2014/main" id="{00000000-0008-0000-0600-00009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a:extLst>
            <a:ext uri="{FF2B5EF4-FFF2-40B4-BE49-F238E27FC236}">
              <a16:creationId xmlns="" xmlns:a16="http://schemas.microsoft.com/office/drawing/2014/main" id="{00000000-0008-0000-0600-00009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a:t>
          </a:r>
          <a:r>
            <a:rPr kumimoji="1" lang="en-US" altLang="ja-JP" sz="1300">
              <a:latin typeface="ＭＳ Ｐゴシック"/>
            </a:rPr>
            <a:t>972,264</a:t>
          </a:r>
          <a:r>
            <a:rPr kumimoji="1" lang="ja-JP" altLang="en-US" sz="1300">
              <a:latin typeface="ＭＳ Ｐゴシック"/>
            </a:rPr>
            <a:t>円となっており、多くの項目で類似団体平均を下回るか、平均値付近で推移してきている。しかし、繰出金は平均を上回り続けている。主な要因としては、農業集落排水事業特別会計への繰出金があげられる。今後、人口減少による収入の減と、施設の老朽化にともなう改修費の増が予想されるため、特別会計の経営改善に向けた取り組みを進め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徳島県佐那河内村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 xmlns:a16="http://schemas.microsoft.com/office/drawing/2014/main" id="{00000000-0008-0000-07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2,460
2,451
42.28
2,499,743
2,391,769
69,641
1,628,248
1,582,277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 xmlns:a16="http://schemas.microsoft.com/office/drawing/2014/main" id="{00000000-0008-0000-07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 xmlns:a16="http://schemas.microsoft.com/office/drawing/2014/main" id="{00000000-0008-0000-07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 xmlns:a16="http://schemas.microsoft.com/office/drawing/2014/main" id="{00000000-0008-0000-07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 xmlns:a16="http://schemas.microsoft.com/office/drawing/2014/main" id="{00000000-0008-0000-07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a:extLst>
            <a:ext uri="{FF2B5EF4-FFF2-40B4-BE49-F238E27FC236}">
              <a16:creationId xmlns=""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a:extLst>
            <a:ext uri="{FF2B5EF4-FFF2-40B4-BE49-F238E27FC236}">
              <a16:creationId xmlns=""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a:extLst>
            <a:ext uri="{FF2B5EF4-FFF2-40B4-BE49-F238E27FC236}">
              <a16:creationId xmlns=""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5" name="テキスト ボックス 44">
          <a:extLst>
            <a:ext uri="{FF2B5EF4-FFF2-40B4-BE49-F238E27FC236}">
              <a16:creationId xmlns=""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a:extLst>
            <a:ext uri="{FF2B5EF4-FFF2-40B4-BE49-F238E27FC236}">
              <a16:creationId xmlns=""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a:extLst>
            <a:ext uri="{FF2B5EF4-FFF2-40B4-BE49-F238E27FC236}">
              <a16:creationId xmlns=""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a:extLst>
            <a:ext uri="{FF2B5EF4-FFF2-40B4-BE49-F238E27FC236}">
              <a16:creationId xmlns=""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a:extLst>
            <a:ext uri="{FF2B5EF4-FFF2-40B4-BE49-F238E27FC236}">
              <a16:creationId xmlns=""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a:extLst>
            <a:ext uri="{FF2B5EF4-FFF2-40B4-BE49-F238E27FC236}">
              <a16:creationId xmlns=""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1" name="テキスト ボックス 50">
          <a:extLst>
            <a:ext uri="{FF2B5EF4-FFF2-40B4-BE49-F238E27FC236}">
              <a16:creationId xmlns=""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a:extLst>
            <a:ext uri="{FF2B5EF4-FFF2-40B4-BE49-F238E27FC236}">
              <a16:creationId xmlns=""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a:extLst>
            <a:ext uri="{FF2B5EF4-FFF2-40B4-BE49-F238E27FC236}">
              <a16:creationId xmlns=""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150197</xdr:rowOff>
    </xdr:from>
    <xdr:to>
      <xdr:col>6</xdr:col>
      <xdr:colOff>510540</xdr:colOff>
      <xdr:row>38</xdr:row>
      <xdr:rowOff>86531</xdr:rowOff>
    </xdr:to>
    <xdr:cxnSp macro="">
      <xdr:nvCxnSpPr>
        <xdr:cNvPr id="55" name="直線コネクタ 54">
          <a:extLst>
            <a:ext uri="{FF2B5EF4-FFF2-40B4-BE49-F238E27FC236}">
              <a16:creationId xmlns="" xmlns:a16="http://schemas.microsoft.com/office/drawing/2014/main" id="{00000000-0008-0000-0700-000037000000}"/>
            </a:ext>
          </a:extLst>
        </xdr:cNvPr>
        <xdr:cNvCxnSpPr/>
      </xdr:nvCxnSpPr>
      <xdr:spPr>
        <a:xfrm flipV="1">
          <a:off x="4633595" y="5293697"/>
          <a:ext cx="1270" cy="1307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90358</xdr:rowOff>
    </xdr:from>
    <xdr:ext cx="469744" cy="259045"/>
    <xdr:sp macro="" textlink="">
      <xdr:nvSpPr>
        <xdr:cNvPr id="56" name="議会費最小値テキスト">
          <a:extLst>
            <a:ext uri="{FF2B5EF4-FFF2-40B4-BE49-F238E27FC236}">
              <a16:creationId xmlns="" xmlns:a16="http://schemas.microsoft.com/office/drawing/2014/main" id="{00000000-0008-0000-0700-000038000000}"/>
            </a:ext>
          </a:extLst>
        </xdr:cNvPr>
        <xdr:cNvSpPr txBox="1"/>
      </xdr:nvSpPr>
      <xdr:spPr>
        <a:xfrm>
          <a:off x="4686300" y="660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6,791</a:t>
          </a:r>
          <a:endParaRPr kumimoji="1" lang="ja-JP" altLang="en-US" sz="1000" b="1">
            <a:latin typeface="ＭＳ Ｐゴシック"/>
          </a:endParaRPr>
        </a:p>
      </xdr:txBody>
    </xdr:sp>
    <xdr:clientData/>
  </xdr:oneCellAnchor>
  <xdr:twoCellAnchor>
    <xdr:from>
      <xdr:col>6</xdr:col>
      <xdr:colOff>422275</xdr:colOff>
      <xdr:row>38</xdr:row>
      <xdr:rowOff>86531</xdr:rowOff>
    </xdr:from>
    <xdr:to>
      <xdr:col>6</xdr:col>
      <xdr:colOff>600075</xdr:colOff>
      <xdr:row>38</xdr:row>
      <xdr:rowOff>86531</xdr:rowOff>
    </xdr:to>
    <xdr:cxnSp macro="">
      <xdr:nvCxnSpPr>
        <xdr:cNvPr id="57" name="直線コネクタ 56">
          <a:extLst>
            <a:ext uri="{FF2B5EF4-FFF2-40B4-BE49-F238E27FC236}">
              <a16:creationId xmlns="" xmlns:a16="http://schemas.microsoft.com/office/drawing/2014/main" id="{00000000-0008-0000-0700-000039000000}"/>
            </a:ext>
          </a:extLst>
        </xdr:cNvPr>
        <xdr:cNvCxnSpPr/>
      </xdr:nvCxnSpPr>
      <xdr:spPr>
        <a:xfrm>
          <a:off x="4546600" y="6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96874</xdr:rowOff>
    </xdr:from>
    <xdr:ext cx="534377" cy="259045"/>
    <xdr:sp macro="" textlink="">
      <xdr:nvSpPr>
        <xdr:cNvPr id="58" name="議会費最大値テキスト">
          <a:extLst>
            <a:ext uri="{FF2B5EF4-FFF2-40B4-BE49-F238E27FC236}">
              <a16:creationId xmlns="" xmlns:a16="http://schemas.microsoft.com/office/drawing/2014/main" id="{00000000-0008-0000-0700-00003A000000}"/>
            </a:ext>
          </a:extLst>
        </xdr:cNvPr>
        <xdr:cNvSpPr txBox="1"/>
      </xdr:nvSpPr>
      <xdr:spPr>
        <a:xfrm>
          <a:off x="4686300" y="506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75,449</a:t>
          </a:r>
          <a:endParaRPr kumimoji="1" lang="ja-JP" altLang="en-US" sz="1000" b="1">
            <a:latin typeface="ＭＳ Ｐゴシック"/>
          </a:endParaRPr>
        </a:p>
      </xdr:txBody>
    </xdr:sp>
    <xdr:clientData/>
  </xdr:oneCellAnchor>
  <xdr:twoCellAnchor>
    <xdr:from>
      <xdr:col>6</xdr:col>
      <xdr:colOff>422275</xdr:colOff>
      <xdr:row>30</xdr:row>
      <xdr:rowOff>150197</xdr:rowOff>
    </xdr:from>
    <xdr:to>
      <xdr:col>6</xdr:col>
      <xdr:colOff>600075</xdr:colOff>
      <xdr:row>30</xdr:row>
      <xdr:rowOff>150197</xdr:rowOff>
    </xdr:to>
    <xdr:cxnSp macro="">
      <xdr:nvCxnSpPr>
        <xdr:cNvPr id="59" name="直線コネクタ 58">
          <a:extLst>
            <a:ext uri="{FF2B5EF4-FFF2-40B4-BE49-F238E27FC236}">
              <a16:creationId xmlns="" xmlns:a16="http://schemas.microsoft.com/office/drawing/2014/main" id="{00000000-0008-0000-0700-00003B000000}"/>
            </a:ext>
          </a:extLst>
        </xdr:cNvPr>
        <xdr:cNvCxnSpPr/>
      </xdr:nvCxnSpPr>
      <xdr:spPr>
        <a:xfrm>
          <a:off x="4546600" y="52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20219</xdr:rowOff>
    </xdr:from>
    <xdr:to>
      <xdr:col>6</xdr:col>
      <xdr:colOff>511175</xdr:colOff>
      <xdr:row>37</xdr:row>
      <xdr:rowOff>37783</xdr:rowOff>
    </xdr:to>
    <xdr:cxnSp macro="">
      <xdr:nvCxnSpPr>
        <xdr:cNvPr id="60" name="直線コネクタ 59">
          <a:extLst>
            <a:ext uri="{FF2B5EF4-FFF2-40B4-BE49-F238E27FC236}">
              <a16:creationId xmlns="" xmlns:a16="http://schemas.microsoft.com/office/drawing/2014/main" id="{00000000-0008-0000-0700-00003C000000}"/>
            </a:ext>
          </a:extLst>
        </xdr:cNvPr>
        <xdr:cNvCxnSpPr/>
      </xdr:nvCxnSpPr>
      <xdr:spPr>
        <a:xfrm>
          <a:off x="3797300" y="6363869"/>
          <a:ext cx="838200" cy="1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153147</xdr:rowOff>
    </xdr:from>
    <xdr:ext cx="534377" cy="259045"/>
    <xdr:sp macro="" textlink="">
      <xdr:nvSpPr>
        <xdr:cNvPr id="61" name="議会費平均値テキスト">
          <a:extLst>
            <a:ext uri="{FF2B5EF4-FFF2-40B4-BE49-F238E27FC236}">
              <a16:creationId xmlns="" xmlns:a16="http://schemas.microsoft.com/office/drawing/2014/main" id="{00000000-0008-0000-0700-00003D000000}"/>
            </a:ext>
          </a:extLst>
        </xdr:cNvPr>
        <xdr:cNvSpPr txBox="1"/>
      </xdr:nvSpPr>
      <xdr:spPr>
        <a:xfrm>
          <a:off x="4686300" y="6325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17,495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3270</xdr:rowOff>
    </xdr:from>
    <xdr:to>
      <xdr:col>6</xdr:col>
      <xdr:colOff>561975</xdr:colOff>
      <xdr:row>37</xdr:row>
      <xdr:rowOff>104870</xdr:rowOff>
    </xdr:to>
    <xdr:sp macro="" textlink="">
      <xdr:nvSpPr>
        <xdr:cNvPr id="62" name="フローチャート : 判断 61">
          <a:extLst>
            <a:ext uri="{FF2B5EF4-FFF2-40B4-BE49-F238E27FC236}">
              <a16:creationId xmlns="" xmlns:a16="http://schemas.microsoft.com/office/drawing/2014/main" id="{00000000-0008-0000-0700-00003E000000}"/>
            </a:ext>
          </a:extLst>
        </xdr:cNvPr>
        <xdr:cNvSpPr/>
      </xdr:nvSpPr>
      <xdr:spPr>
        <a:xfrm>
          <a:off x="45847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20219</xdr:rowOff>
    </xdr:from>
    <xdr:to>
      <xdr:col>5</xdr:col>
      <xdr:colOff>358775</xdr:colOff>
      <xdr:row>37</xdr:row>
      <xdr:rowOff>41097</xdr:rowOff>
    </xdr:to>
    <xdr:cxnSp macro="">
      <xdr:nvCxnSpPr>
        <xdr:cNvPr id="63" name="直線コネクタ 62">
          <a:extLst>
            <a:ext uri="{FF2B5EF4-FFF2-40B4-BE49-F238E27FC236}">
              <a16:creationId xmlns="" xmlns:a16="http://schemas.microsoft.com/office/drawing/2014/main" id="{00000000-0008-0000-0700-00003F000000}"/>
            </a:ext>
          </a:extLst>
        </xdr:cNvPr>
        <xdr:cNvCxnSpPr/>
      </xdr:nvCxnSpPr>
      <xdr:spPr>
        <a:xfrm flipV="1">
          <a:off x="2908300" y="6363869"/>
          <a:ext cx="889000" cy="20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158947</xdr:rowOff>
    </xdr:from>
    <xdr:to>
      <xdr:col>5</xdr:col>
      <xdr:colOff>409575</xdr:colOff>
      <xdr:row>37</xdr:row>
      <xdr:rowOff>89097</xdr:rowOff>
    </xdr:to>
    <xdr:sp macro="" textlink="">
      <xdr:nvSpPr>
        <xdr:cNvPr id="64" name="フローチャート : 判断 63">
          <a:extLst>
            <a:ext uri="{FF2B5EF4-FFF2-40B4-BE49-F238E27FC236}">
              <a16:creationId xmlns="" xmlns:a16="http://schemas.microsoft.com/office/drawing/2014/main" id="{00000000-0008-0000-0700-000040000000}"/>
            </a:ext>
          </a:extLst>
        </xdr:cNvPr>
        <xdr:cNvSpPr/>
      </xdr:nvSpPr>
      <xdr:spPr>
        <a:xfrm>
          <a:off x="3746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80224</xdr:rowOff>
    </xdr:from>
    <xdr:ext cx="534377" cy="259045"/>
    <xdr:sp macro="" textlink="">
      <xdr:nvSpPr>
        <xdr:cNvPr id="65" name="テキスト ボックス 64">
          <a:extLst>
            <a:ext uri="{FF2B5EF4-FFF2-40B4-BE49-F238E27FC236}">
              <a16:creationId xmlns="" xmlns:a16="http://schemas.microsoft.com/office/drawing/2014/main" id="{00000000-0008-0000-0700-000041000000}"/>
            </a:ext>
          </a:extLst>
        </xdr:cNvPr>
        <xdr:cNvSpPr txBox="1"/>
      </xdr:nvSpPr>
      <xdr:spPr>
        <a:xfrm>
          <a:off x="3530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41097</xdr:rowOff>
    </xdr:from>
    <xdr:to>
      <xdr:col>4</xdr:col>
      <xdr:colOff>155575</xdr:colOff>
      <xdr:row>37</xdr:row>
      <xdr:rowOff>55099</xdr:rowOff>
    </xdr:to>
    <xdr:cxnSp macro="">
      <xdr:nvCxnSpPr>
        <xdr:cNvPr id="66" name="直線コネクタ 65">
          <a:extLst>
            <a:ext uri="{FF2B5EF4-FFF2-40B4-BE49-F238E27FC236}">
              <a16:creationId xmlns="" xmlns:a16="http://schemas.microsoft.com/office/drawing/2014/main" id="{00000000-0008-0000-0700-000042000000}"/>
            </a:ext>
          </a:extLst>
        </xdr:cNvPr>
        <xdr:cNvCxnSpPr/>
      </xdr:nvCxnSpPr>
      <xdr:spPr>
        <a:xfrm flipV="1">
          <a:off x="2019300" y="6384747"/>
          <a:ext cx="889000" cy="1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159804</xdr:rowOff>
    </xdr:from>
    <xdr:to>
      <xdr:col>4</xdr:col>
      <xdr:colOff>206375</xdr:colOff>
      <xdr:row>37</xdr:row>
      <xdr:rowOff>89954</xdr:rowOff>
    </xdr:to>
    <xdr:sp macro="" textlink="">
      <xdr:nvSpPr>
        <xdr:cNvPr id="67" name="フローチャート : 判断 66">
          <a:extLst>
            <a:ext uri="{FF2B5EF4-FFF2-40B4-BE49-F238E27FC236}">
              <a16:creationId xmlns="" xmlns:a16="http://schemas.microsoft.com/office/drawing/2014/main" id="{00000000-0008-0000-0700-000043000000}"/>
            </a:ext>
          </a:extLst>
        </xdr:cNvPr>
        <xdr:cNvSpPr/>
      </xdr:nvSpPr>
      <xdr:spPr>
        <a:xfrm>
          <a:off x="2857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106481</xdr:rowOff>
    </xdr:from>
    <xdr:ext cx="534377" cy="259045"/>
    <xdr:sp macro="" textlink="">
      <xdr:nvSpPr>
        <xdr:cNvPr id="68" name="テキスト ボックス 67">
          <a:extLst>
            <a:ext uri="{FF2B5EF4-FFF2-40B4-BE49-F238E27FC236}">
              <a16:creationId xmlns="" xmlns:a16="http://schemas.microsoft.com/office/drawing/2014/main" id="{00000000-0008-0000-0700-000044000000}"/>
            </a:ext>
          </a:extLst>
        </xdr:cNvPr>
        <xdr:cNvSpPr txBox="1"/>
      </xdr:nvSpPr>
      <xdr:spPr>
        <a:xfrm>
          <a:off x="2641111" y="610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46965</xdr:rowOff>
    </xdr:from>
    <xdr:to>
      <xdr:col>2</xdr:col>
      <xdr:colOff>638175</xdr:colOff>
      <xdr:row>37</xdr:row>
      <xdr:rowOff>55099</xdr:rowOff>
    </xdr:to>
    <xdr:cxnSp macro="">
      <xdr:nvCxnSpPr>
        <xdr:cNvPr id="69" name="直線コネクタ 68">
          <a:extLst>
            <a:ext uri="{FF2B5EF4-FFF2-40B4-BE49-F238E27FC236}">
              <a16:creationId xmlns="" xmlns:a16="http://schemas.microsoft.com/office/drawing/2014/main" id="{00000000-0008-0000-0700-000045000000}"/>
            </a:ext>
          </a:extLst>
        </xdr:cNvPr>
        <xdr:cNvCxnSpPr/>
      </xdr:nvCxnSpPr>
      <xdr:spPr>
        <a:xfrm>
          <a:off x="1130300" y="6390615"/>
          <a:ext cx="889000" cy="8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161976</xdr:rowOff>
    </xdr:from>
    <xdr:to>
      <xdr:col>3</xdr:col>
      <xdr:colOff>3175</xdr:colOff>
      <xdr:row>37</xdr:row>
      <xdr:rowOff>92126</xdr:rowOff>
    </xdr:to>
    <xdr:sp macro="" textlink="">
      <xdr:nvSpPr>
        <xdr:cNvPr id="70" name="フローチャート : 判断 69">
          <a:extLst>
            <a:ext uri="{FF2B5EF4-FFF2-40B4-BE49-F238E27FC236}">
              <a16:creationId xmlns="" xmlns:a16="http://schemas.microsoft.com/office/drawing/2014/main" id="{00000000-0008-0000-0700-000046000000}"/>
            </a:ext>
          </a:extLst>
        </xdr:cNvPr>
        <xdr:cNvSpPr/>
      </xdr:nvSpPr>
      <xdr:spPr>
        <a:xfrm>
          <a:off x="1968500" y="63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108653</xdr:rowOff>
    </xdr:from>
    <xdr:ext cx="534377" cy="259045"/>
    <xdr:sp macro="" textlink="">
      <xdr:nvSpPr>
        <xdr:cNvPr id="71" name="テキスト ボックス 70">
          <a:extLst>
            <a:ext uri="{FF2B5EF4-FFF2-40B4-BE49-F238E27FC236}">
              <a16:creationId xmlns="" xmlns:a16="http://schemas.microsoft.com/office/drawing/2014/main" id="{00000000-0008-0000-0700-000047000000}"/>
            </a:ext>
          </a:extLst>
        </xdr:cNvPr>
        <xdr:cNvSpPr txBox="1"/>
      </xdr:nvSpPr>
      <xdr:spPr>
        <a:xfrm>
          <a:off x="1752111" y="610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163043</xdr:rowOff>
    </xdr:from>
    <xdr:to>
      <xdr:col>1</xdr:col>
      <xdr:colOff>485775</xdr:colOff>
      <xdr:row>37</xdr:row>
      <xdr:rowOff>93193</xdr:rowOff>
    </xdr:to>
    <xdr:sp macro="" textlink="">
      <xdr:nvSpPr>
        <xdr:cNvPr id="72" name="フローチャート : 判断 71">
          <a:extLst>
            <a:ext uri="{FF2B5EF4-FFF2-40B4-BE49-F238E27FC236}">
              <a16:creationId xmlns="" xmlns:a16="http://schemas.microsoft.com/office/drawing/2014/main" id="{00000000-0008-0000-0700-000048000000}"/>
            </a:ext>
          </a:extLst>
        </xdr:cNvPr>
        <xdr:cNvSpPr/>
      </xdr:nvSpPr>
      <xdr:spPr>
        <a:xfrm>
          <a:off x="1079500" y="63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109720</xdr:rowOff>
    </xdr:from>
    <xdr:ext cx="534377" cy="259045"/>
    <xdr:sp macro="" textlink="">
      <xdr:nvSpPr>
        <xdr:cNvPr id="73" name="テキスト ボックス 72">
          <a:extLst>
            <a:ext uri="{FF2B5EF4-FFF2-40B4-BE49-F238E27FC236}">
              <a16:creationId xmlns="" xmlns:a16="http://schemas.microsoft.com/office/drawing/2014/main" id="{00000000-0008-0000-0700-000049000000}"/>
            </a:ext>
          </a:extLst>
        </xdr:cNvPr>
        <xdr:cNvSpPr txBox="1"/>
      </xdr:nvSpPr>
      <xdr:spPr>
        <a:xfrm>
          <a:off x="863111" y="611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a:extLst>
            <a:ext uri="{FF2B5EF4-FFF2-40B4-BE49-F238E27FC236}">
              <a16:creationId xmlns=""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158433</xdr:rowOff>
    </xdr:from>
    <xdr:to>
      <xdr:col>6</xdr:col>
      <xdr:colOff>561975</xdr:colOff>
      <xdr:row>37</xdr:row>
      <xdr:rowOff>88583</xdr:rowOff>
    </xdr:to>
    <xdr:sp macro="" textlink="">
      <xdr:nvSpPr>
        <xdr:cNvPr id="79" name="円/楕円 78">
          <a:extLst>
            <a:ext uri="{FF2B5EF4-FFF2-40B4-BE49-F238E27FC236}">
              <a16:creationId xmlns="" xmlns:a16="http://schemas.microsoft.com/office/drawing/2014/main" id="{00000000-0008-0000-0700-00004F000000}"/>
            </a:ext>
          </a:extLst>
        </xdr:cNvPr>
        <xdr:cNvSpPr/>
      </xdr:nvSpPr>
      <xdr:spPr>
        <a:xfrm>
          <a:off x="4584700" y="633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9860</xdr:rowOff>
    </xdr:from>
    <xdr:ext cx="534377" cy="259045"/>
    <xdr:sp macro="" textlink="">
      <xdr:nvSpPr>
        <xdr:cNvPr id="80" name="議会費該当値テキスト">
          <a:extLst>
            <a:ext uri="{FF2B5EF4-FFF2-40B4-BE49-F238E27FC236}">
              <a16:creationId xmlns="" xmlns:a16="http://schemas.microsoft.com/office/drawing/2014/main" id="{00000000-0008-0000-0700-000050000000}"/>
            </a:ext>
          </a:extLst>
        </xdr:cNvPr>
        <xdr:cNvSpPr txBox="1"/>
      </xdr:nvSpPr>
      <xdr:spPr>
        <a:xfrm>
          <a:off x="4686300" y="618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18,350</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140869</xdr:rowOff>
    </xdr:from>
    <xdr:to>
      <xdr:col>5</xdr:col>
      <xdr:colOff>409575</xdr:colOff>
      <xdr:row>37</xdr:row>
      <xdr:rowOff>71019</xdr:rowOff>
    </xdr:to>
    <xdr:sp macro="" textlink="">
      <xdr:nvSpPr>
        <xdr:cNvPr id="81" name="円/楕円 80">
          <a:extLst>
            <a:ext uri="{FF2B5EF4-FFF2-40B4-BE49-F238E27FC236}">
              <a16:creationId xmlns="" xmlns:a16="http://schemas.microsoft.com/office/drawing/2014/main" id="{00000000-0008-0000-0700-000051000000}"/>
            </a:ext>
          </a:extLst>
        </xdr:cNvPr>
        <xdr:cNvSpPr/>
      </xdr:nvSpPr>
      <xdr:spPr>
        <a:xfrm>
          <a:off x="3746500" y="631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87546</xdr:rowOff>
    </xdr:from>
    <xdr:ext cx="534377" cy="259045"/>
    <xdr:sp macro="" textlink="">
      <xdr:nvSpPr>
        <xdr:cNvPr id="82" name="テキスト ボックス 81">
          <a:extLst>
            <a:ext uri="{FF2B5EF4-FFF2-40B4-BE49-F238E27FC236}">
              <a16:creationId xmlns="" xmlns:a16="http://schemas.microsoft.com/office/drawing/2014/main" id="{00000000-0008-0000-0700-000052000000}"/>
            </a:ext>
          </a:extLst>
        </xdr:cNvPr>
        <xdr:cNvSpPr txBox="1"/>
      </xdr:nvSpPr>
      <xdr:spPr>
        <a:xfrm>
          <a:off x="3530111" y="608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19,272</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161747</xdr:rowOff>
    </xdr:from>
    <xdr:to>
      <xdr:col>4</xdr:col>
      <xdr:colOff>206375</xdr:colOff>
      <xdr:row>37</xdr:row>
      <xdr:rowOff>91897</xdr:rowOff>
    </xdr:to>
    <xdr:sp macro="" textlink="">
      <xdr:nvSpPr>
        <xdr:cNvPr id="83" name="円/楕円 82">
          <a:extLst>
            <a:ext uri="{FF2B5EF4-FFF2-40B4-BE49-F238E27FC236}">
              <a16:creationId xmlns="" xmlns:a16="http://schemas.microsoft.com/office/drawing/2014/main" id="{00000000-0008-0000-0700-000053000000}"/>
            </a:ext>
          </a:extLst>
        </xdr:cNvPr>
        <xdr:cNvSpPr/>
      </xdr:nvSpPr>
      <xdr:spPr>
        <a:xfrm>
          <a:off x="2857500" y="633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83024</xdr:rowOff>
    </xdr:from>
    <xdr:ext cx="534377" cy="259045"/>
    <xdr:sp macro="" textlink="">
      <xdr:nvSpPr>
        <xdr:cNvPr id="84" name="テキスト ボックス 83">
          <a:extLst>
            <a:ext uri="{FF2B5EF4-FFF2-40B4-BE49-F238E27FC236}">
              <a16:creationId xmlns="" xmlns:a16="http://schemas.microsoft.com/office/drawing/2014/main" id="{00000000-0008-0000-0700-000054000000}"/>
            </a:ext>
          </a:extLst>
        </xdr:cNvPr>
        <xdr:cNvSpPr txBox="1"/>
      </xdr:nvSpPr>
      <xdr:spPr>
        <a:xfrm>
          <a:off x="2641111" y="642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18,176</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4299</xdr:rowOff>
    </xdr:from>
    <xdr:to>
      <xdr:col>3</xdr:col>
      <xdr:colOff>3175</xdr:colOff>
      <xdr:row>37</xdr:row>
      <xdr:rowOff>105899</xdr:rowOff>
    </xdr:to>
    <xdr:sp macro="" textlink="">
      <xdr:nvSpPr>
        <xdr:cNvPr id="85" name="円/楕円 84">
          <a:extLst>
            <a:ext uri="{FF2B5EF4-FFF2-40B4-BE49-F238E27FC236}">
              <a16:creationId xmlns="" xmlns:a16="http://schemas.microsoft.com/office/drawing/2014/main" id="{00000000-0008-0000-0700-000055000000}"/>
            </a:ext>
          </a:extLst>
        </xdr:cNvPr>
        <xdr:cNvSpPr/>
      </xdr:nvSpPr>
      <xdr:spPr>
        <a:xfrm>
          <a:off x="1968500" y="634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97026</xdr:rowOff>
    </xdr:from>
    <xdr:ext cx="534377" cy="259045"/>
    <xdr:sp macro="" textlink="">
      <xdr:nvSpPr>
        <xdr:cNvPr id="86" name="テキスト ボックス 85">
          <a:extLst>
            <a:ext uri="{FF2B5EF4-FFF2-40B4-BE49-F238E27FC236}">
              <a16:creationId xmlns="" xmlns:a16="http://schemas.microsoft.com/office/drawing/2014/main" id="{00000000-0008-0000-0700-000056000000}"/>
            </a:ext>
          </a:extLst>
        </xdr:cNvPr>
        <xdr:cNvSpPr txBox="1"/>
      </xdr:nvSpPr>
      <xdr:spPr>
        <a:xfrm>
          <a:off x="1752111" y="6440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17,441</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167615</xdr:rowOff>
    </xdr:from>
    <xdr:to>
      <xdr:col>1</xdr:col>
      <xdr:colOff>485775</xdr:colOff>
      <xdr:row>37</xdr:row>
      <xdr:rowOff>97765</xdr:rowOff>
    </xdr:to>
    <xdr:sp macro="" textlink="">
      <xdr:nvSpPr>
        <xdr:cNvPr id="87" name="円/楕円 86">
          <a:extLst>
            <a:ext uri="{FF2B5EF4-FFF2-40B4-BE49-F238E27FC236}">
              <a16:creationId xmlns="" xmlns:a16="http://schemas.microsoft.com/office/drawing/2014/main" id="{00000000-0008-0000-0700-000057000000}"/>
            </a:ext>
          </a:extLst>
        </xdr:cNvPr>
        <xdr:cNvSpPr/>
      </xdr:nvSpPr>
      <xdr:spPr>
        <a:xfrm>
          <a:off x="1079500" y="633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88892</xdr:rowOff>
    </xdr:from>
    <xdr:ext cx="534377" cy="259045"/>
    <xdr:sp macro="" textlink="">
      <xdr:nvSpPr>
        <xdr:cNvPr id="88" name="テキスト ボックス 87">
          <a:extLst>
            <a:ext uri="{FF2B5EF4-FFF2-40B4-BE49-F238E27FC236}">
              <a16:creationId xmlns="" xmlns:a16="http://schemas.microsoft.com/office/drawing/2014/main" id="{00000000-0008-0000-0700-000058000000}"/>
            </a:ext>
          </a:extLst>
        </xdr:cNvPr>
        <xdr:cNvSpPr txBox="1"/>
      </xdr:nvSpPr>
      <xdr:spPr>
        <a:xfrm>
          <a:off x="863111" y="643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17,868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a:extLst>
            <a:ext uri="{FF2B5EF4-FFF2-40B4-BE49-F238E27FC236}">
              <a16:creationId xmlns=""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a:extLst>
            <a:ext uri="{FF2B5EF4-FFF2-40B4-BE49-F238E27FC236}">
              <a16:creationId xmlns=""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a:extLst>
            <a:ext uri="{FF2B5EF4-FFF2-40B4-BE49-F238E27FC236}">
              <a16:creationId xmlns=""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a:extLst>
            <a:ext uri="{FF2B5EF4-FFF2-40B4-BE49-F238E27FC236}">
              <a16:creationId xmlns=""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a:extLst>
            <a:ext uri="{FF2B5EF4-FFF2-40B4-BE49-F238E27FC236}">
              <a16:creationId xmlns=""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a:extLst>
            <a:ext uri="{FF2B5EF4-FFF2-40B4-BE49-F238E27FC236}">
              <a16:creationId xmlns=""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a:extLst>
            <a:ext uri="{FF2B5EF4-FFF2-40B4-BE49-F238E27FC236}">
              <a16:creationId xmlns=""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70,080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a:extLst>
            <a:ext uri="{FF2B5EF4-FFF2-40B4-BE49-F238E27FC236}">
              <a16:creationId xmlns=""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a:extLst>
            <a:ext uri="{FF2B5EF4-FFF2-40B4-BE49-F238E27FC236}">
              <a16:creationId xmlns=""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a:extLst>
            <a:ext uri="{FF2B5EF4-FFF2-40B4-BE49-F238E27FC236}">
              <a16:creationId xmlns=""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9" name="直線コネクタ 98">
          <a:extLst>
            <a:ext uri="{FF2B5EF4-FFF2-40B4-BE49-F238E27FC236}">
              <a16:creationId xmlns=""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0" name="テキスト ボックス 99">
          <a:extLst>
            <a:ext uri="{FF2B5EF4-FFF2-40B4-BE49-F238E27FC236}">
              <a16:creationId xmlns=""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a:extLst>
            <a:ext uri="{FF2B5EF4-FFF2-40B4-BE49-F238E27FC236}">
              <a16:creationId xmlns=""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 xmlns:a16="http://schemas.microsoft.com/office/drawing/2014/main" id="{00000000-0008-0000-07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a:extLst>
            <a:ext uri="{FF2B5EF4-FFF2-40B4-BE49-F238E27FC236}">
              <a16:creationId xmlns=""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a:extLst>
            <a:ext uri="{FF2B5EF4-FFF2-40B4-BE49-F238E27FC236}">
              <a16:creationId xmlns=""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a:extLst>
            <a:ext uri="{FF2B5EF4-FFF2-40B4-BE49-F238E27FC236}">
              <a16:creationId xmlns=""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a:extLst>
            <a:ext uri="{FF2B5EF4-FFF2-40B4-BE49-F238E27FC236}">
              <a16:creationId xmlns=""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a:extLst>
            <a:ext uri="{FF2B5EF4-FFF2-40B4-BE49-F238E27FC236}">
              <a16:creationId xmlns=""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78414</xdr:rowOff>
    </xdr:from>
    <xdr:to>
      <xdr:col>6</xdr:col>
      <xdr:colOff>510540</xdr:colOff>
      <xdr:row>58</xdr:row>
      <xdr:rowOff>134450</xdr:rowOff>
    </xdr:to>
    <xdr:cxnSp macro="">
      <xdr:nvCxnSpPr>
        <xdr:cNvPr id="112" name="直線コネクタ 111">
          <a:extLst>
            <a:ext uri="{FF2B5EF4-FFF2-40B4-BE49-F238E27FC236}">
              <a16:creationId xmlns="" xmlns:a16="http://schemas.microsoft.com/office/drawing/2014/main" id="{00000000-0008-0000-0700-000070000000}"/>
            </a:ext>
          </a:extLst>
        </xdr:cNvPr>
        <xdr:cNvCxnSpPr/>
      </xdr:nvCxnSpPr>
      <xdr:spPr>
        <a:xfrm flipV="1">
          <a:off x="4633595" y="8650914"/>
          <a:ext cx="1270" cy="1427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138277</xdr:rowOff>
    </xdr:from>
    <xdr:ext cx="599010" cy="259045"/>
    <xdr:sp macro="" textlink="">
      <xdr:nvSpPr>
        <xdr:cNvPr id="113" name="総務費最小値テキスト">
          <a:extLst>
            <a:ext uri="{FF2B5EF4-FFF2-40B4-BE49-F238E27FC236}">
              <a16:creationId xmlns="" xmlns:a16="http://schemas.microsoft.com/office/drawing/2014/main" id="{00000000-0008-0000-0700-000071000000}"/>
            </a:ext>
          </a:extLst>
        </xdr:cNvPr>
        <xdr:cNvSpPr txBox="1"/>
      </xdr:nvSpPr>
      <xdr:spPr>
        <a:xfrm>
          <a:off x="4686300" y="1008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106,890</a:t>
          </a:r>
          <a:endParaRPr kumimoji="1" lang="ja-JP" altLang="en-US" sz="1000" b="1">
            <a:latin typeface="ＭＳ Ｐゴシック"/>
          </a:endParaRPr>
        </a:p>
      </xdr:txBody>
    </xdr:sp>
    <xdr:clientData/>
  </xdr:oneCellAnchor>
  <xdr:twoCellAnchor>
    <xdr:from>
      <xdr:col>6</xdr:col>
      <xdr:colOff>422275</xdr:colOff>
      <xdr:row>58</xdr:row>
      <xdr:rowOff>134450</xdr:rowOff>
    </xdr:from>
    <xdr:to>
      <xdr:col>6</xdr:col>
      <xdr:colOff>600075</xdr:colOff>
      <xdr:row>58</xdr:row>
      <xdr:rowOff>134450</xdr:rowOff>
    </xdr:to>
    <xdr:cxnSp macro="">
      <xdr:nvCxnSpPr>
        <xdr:cNvPr id="114" name="直線コネクタ 113">
          <a:extLst>
            <a:ext uri="{FF2B5EF4-FFF2-40B4-BE49-F238E27FC236}">
              <a16:creationId xmlns="" xmlns:a16="http://schemas.microsoft.com/office/drawing/2014/main" id="{00000000-0008-0000-0700-000072000000}"/>
            </a:ext>
          </a:extLst>
        </xdr:cNvPr>
        <xdr:cNvCxnSpPr/>
      </xdr:nvCxnSpPr>
      <xdr:spPr>
        <a:xfrm>
          <a:off x="4546600" y="1007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25091</xdr:rowOff>
    </xdr:from>
    <xdr:ext cx="690189" cy="259045"/>
    <xdr:sp macro="" textlink="">
      <xdr:nvSpPr>
        <xdr:cNvPr id="115" name="総務費最大値テキスト">
          <a:extLst>
            <a:ext uri="{FF2B5EF4-FFF2-40B4-BE49-F238E27FC236}">
              <a16:creationId xmlns="" xmlns:a16="http://schemas.microsoft.com/office/drawing/2014/main" id="{00000000-0008-0000-0700-000073000000}"/>
            </a:ext>
          </a:extLst>
        </xdr:cNvPr>
        <xdr:cNvSpPr txBox="1"/>
      </xdr:nvSpPr>
      <xdr:spPr>
        <a:xfrm>
          <a:off x="4686300" y="84261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1,980,428</a:t>
          </a:r>
          <a:endParaRPr kumimoji="1" lang="ja-JP" altLang="en-US" sz="1000" b="1">
            <a:latin typeface="ＭＳ Ｐゴシック"/>
          </a:endParaRPr>
        </a:p>
      </xdr:txBody>
    </xdr:sp>
    <xdr:clientData/>
  </xdr:oneCellAnchor>
  <xdr:twoCellAnchor>
    <xdr:from>
      <xdr:col>6</xdr:col>
      <xdr:colOff>422275</xdr:colOff>
      <xdr:row>50</xdr:row>
      <xdr:rowOff>78414</xdr:rowOff>
    </xdr:from>
    <xdr:to>
      <xdr:col>6</xdr:col>
      <xdr:colOff>600075</xdr:colOff>
      <xdr:row>50</xdr:row>
      <xdr:rowOff>78414</xdr:rowOff>
    </xdr:to>
    <xdr:cxnSp macro="">
      <xdr:nvCxnSpPr>
        <xdr:cNvPr id="116" name="直線コネクタ 115">
          <a:extLst>
            <a:ext uri="{FF2B5EF4-FFF2-40B4-BE49-F238E27FC236}">
              <a16:creationId xmlns="" xmlns:a16="http://schemas.microsoft.com/office/drawing/2014/main" id="{00000000-0008-0000-0700-000074000000}"/>
            </a:ext>
          </a:extLst>
        </xdr:cNvPr>
        <xdr:cNvCxnSpPr/>
      </xdr:nvCxnSpPr>
      <xdr:spPr>
        <a:xfrm>
          <a:off x="4546600" y="865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154804</xdr:rowOff>
    </xdr:from>
    <xdr:to>
      <xdr:col>6</xdr:col>
      <xdr:colOff>511175</xdr:colOff>
      <xdr:row>58</xdr:row>
      <xdr:rowOff>11892</xdr:rowOff>
    </xdr:to>
    <xdr:cxnSp macro="">
      <xdr:nvCxnSpPr>
        <xdr:cNvPr id="117" name="直線コネクタ 116">
          <a:extLst>
            <a:ext uri="{FF2B5EF4-FFF2-40B4-BE49-F238E27FC236}">
              <a16:creationId xmlns="" xmlns:a16="http://schemas.microsoft.com/office/drawing/2014/main" id="{00000000-0008-0000-0700-000075000000}"/>
            </a:ext>
          </a:extLst>
        </xdr:cNvPr>
        <xdr:cNvCxnSpPr/>
      </xdr:nvCxnSpPr>
      <xdr:spPr>
        <a:xfrm flipV="1">
          <a:off x="3797300" y="9927454"/>
          <a:ext cx="838200" cy="28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111557</xdr:rowOff>
    </xdr:from>
    <xdr:ext cx="599010" cy="259045"/>
    <xdr:sp macro="" textlink="">
      <xdr:nvSpPr>
        <xdr:cNvPr id="118" name="総務費平均値テキスト">
          <a:extLst>
            <a:ext uri="{FF2B5EF4-FFF2-40B4-BE49-F238E27FC236}">
              <a16:creationId xmlns="" xmlns:a16="http://schemas.microsoft.com/office/drawing/2014/main" id="{00000000-0008-0000-0700-000076000000}"/>
            </a:ext>
          </a:extLst>
        </xdr:cNvPr>
        <xdr:cNvSpPr txBox="1"/>
      </xdr:nvSpPr>
      <xdr:spPr>
        <a:xfrm>
          <a:off x="4686300" y="9884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266,956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133130</xdr:rowOff>
    </xdr:from>
    <xdr:to>
      <xdr:col>6</xdr:col>
      <xdr:colOff>561975</xdr:colOff>
      <xdr:row>58</xdr:row>
      <xdr:rowOff>63280</xdr:rowOff>
    </xdr:to>
    <xdr:sp macro="" textlink="">
      <xdr:nvSpPr>
        <xdr:cNvPr id="119" name="フローチャート : 判断 118">
          <a:extLst>
            <a:ext uri="{FF2B5EF4-FFF2-40B4-BE49-F238E27FC236}">
              <a16:creationId xmlns="" xmlns:a16="http://schemas.microsoft.com/office/drawing/2014/main" id="{00000000-0008-0000-0700-000077000000}"/>
            </a:ext>
          </a:extLst>
        </xdr:cNvPr>
        <xdr:cNvSpPr/>
      </xdr:nvSpPr>
      <xdr:spPr>
        <a:xfrm>
          <a:off x="4584700" y="990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11892</xdr:rowOff>
    </xdr:from>
    <xdr:to>
      <xdr:col>5</xdr:col>
      <xdr:colOff>358775</xdr:colOff>
      <xdr:row>58</xdr:row>
      <xdr:rowOff>69879</xdr:rowOff>
    </xdr:to>
    <xdr:cxnSp macro="">
      <xdr:nvCxnSpPr>
        <xdr:cNvPr id="120" name="直線コネクタ 119">
          <a:extLst>
            <a:ext uri="{FF2B5EF4-FFF2-40B4-BE49-F238E27FC236}">
              <a16:creationId xmlns="" xmlns:a16="http://schemas.microsoft.com/office/drawing/2014/main" id="{00000000-0008-0000-0700-000078000000}"/>
            </a:ext>
          </a:extLst>
        </xdr:cNvPr>
        <xdr:cNvCxnSpPr/>
      </xdr:nvCxnSpPr>
      <xdr:spPr>
        <a:xfrm flipV="1">
          <a:off x="2908300" y="9955992"/>
          <a:ext cx="889000" cy="57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134207</xdr:rowOff>
    </xdr:from>
    <xdr:to>
      <xdr:col>5</xdr:col>
      <xdr:colOff>409575</xdr:colOff>
      <xdr:row>58</xdr:row>
      <xdr:rowOff>64357</xdr:rowOff>
    </xdr:to>
    <xdr:sp macro="" textlink="">
      <xdr:nvSpPr>
        <xdr:cNvPr id="121" name="フローチャート : 判断 120">
          <a:extLst>
            <a:ext uri="{FF2B5EF4-FFF2-40B4-BE49-F238E27FC236}">
              <a16:creationId xmlns="" xmlns:a16="http://schemas.microsoft.com/office/drawing/2014/main" id="{00000000-0008-0000-0700-000079000000}"/>
            </a:ext>
          </a:extLst>
        </xdr:cNvPr>
        <xdr:cNvSpPr/>
      </xdr:nvSpPr>
      <xdr:spPr>
        <a:xfrm>
          <a:off x="3746500" y="990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55484</xdr:rowOff>
    </xdr:from>
    <xdr:ext cx="599010" cy="259045"/>
    <xdr:sp macro="" textlink="">
      <xdr:nvSpPr>
        <xdr:cNvPr id="122" name="テキスト ボックス 121">
          <a:extLst>
            <a:ext uri="{FF2B5EF4-FFF2-40B4-BE49-F238E27FC236}">
              <a16:creationId xmlns="" xmlns:a16="http://schemas.microsoft.com/office/drawing/2014/main" id="{00000000-0008-0000-0700-00007A000000}"/>
            </a:ext>
          </a:extLst>
        </xdr:cNvPr>
        <xdr:cNvSpPr txBox="1"/>
      </xdr:nvSpPr>
      <xdr:spPr>
        <a:xfrm>
          <a:off x="3497794" y="9999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59325</xdr:rowOff>
    </xdr:from>
    <xdr:to>
      <xdr:col>4</xdr:col>
      <xdr:colOff>155575</xdr:colOff>
      <xdr:row>58</xdr:row>
      <xdr:rowOff>69879</xdr:rowOff>
    </xdr:to>
    <xdr:cxnSp macro="">
      <xdr:nvCxnSpPr>
        <xdr:cNvPr id="123" name="直線コネクタ 122">
          <a:extLst>
            <a:ext uri="{FF2B5EF4-FFF2-40B4-BE49-F238E27FC236}">
              <a16:creationId xmlns="" xmlns:a16="http://schemas.microsoft.com/office/drawing/2014/main" id="{00000000-0008-0000-0700-00007B000000}"/>
            </a:ext>
          </a:extLst>
        </xdr:cNvPr>
        <xdr:cNvCxnSpPr/>
      </xdr:nvCxnSpPr>
      <xdr:spPr>
        <a:xfrm>
          <a:off x="2019300" y="10003425"/>
          <a:ext cx="889000" cy="1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152595</xdr:rowOff>
    </xdr:from>
    <xdr:to>
      <xdr:col>4</xdr:col>
      <xdr:colOff>206375</xdr:colOff>
      <xdr:row>58</xdr:row>
      <xdr:rowOff>82745</xdr:rowOff>
    </xdr:to>
    <xdr:sp macro="" textlink="">
      <xdr:nvSpPr>
        <xdr:cNvPr id="124" name="フローチャート : 判断 123">
          <a:extLst>
            <a:ext uri="{FF2B5EF4-FFF2-40B4-BE49-F238E27FC236}">
              <a16:creationId xmlns="" xmlns:a16="http://schemas.microsoft.com/office/drawing/2014/main" id="{00000000-0008-0000-0700-00007C000000}"/>
            </a:ext>
          </a:extLst>
        </xdr:cNvPr>
        <xdr:cNvSpPr/>
      </xdr:nvSpPr>
      <xdr:spPr>
        <a:xfrm>
          <a:off x="2857500" y="99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99272</xdr:rowOff>
    </xdr:from>
    <xdr:ext cx="599010" cy="259045"/>
    <xdr:sp macro="" textlink="">
      <xdr:nvSpPr>
        <xdr:cNvPr id="125" name="テキスト ボックス 124">
          <a:extLst>
            <a:ext uri="{FF2B5EF4-FFF2-40B4-BE49-F238E27FC236}">
              <a16:creationId xmlns="" xmlns:a16="http://schemas.microsoft.com/office/drawing/2014/main" id="{00000000-0008-0000-0700-00007D000000}"/>
            </a:ext>
          </a:extLst>
        </xdr:cNvPr>
        <xdr:cNvSpPr txBox="1"/>
      </xdr:nvSpPr>
      <xdr:spPr>
        <a:xfrm>
          <a:off x="2608794" y="9700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59325</xdr:rowOff>
    </xdr:from>
    <xdr:to>
      <xdr:col>2</xdr:col>
      <xdr:colOff>638175</xdr:colOff>
      <xdr:row>58</xdr:row>
      <xdr:rowOff>75102</xdr:rowOff>
    </xdr:to>
    <xdr:cxnSp macro="">
      <xdr:nvCxnSpPr>
        <xdr:cNvPr id="126" name="直線コネクタ 125">
          <a:extLst>
            <a:ext uri="{FF2B5EF4-FFF2-40B4-BE49-F238E27FC236}">
              <a16:creationId xmlns="" xmlns:a16="http://schemas.microsoft.com/office/drawing/2014/main" id="{00000000-0008-0000-0700-00007E000000}"/>
            </a:ext>
          </a:extLst>
        </xdr:cNvPr>
        <xdr:cNvCxnSpPr/>
      </xdr:nvCxnSpPr>
      <xdr:spPr>
        <a:xfrm flipV="1">
          <a:off x="1130300" y="10003425"/>
          <a:ext cx="889000" cy="15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146458</xdr:rowOff>
    </xdr:from>
    <xdr:to>
      <xdr:col>3</xdr:col>
      <xdr:colOff>3175</xdr:colOff>
      <xdr:row>58</xdr:row>
      <xdr:rowOff>76608</xdr:rowOff>
    </xdr:to>
    <xdr:sp macro="" textlink="">
      <xdr:nvSpPr>
        <xdr:cNvPr id="127" name="フローチャート : 判断 126">
          <a:extLst>
            <a:ext uri="{FF2B5EF4-FFF2-40B4-BE49-F238E27FC236}">
              <a16:creationId xmlns="" xmlns:a16="http://schemas.microsoft.com/office/drawing/2014/main" id="{00000000-0008-0000-0700-00007F000000}"/>
            </a:ext>
          </a:extLst>
        </xdr:cNvPr>
        <xdr:cNvSpPr/>
      </xdr:nvSpPr>
      <xdr:spPr>
        <a:xfrm>
          <a:off x="1968500" y="991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93135</xdr:rowOff>
    </xdr:from>
    <xdr:ext cx="599010" cy="259045"/>
    <xdr:sp macro="" textlink="">
      <xdr:nvSpPr>
        <xdr:cNvPr id="128" name="テキスト ボックス 127">
          <a:extLst>
            <a:ext uri="{FF2B5EF4-FFF2-40B4-BE49-F238E27FC236}">
              <a16:creationId xmlns="" xmlns:a16="http://schemas.microsoft.com/office/drawing/2014/main" id="{00000000-0008-0000-0700-000080000000}"/>
            </a:ext>
          </a:extLst>
        </xdr:cNvPr>
        <xdr:cNvSpPr txBox="1"/>
      </xdr:nvSpPr>
      <xdr:spPr>
        <a:xfrm>
          <a:off x="1719794" y="969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141426</xdr:rowOff>
    </xdr:from>
    <xdr:to>
      <xdr:col>1</xdr:col>
      <xdr:colOff>485775</xdr:colOff>
      <xdr:row>58</xdr:row>
      <xdr:rowOff>71576</xdr:rowOff>
    </xdr:to>
    <xdr:sp macro="" textlink="">
      <xdr:nvSpPr>
        <xdr:cNvPr id="129" name="フローチャート : 判断 128">
          <a:extLst>
            <a:ext uri="{FF2B5EF4-FFF2-40B4-BE49-F238E27FC236}">
              <a16:creationId xmlns="" xmlns:a16="http://schemas.microsoft.com/office/drawing/2014/main" id="{00000000-0008-0000-0700-000081000000}"/>
            </a:ext>
          </a:extLst>
        </xdr:cNvPr>
        <xdr:cNvSpPr/>
      </xdr:nvSpPr>
      <xdr:spPr>
        <a:xfrm>
          <a:off x="1079500" y="991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88103</xdr:rowOff>
    </xdr:from>
    <xdr:ext cx="599010" cy="259045"/>
    <xdr:sp macro="" textlink="">
      <xdr:nvSpPr>
        <xdr:cNvPr id="130" name="テキスト ボックス 129">
          <a:extLst>
            <a:ext uri="{FF2B5EF4-FFF2-40B4-BE49-F238E27FC236}">
              <a16:creationId xmlns="" xmlns:a16="http://schemas.microsoft.com/office/drawing/2014/main" id="{00000000-0008-0000-0700-000082000000}"/>
            </a:ext>
          </a:extLst>
        </xdr:cNvPr>
        <xdr:cNvSpPr txBox="1"/>
      </xdr:nvSpPr>
      <xdr:spPr>
        <a:xfrm>
          <a:off x="830794" y="9689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a:extLst>
            <a:ext uri="{FF2B5EF4-FFF2-40B4-BE49-F238E27FC236}">
              <a16:creationId xmlns=""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a:extLst>
            <a:ext uri="{FF2B5EF4-FFF2-40B4-BE49-F238E27FC236}">
              <a16:creationId xmlns=""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104004</xdr:rowOff>
    </xdr:from>
    <xdr:to>
      <xdr:col>6</xdr:col>
      <xdr:colOff>561975</xdr:colOff>
      <xdr:row>58</xdr:row>
      <xdr:rowOff>34154</xdr:rowOff>
    </xdr:to>
    <xdr:sp macro="" textlink="">
      <xdr:nvSpPr>
        <xdr:cNvPr id="136" name="円/楕円 135">
          <a:extLst>
            <a:ext uri="{FF2B5EF4-FFF2-40B4-BE49-F238E27FC236}">
              <a16:creationId xmlns="" xmlns:a16="http://schemas.microsoft.com/office/drawing/2014/main" id="{00000000-0008-0000-0700-000088000000}"/>
            </a:ext>
          </a:extLst>
        </xdr:cNvPr>
        <xdr:cNvSpPr/>
      </xdr:nvSpPr>
      <xdr:spPr>
        <a:xfrm>
          <a:off x="4584700" y="987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126881</xdr:rowOff>
    </xdr:from>
    <xdr:ext cx="599010" cy="259045"/>
    <xdr:sp macro="" textlink="">
      <xdr:nvSpPr>
        <xdr:cNvPr id="137" name="総務費該当値テキスト">
          <a:extLst>
            <a:ext uri="{FF2B5EF4-FFF2-40B4-BE49-F238E27FC236}">
              <a16:creationId xmlns="" xmlns:a16="http://schemas.microsoft.com/office/drawing/2014/main" id="{00000000-0008-0000-0700-000089000000}"/>
            </a:ext>
          </a:extLst>
        </xdr:cNvPr>
        <xdr:cNvSpPr txBox="1"/>
      </xdr:nvSpPr>
      <xdr:spPr>
        <a:xfrm>
          <a:off x="4686300" y="9728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305,179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132542</xdr:rowOff>
    </xdr:from>
    <xdr:to>
      <xdr:col>5</xdr:col>
      <xdr:colOff>409575</xdr:colOff>
      <xdr:row>58</xdr:row>
      <xdr:rowOff>62692</xdr:rowOff>
    </xdr:to>
    <xdr:sp macro="" textlink="">
      <xdr:nvSpPr>
        <xdr:cNvPr id="138" name="円/楕円 137">
          <a:extLst>
            <a:ext uri="{FF2B5EF4-FFF2-40B4-BE49-F238E27FC236}">
              <a16:creationId xmlns="" xmlns:a16="http://schemas.microsoft.com/office/drawing/2014/main" id="{00000000-0008-0000-0700-00008A000000}"/>
            </a:ext>
          </a:extLst>
        </xdr:cNvPr>
        <xdr:cNvSpPr/>
      </xdr:nvSpPr>
      <xdr:spPr>
        <a:xfrm>
          <a:off x="3746500" y="990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79219</xdr:rowOff>
    </xdr:from>
    <xdr:ext cx="599010" cy="259045"/>
    <xdr:sp macro="" textlink="">
      <xdr:nvSpPr>
        <xdr:cNvPr id="139" name="テキスト ボックス 138">
          <a:extLst>
            <a:ext uri="{FF2B5EF4-FFF2-40B4-BE49-F238E27FC236}">
              <a16:creationId xmlns="" xmlns:a16="http://schemas.microsoft.com/office/drawing/2014/main" id="{00000000-0008-0000-0700-00008B000000}"/>
            </a:ext>
          </a:extLst>
        </xdr:cNvPr>
        <xdr:cNvSpPr txBox="1"/>
      </xdr:nvSpPr>
      <xdr:spPr>
        <a:xfrm>
          <a:off x="3497794" y="968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267,728</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19079</xdr:rowOff>
    </xdr:from>
    <xdr:to>
      <xdr:col>4</xdr:col>
      <xdr:colOff>206375</xdr:colOff>
      <xdr:row>58</xdr:row>
      <xdr:rowOff>120679</xdr:rowOff>
    </xdr:to>
    <xdr:sp macro="" textlink="">
      <xdr:nvSpPr>
        <xdr:cNvPr id="140" name="円/楕円 139">
          <a:extLst>
            <a:ext uri="{FF2B5EF4-FFF2-40B4-BE49-F238E27FC236}">
              <a16:creationId xmlns="" xmlns:a16="http://schemas.microsoft.com/office/drawing/2014/main" id="{00000000-0008-0000-0700-00008C000000}"/>
            </a:ext>
          </a:extLst>
        </xdr:cNvPr>
        <xdr:cNvSpPr/>
      </xdr:nvSpPr>
      <xdr:spPr>
        <a:xfrm>
          <a:off x="2857500" y="996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111806</xdr:rowOff>
    </xdr:from>
    <xdr:ext cx="599010" cy="259045"/>
    <xdr:sp macro="" textlink="">
      <xdr:nvSpPr>
        <xdr:cNvPr id="141" name="テキスト ボックス 140">
          <a:extLst>
            <a:ext uri="{FF2B5EF4-FFF2-40B4-BE49-F238E27FC236}">
              <a16:creationId xmlns="" xmlns:a16="http://schemas.microsoft.com/office/drawing/2014/main" id="{00000000-0008-0000-0700-00008D000000}"/>
            </a:ext>
          </a:extLst>
        </xdr:cNvPr>
        <xdr:cNvSpPr txBox="1"/>
      </xdr:nvSpPr>
      <xdr:spPr>
        <a:xfrm>
          <a:off x="2608794" y="10055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191,628</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8525</xdr:rowOff>
    </xdr:from>
    <xdr:to>
      <xdr:col>3</xdr:col>
      <xdr:colOff>3175</xdr:colOff>
      <xdr:row>58</xdr:row>
      <xdr:rowOff>110125</xdr:rowOff>
    </xdr:to>
    <xdr:sp macro="" textlink="">
      <xdr:nvSpPr>
        <xdr:cNvPr id="142" name="円/楕円 141">
          <a:extLst>
            <a:ext uri="{FF2B5EF4-FFF2-40B4-BE49-F238E27FC236}">
              <a16:creationId xmlns="" xmlns:a16="http://schemas.microsoft.com/office/drawing/2014/main" id="{00000000-0008-0000-0700-00008E000000}"/>
            </a:ext>
          </a:extLst>
        </xdr:cNvPr>
        <xdr:cNvSpPr/>
      </xdr:nvSpPr>
      <xdr:spPr>
        <a:xfrm>
          <a:off x="1968500" y="995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101252</xdr:rowOff>
    </xdr:from>
    <xdr:ext cx="599010" cy="259045"/>
    <xdr:sp macro="" textlink="">
      <xdr:nvSpPr>
        <xdr:cNvPr id="143" name="テキスト ボックス 142">
          <a:extLst>
            <a:ext uri="{FF2B5EF4-FFF2-40B4-BE49-F238E27FC236}">
              <a16:creationId xmlns="" xmlns:a16="http://schemas.microsoft.com/office/drawing/2014/main" id="{00000000-0008-0000-0700-00008F000000}"/>
            </a:ext>
          </a:extLst>
        </xdr:cNvPr>
        <xdr:cNvSpPr txBox="1"/>
      </xdr:nvSpPr>
      <xdr:spPr>
        <a:xfrm>
          <a:off x="1719794" y="10045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205,479</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24302</xdr:rowOff>
    </xdr:from>
    <xdr:to>
      <xdr:col>1</xdr:col>
      <xdr:colOff>485775</xdr:colOff>
      <xdr:row>58</xdr:row>
      <xdr:rowOff>125902</xdr:rowOff>
    </xdr:to>
    <xdr:sp macro="" textlink="">
      <xdr:nvSpPr>
        <xdr:cNvPr id="144" name="円/楕円 143">
          <a:extLst>
            <a:ext uri="{FF2B5EF4-FFF2-40B4-BE49-F238E27FC236}">
              <a16:creationId xmlns="" xmlns:a16="http://schemas.microsoft.com/office/drawing/2014/main" id="{00000000-0008-0000-0700-000090000000}"/>
            </a:ext>
          </a:extLst>
        </xdr:cNvPr>
        <xdr:cNvSpPr/>
      </xdr:nvSpPr>
      <xdr:spPr>
        <a:xfrm>
          <a:off x="1079500" y="996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117029</xdr:rowOff>
    </xdr:from>
    <xdr:ext cx="599010" cy="259045"/>
    <xdr:sp macro="" textlink="">
      <xdr:nvSpPr>
        <xdr:cNvPr id="145" name="テキスト ボックス 144">
          <a:extLst>
            <a:ext uri="{FF2B5EF4-FFF2-40B4-BE49-F238E27FC236}">
              <a16:creationId xmlns="" xmlns:a16="http://schemas.microsoft.com/office/drawing/2014/main" id="{00000000-0008-0000-0700-000091000000}"/>
            </a:ext>
          </a:extLst>
        </xdr:cNvPr>
        <xdr:cNvSpPr txBox="1"/>
      </xdr:nvSpPr>
      <xdr:spPr>
        <a:xfrm>
          <a:off x="830794" y="10061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184,774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a:extLst>
            <a:ext uri="{FF2B5EF4-FFF2-40B4-BE49-F238E27FC236}">
              <a16:creationId xmlns=""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a:extLst>
            <a:ext uri="{FF2B5EF4-FFF2-40B4-BE49-F238E27FC236}">
              <a16:creationId xmlns=""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a:extLst>
            <a:ext uri="{FF2B5EF4-FFF2-40B4-BE49-F238E27FC236}">
              <a16:creationId xmlns=""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a:extLst>
            <a:ext uri="{FF2B5EF4-FFF2-40B4-BE49-F238E27FC236}">
              <a16:creationId xmlns=""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a:extLst>
            <a:ext uri="{FF2B5EF4-FFF2-40B4-BE49-F238E27FC236}">
              <a16:creationId xmlns=""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a:extLst>
            <a:ext uri="{FF2B5EF4-FFF2-40B4-BE49-F238E27FC236}">
              <a16:creationId xmlns=""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a:extLst>
            <a:ext uri="{FF2B5EF4-FFF2-40B4-BE49-F238E27FC236}">
              <a16:creationId xmlns=""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169,290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a:extLst>
            <a:ext uri="{FF2B5EF4-FFF2-40B4-BE49-F238E27FC236}">
              <a16:creationId xmlns=""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a:extLst>
            <a:ext uri="{FF2B5EF4-FFF2-40B4-BE49-F238E27FC236}">
              <a16:creationId xmlns=""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a:extLst>
            <a:ext uri="{FF2B5EF4-FFF2-40B4-BE49-F238E27FC236}">
              <a16:creationId xmlns=""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a:extLst>
            <a:ext uri="{FF2B5EF4-FFF2-40B4-BE49-F238E27FC236}">
              <a16:creationId xmlns="" xmlns:a16="http://schemas.microsoft.com/office/drawing/2014/main" id="{00000000-0008-0000-07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7" name="テキスト ボックス 156">
          <a:extLst>
            <a:ext uri="{FF2B5EF4-FFF2-40B4-BE49-F238E27FC236}">
              <a16:creationId xmlns="" xmlns:a16="http://schemas.microsoft.com/office/drawing/2014/main" id="{00000000-0008-0000-07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a:extLst>
            <a:ext uri="{FF2B5EF4-FFF2-40B4-BE49-F238E27FC236}">
              <a16:creationId xmlns="" xmlns:a16="http://schemas.microsoft.com/office/drawing/2014/main" id="{00000000-0008-0000-07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 xmlns:a16="http://schemas.microsoft.com/office/drawing/2014/main" id="{00000000-0008-0000-07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a:extLst>
            <a:ext uri="{FF2B5EF4-FFF2-40B4-BE49-F238E27FC236}">
              <a16:creationId xmlns="" xmlns:a16="http://schemas.microsoft.com/office/drawing/2014/main" id="{00000000-0008-0000-07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 xmlns:a16="http://schemas.microsoft.com/office/drawing/2014/main" id="{00000000-0008-0000-07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a:extLst>
            <a:ext uri="{FF2B5EF4-FFF2-40B4-BE49-F238E27FC236}">
              <a16:creationId xmlns="" xmlns:a16="http://schemas.microsoft.com/office/drawing/2014/main" id="{00000000-0008-0000-07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 xmlns:a16="http://schemas.microsoft.com/office/drawing/2014/main" id="{00000000-0008-0000-07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a:extLst>
            <a:ext uri="{FF2B5EF4-FFF2-40B4-BE49-F238E27FC236}">
              <a16:creationId xmlns=""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a:extLst>
            <a:ext uri="{FF2B5EF4-FFF2-40B4-BE49-F238E27FC236}">
              <a16:creationId xmlns=""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52766</xdr:rowOff>
    </xdr:from>
    <xdr:to>
      <xdr:col>6</xdr:col>
      <xdr:colOff>510540</xdr:colOff>
      <xdr:row>77</xdr:row>
      <xdr:rowOff>32708</xdr:rowOff>
    </xdr:to>
    <xdr:cxnSp macro="">
      <xdr:nvCxnSpPr>
        <xdr:cNvPr id="167" name="直線コネクタ 166">
          <a:extLst>
            <a:ext uri="{FF2B5EF4-FFF2-40B4-BE49-F238E27FC236}">
              <a16:creationId xmlns="" xmlns:a16="http://schemas.microsoft.com/office/drawing/2014/main" id="{00000000-0008-0000-0700-0000A7000000}"/>
            </a:ext>
          </a:extLst>
        </xdr:cNvPr>
        <xdr:cNvCxnSpPr/>
      </xdr:nvCxnSpPr>
      <xdr:spPr>
        <a:xfrm flipV="1">
          <a:off x="4633595" y="12054266"/>
          <a:ext cx="1270" cy="11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36535</xdr:rowOff>
    </xdr:from>
    <xdr:ext cx="599010" cy="259045"/>
    <xdr:sp macro="" textlink="">
      <xdr:nvSpPr>
        <xdr:cNvPr id="168" name="民生費最小値テキスト">
          <a:extLst>
            <a:ext uri="{FF2B5EF4-FFF2-40B4-BE49-F238E27FC236}">
              <a16:creationId xmlns="" xmlns:a16="http://schemas.microsoft.com/office/drawing/2014/main" id="{00000000-0008-0000-0700-0000A8000000}"/>
            </a:ext>
          </a:extLst>
        </xdr:cNvPr>
        <xdr:cNvSpPr txBox="1"/>
      </xdr:nvSpPr>
      <xdr:spPr>
        <a:xfrm>
          <a:off x="4686300" y="13238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121,803</a:t>
          </a:r>
          <a:endParaRPr kumimoji="1" lang="ja-JP" altLang="en-US" sz="1000" b="1">
            <a:latin typeface="ＭＳ Ｐゴシック"/>
          </a:endParaRPr>
        </a:p>
      </xdr:txBody>
    </xdr:sp>
    <xdr:clientData/>
  </xdr:oneCellAnchor>
  <xdr:twoCellAnchor>
    <xdr:from>
      <xdr:col>6</xdr:col>
      <xdr:colOff>422275</xdr:colOff>
      <xdr:row>77</xdr:row>
      <xdr:rowOff>32708</xdr:rowOff>
    </xdr:from>
    <xdr:to>
      <xdr:col>6</xdr:col>
      <xdr:colOff>600075</xdr:colOff>
      <xdr:row>77</xdr:row>
      <xdr:rowOff>32708</xdr:rowOff>
    </xdr:to>
    <xdr:cxnSp macro="">
      <xdr:nvCxnSpPr>
        <xdr:cNvPr id="169" name="直線コネクタ 168">
          <a:extLst>
            <a:ext uri="{FF2B5EF4-FFF2-40B4-BE49-F238E27FC236}">
              <a16:creationId xmlns="" xmlns:a16="http://schemas.microsoft.com/office/drawing/2014/main" id="{00000000-0008-0000-0700-0000A9000000}"/>
            </a:ext>
          </a:extLst>
        </xdr:cNvPr>
        <xdr:cNvCxnSpPr/>
      </xdr:nvCxnSpPr>
      <xdr:spPr>
        <a:xfrm>
          <a:off x="4546600" y="13234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170893</xdr:rowOff>
    </xdr:from>
    <xdr:ext cx="599010" cy="259045"/>
    <xdr:sp macro="" textlink="">
      <xdr:nvSpPr>
        <xdr:cNvPr id="170" name="民生費最大値テキスト">
          <a:extLst>
            <a:ext uri="{FF2B5EF4-FFF2-40B4-BE49-F238E27FC236}">
              <a16:creationId xmlns="" xmlns:a16="http://schemas.microsoft.com/office/drawing/2014/main" id="{00000000-0008-0000-0700-0000AA000000}"/>
            </a:ext>
          </a:extLst>
        </xdr:cNvPr>
        <xdr:cNvSpPr txBox="1"/>
      </xdr:nvSpPr>
      <xdr:spPr>
        <a:xfrm>
          <a:off x="4686300" y="1182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638,029</a:t>
          </a:r>
          <a:endParaRPr kumimoji="1" lang="ja-JP" altLang="en-US" sz="1000" b="1">
            <a:latin typeface="ＭＳ Ｐゴシック"/>
          </a:endParaRPr>
        </a:p>
      </xdr:txBody>
    </xdr:sp>
    <xdr:clientData/>
  </xdr:oneCellAnchor>
  <xdr:twoCellAnchor>
    <xdr:from>
      <xdr:col>6</xdr:col>
      <xdr:colOff>422275</xdr:colOff>
      <xdr:row>70</xdr:row>
      <xdr:rowOff>52766</xdr:rowOff>
    </xdr:from>
    <xdr:to>
      <xdr:col>6</xdr:col>
      <xdr:colOff>600075</xdr:colOff>
      <xdr:row>70</xdr:row>
      <xdr:rowOff>52766</xdr:rowOff>
    </xdr:to>
    <xdr:cxnSp macro="">
      <xdr:nvCxnSpPr>
        <xdr:cNvPr id="171" name="直線コネクタ 170">
          <a:extLst>
            <a:ext uri="{FF2B5EF4-FFF2-40B4-BE49-F238E27FC236}">
              <a16:creationId xmlns="" xmlns:a16="http://schemas.microsoft.com/office/drawing/2014/main" id="{00000000-0008-0000-0700-0000AB000000}"/>
            </a:ext>
          </a:extLst>
        </xdr:cNvPr>
        <xdr:cNvCxnSpPr/>
      </xdr:nvCxnSpPr>
      <xdr:spPr>
        <a:xfrm>
          <a:off x="4546600" y="12054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100177</xdr:rowOff>
    </xdr:from>
    <xdr:to>
      <xdr:col>6</xdr:col>
      <xdr:colOff>511175</xdr:colOff>
      <xdr:row>76</xdr:row>
      <xdr:rowOff>117320</xdr:rowOff>
    </xdr:to>
    <xdr:cxnSp macro="">
      <xdr:nvCxnSpPr>
        <xdr:cNvPr id="172" name="直線コネクタ 171">
          <a:extLst>
            <a:ext uri="{FF2B5EF4-FFF2-40B4-BE49-F238E27FC236}">
              <a16:creationId xmlns="" xmlns:a16="http://schemas.microsoft.com/office/drawing/2014/main" id="{00000000-0008-0000-0700-0000AC000000}"/>
            </a:ext>
          </a:extLst>
        </xdr:cNvPr>
        <xdr:cNvCxnSpPr/>
      </xdr:nvCxnSpPr>
      <xdr:spPr>
        <a:xfrm>
          <a:off x="3797300" y="13130377"/>
          <a:ext cx="838200" cy="17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132052</xdr:rowOff>
    </xdr:from>
    <xdr:ext cx="599010" cy="259045"/>
    <xdr:sp macro="" textlink="">
      <xdr:nvSpPr>
        <xdr:cNvPr id="173" name="民生費平均値テキスト">
          <a:extLst>
            <a:ext uri="{FF2B5EF4-FFF2-40B4-BE49-F238E27FC236}">
              <a16:creationId xmlns="" xmlns:a16="http://schemas.microsoft.com/office/drawing/2014/main" id="{00000000-0008-0000-0700-0000AD000000}"/>
            </a:ext>
          </a:extLst>
        </xdr:cNvPr>
        <xdr:cNvSpPr txBox="1"/>
      </xdr:nvSpPr>
      <xdr:spPr>
        <a:xfrm>
          <a:off x="4686300" y="12819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216,131</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109175</xdr:rowOff>
    </xdr:from>
    <xdr:to>
      <xdr:col>6</xdr:col>
      <xdr:colOff>561975</xdr:colOff>
      <xdr:row>76</xdr:row>
      <xdr:rowOff>39325</xdr:rowOff>
    </xdr:to>
    <xdr:sp macro="" textlink="">
      <xdr:nvSpPr>
        <xdr:cNvPr id="174" name="フローチャート : 判断 173">
          <a:extLst>
            <a:ext uri="{FF2B5EF4-FFF2-40B4-BE49-F238E27FC236}">
              <a16:creationId xmlns="" xmlns:a16="http://schemas.microsoft.com/office/drawing/2014/main" id="{00000000-0008-0000-0700-0000AE000000}"/>
            </a:ext>
          </a:extLst>
        </xdr:cNvPr>
        <xdr:cNvSpPr/>
      </xdr:nvSpPr>
      <xdr:spPr>
        <a:xfrm>
          <a:off x="45847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100177</xdr:rowOff>
    </xdr:from>
    <xdr:to>
      <xdr:col>5</xdr:col>
      <xdr:colOff>358775</xdr:colOff>
      <xdr:row>76</xdr:row>
      <xdr:rowOff>112702</xdr:rowOff>
    </xdr:to>
    <xdr:cxnSp macro="">
      <xdr:nvCxnSpPr>
        <xdr:cNvPr id="175" name="直線コネクタ 174">
          <a:extLst>
            <a:ext uri="{FF2B5EF4-FFF2-40B4-BE49-F238E27FC236}">
              <a16:creationId xmlns="" xmlns:a16="http://schemas.microsoft.com/office/drawing/2014/main" id="{00000000-0008-0000-0700-0000AF000000}"/>
            </a:ext>
          </a:extLst>
        </xdr:cNvPr>
        <xdr:cNvCxnSpPr/>
      </xdr:nvCxnSpPr>
      <xdr:spPr>
        <a:xfrm flipV="1">
          <a:off x="2908300" y="13130377"/>
          <a:ext cx="889000" cy="12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129079</xdr:rowOff>
    </xdr:from>
    <xdr:to>
      <xdr:col>5</xdr:col>
      <xdr:colOff>409575</xdr:colOff>
      <xdr:row>76</xdr:row>
      <xdr:rowOff>59229</xdr:rowOff>
    </xdr:to>
    <xdr:sp macro="" textlink="">
      <xdr:nvSpPr>
        <xdr:cNvPr id="176" name="フローチャート : 判断 175">
          <a:extLst>
            <a:ext uri="{FF2B5EF4-FFF2-40B4-BE49-F238E27FC236}">
              <a16:creationId xmlns="" xmlns:a16="http://schemas.microsoft.com/office/drawing/2014/main" id="{00000000-0008-0000-0700-0000B0000000}"/>
            </a:ext>
          </a:extLst>
        </xdr:cNvPr>
        <xdr:cNvSpPr/>
      </xdr:nvSpPr>
      <xdr:spPr>
        <a:xfrm>
          <a:off x="3746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75756</xdr:rowOff>
    </xdr:from>
    <xdr:ext cx="599010" cy="259045"/>
    <xdr:sp macro="" textlink="">
      <xdr:nvSpPr>
        <xdr:cNvPr id="177" name="テキスト ボックス 176">
          <a:extLst>
            <a:ext uri="{FF2B5EF4-FFF2-40B4-BE49-F238E27FC236}">
              <a16:creationId xmlns="" xmlns:a16="http://schemas.microsoft.com/office/drawing/2014/main" id="{00000000-0008-0000-0700-0000B1000000}"/>
            </a:ext>
          </a:extLst>
        </xdr:cNvPr>
        <xdr:cNvSpPr txBox="1"/>
      </xdr:nvSpPr>
      <xdr:spPr>
        <a:xfrm>
          <a:off x="3497794" y="12763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112702</xdr:rowOff>
    </xdr:from>
    <xdr:to>
      <xdr:col>4</xdr:col>
      <xdr:colOff>155575</xdr:colOff>
      <xdr:row>76</xdr:row>
      <xdr:rowOff>158293</xdr:rowOff>
    </xdr:to>
    <xdr:cxnSp macro="">
      <xdr:nvCxnSpPr>
        <xdr:cNvPr id="178" name="直線コネクタ 177">
          <a:extLst>
            <a:ext uri="{FF2B5EF4-FFF2-40B4-BE49-F238E27FC236}">
              <a16:creationId xmlns="" xmlns:a16="http://schemas.microsoft.com/office/drawing/2014/main" id="{00000000-0008-0000-0700-0000B2000000}"/>
            </a:ext>
          </a:extLst>
        </xdr:cNvPr>
        <xdr:cNvCxnSpPr/>
      </xdr:nvCxnSpPr>
      <xdr:spPr>
        <a:xfrm flipV="1">
          <a:off x="2019300" y="13142902"/>
          <a:ext cx="889000" cy="45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132611</xdr:rowOff>
    </xdr:from>
    <xdr:to>
      <xdr:col>4</xdr:col>
      <xdr:colOff>206375</xdr:colOff>
      <xdr:row>76</xdr:row>
      <xdr:rowOff>62761</xdr:rowOff>
    </xdr:to>
    <xdr:sp macro="" textlink="">
      <xdr:nvSpPr>
        <xdr:cNvPr id="179" name="フローチャート : 判断 178">
          <a:extLst>
            <a:ext uri="{FF2B5EF4-FFF2-40B4-BE49-F238E27FC236}">
              <a16:creationId xmlns="" xmlns:a16="http://schemas.microsoft.com/office/drawing/2014/main" id="{00000000-0008-0000-0700-0000B3000000}"/>
            </a:ext>
          </a:extLst>
        </xdr:cNvPr>
        <xdr:cNvSpPr/>
      </xdr:nvSpPr>
      <xdr:spPr>
        <a:xfrm>
          <a:off x="2857500" y="1299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79288</xdr:rowOff>
    </xdr:from>
    <xdr:ext cx="599010" cy="259045"/>
    <xdr:sp macro="" textlink="">
      <xdr:nvSpPr>
        <xdr:cNvPr id="180" name="テキスト ボックス 179">
          <a:extLst>
            <a:ext uri="{FF2B5EF4-FFF2-40B4-BE49-F238E27FC236}">
              <a16:creationId xmlns="" xmlns:a16="http://schemas.microsoft.com/office/drawing/2014/main" id="{00000000-0008-0000-0700-0000B4000000}"/>
            </a:ext>
          </a:extLst>
        </xdr:cNvPr>
        <xdr:cNvSpPr txBox="1"/>
      </xdr:nvSpPr>
      <xdr:spPr>
        <a:xfrm>
          <a:off x="2608794" y="1276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158293</xdr:rowOff>
    </xdr:from>
    <xdr:to>
      <xdr:col>2</xdr:col>
      <xdr:colOff>638175</xdr:colOff>
      <xdr:row>76</xdr:row>
      <xdr:rowOff>170405</xdr:rowOff>
    </xdr:to>
    <xdr:cxnSp macro="">
      <xdr:nvCxnSpPr>
        <xdr:cNvPr id="181" name="直線コネクタ 180">
          <a:extLst>
            <a:ext uri="{FF2B5EF4-FFF2-40B4-BE49-F238E27FC236}">
              <a16:creationId xmlns="" xmlns:a16="http://schemas.microsoft.com/office/drawing/2014/main" id="{00000000-0008-0000-0700-0000B5000000}"/>
            </a:ext>
          </a:extLst>
        </xdr:cNvPr>
        <xdr:cNvCxnSpPr/>
      </xdr:nvCxnSpPr>
      <xdr:spPr>
        <a:xfrm flipV="1">
          <a:off x="1130300" y="13188493"/>
          <a:ext cx="889000" cy="1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165410</xdr:rowOff>
    </xdr:from>
    <xdr:to>
      <xdr:col>3</xdr:col>
      <xdr:colOff>3175</xdr:colOff>
      <xdr:row>76</xdr:row>
      <xdr:rowOff>95560</xdr:rowOff>
    </xdr:to>
    <xdr:sp macro="" textlink="">
      <xdr:nvSpPr>
        <xdr:cNvPr id="182" name="フローチャート : 判断 181">
          <a:extLst>
            <a:ext uri="{FF2B5EF4-FFF2-40B4-BE49-F238E27FC236}">
              <a16:creationId xmlns="" xmlns:a16="http://schemas.microsoft.com/office/drawing/2014/main" id="{00000000-0008-0000-0700-0000B6000000}"/>
            </a:ext>
          </a:extLst>
        </xdr:cNvPr>
        <xdr:cNvSpPr/>
      </xdr:nvSpPr>
      <xdr:spPr>
        <a:xfrm>
          <a:off x="1968500" y="1302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112087</xdr:rowOff>
    </xdr:from>
    <xdr:ext cx="599010" cy="259045"/>
    <xdr:sp macro="" textlink="">
      <xdr:nvSpPr>
        <xdr:cNvPr id="183" name="テキスト ボックス 182">
          <a:extLst>
            <a:ext uri="{FF2B5EF4-FFF2-40B4-BE49-F238E27FC236}">
              <a16:creationId xmlns="" xmlns:a16="http://schemas.microsoft.com/office/drawing/2014/main" id="{00000000-0008-0000-0700-0000B7000000}"/>
            </a:ext>
          </a:extLst>
        </xdr:cNvPr>
        <xdr:cNvSpPr txBox="1"/>
      </xdr:nvSpPr>
      <xdr:spPr>
        <a:xfrm>
          <a:off x="1719794" y="12799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145924</xdr:rowOff>
    </xdr:from>
    <xdr:to>
      <xdr:col>1</xdr:col>
      <xdr:colOff>485775</xdr:colOff>
      <xdr:row>76</xdr:row>
      <xdr:rowOff>76074</xdr:rowOff>
    </xdr:to>
    <xdr:sp macro="" textlink="">
      <xdr:nvSpPr>
        <xdr:cNvPr id="184" name="フローチャート : 判断 183">
          <a:extLst>
            <a:ext uri="{FF2B5EF4-FFF2-40B4-BE49-F238E27FC236}">
              <a16:creationId xmlns="" xmlns:a16="http://schemas.microsoft.com/office/drawing/2014/main" id="{00000000-0008-0000-0700-0000B8000000}"/>
            </a:ext>
          </a:extLst>
        </xdr:cNvPr>
        <xdr:cNvSpPr/>
      </xdr:nvSpPr>
      <xdr:spPr>
        <a:xfrm>
          <a:off x="1079500" y="130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92601</xdr:rowOff>
    </xdr:from>
    <xdr:ext cx="599010" cy="259045"/>
    <xdr:sp macro="" textlink="">
      <xdr:nvSpPr>
        <xdr:cNvPr id="185" name="テキスト ボックス 184">
          <a:extLst>
            <a:ext uri="{FF2B5EF4-FFF2-40B4-BE49-F238E27FC236}">
              <a16:creationId xmlns="" xmlns:a16="http://schemas.microsoft.com/office/drawing/2014/main" id="{00000000-0008-0000-0700-0000B9000000}"/>
            </a:ext>
          </a:extLst>
        </xdr:cNvPr>
        <xdr:cNvSpPr txBox="1"/>
      </xdr:nvSpPr>
      <xdr:spPr>
        <a:xfrm>
          <a:off x="830794" y="12779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a:extLst>
            <a:ext uri="{FF2B5EF4-FFF2-40B4-BE49-F238E27FC236}">
              <a16:creationId xmlns=""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a:extLst>
            <a:ext uri="{FF2B5EF4-FFF2-40B4-BE49-F238E27FC236}">
              <a16:creationId xmlns=""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a:extLst>
            <a:ext uri="{FF2B5EF4-FFF2-40B4-BE49-F238E27FC236}">
              <a16:creationId xmlns=""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a:extLst>
            <a:ext uri="{FF2B5EF4-FFF2-40B4-BE49-F238E27FC236}">
              <a16:creationId xmlns=""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a:extLst>
            <a:ext uri="{FF2B5EF4-FFF2-40B4-BE49-F238E27FC236}">
              <a16:creationId xmlns=""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66520</xdr:rowOff>
    </xdr:from>
    <xdr:to>
      <xdr:col>6</xdr:col>
      <xdr:colOff>561975</xdr:colOff>
      <xdr:row>76</xdr:row>
      <xdr:rowOff>168120</xdr:rowOff>
    </xdr:to>
    <xdr:sp macro="" textlink="">
      <xdr:nvSpPr>
        <xdr:cNvPr id="191" name="円/楕円 190">
          <a:extLst>
            <a:ext uri="{FF2B5EF4-FFF2-40B4-BE49-F238E27FC236}">
              <a16:creationId xmlns="" xmlns:a16="http://schemas.microsoft.com/office/drawing/2014/main" id="{00000000-0008-0000-0700-0000BF000000}"/>
            </a:ext>
          </a:extLst>
        </xdr:cNvPr>
        <xdr:cNvSpPr/>
      </xdr:nvSpPr>
      <xdr:spPr>
        <a:xfrm>
          <a:off x="4584700" y="1309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152897</xdr:rowOff>
    </xdr:from>
    <xdr:ext cx="599010" cy="259045"/>
    <xdr:sp macro="" textlink="">
      <xdr:nvSpPr>
        <xdr:cNvPr id="192" name="民生費該当値テキスト">
          <a:extLst>
            <a:ext uri="{FF2B5EF4-FFF2-40B4-BE49-F238E27FC236}">
              <a16:creationId xmlns="" xmlns:a16="http://schemas.microsoft.com/office/drawing/2014/main" id="{00000000-0008-0000-0700-0000C0000000}"/>
            </a:ext>
          </a:extLst>
        </xdr:cNvPr>
        <xdr:cNvSpPr txBox="1"/>
      </xdr:nvSpPr>
      <xdr:spPr>
        <a:xfrm>
          <a:off x="4686300" y="1301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159,790</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49377</xdr:rowOff>
    </xdr:from>
    <xdr:to>
      <xdr:col>5</xdr:col>
      <xdr:colOff>409575</xdr:colOff>
      <xdr:row>76</xdr:row>
      <xdr:rowOff>150977</xdr:rowOff>
    </xdr:to>
    <xdr:sp macro="" textlink="">
      <xdr:nvSpPr>
        <xdr:cNvPr id="193" name="円/楕円 192">
          <a:extLst>
            <a:ext uri="{FF2B5EF4-FFF2-40B4-BE49-F238E27FC236}">
              <a16:creationId xmlns="" xmlns:a16="http://schemas.microsoft.com/office/drawing/2014/main" id="{00000000-0008-0000-0700-0000C1000000}"/>
            </a:ext>
          </a:extLst>
        </xdr:cNvPr>
        <xdr:cNvSpPr/>
      </xdr:nvSpPr>
      <xdr:spPr>
        <a:xfrm>
          <a:off x="3746500" y="1307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142104</xdr:rowOff>
    </xdr:from>
    <xdr:ext cx="599010" cy="259045"/>
    <xdr:sp macro="" textlink="">
      <xdr:nvSpPr>
        <xdr:cNvPr id="194" name="テキスト ボックス 193">
          <a:extLst>
            <a:ext uri="{FF2B5EF4-FFF2-40B4-BE49-F238E27FC236}">
              <a16:creationId xmlns="" xmlns:a16="http://schemas.microsoft.com/office/drawing/2014/main" id="{00000000-0008-0000-0700-0000C2000000}"/>
            </a:ext>
          </a:extLst>
        </xdr:cNvPr>
        <xdr:cNvSpPr txBox="1"/>
      </xdr:nvSpPr>
      <xdr:spPr>
        <a:xfrm>
          <a:off x="3497794" y="13172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167,289</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61902</xdr:rowOff>
    </xdr:from>
    <xdr:to>
      <xdr:col>4</xdr:col>
      <xdr:colOff>206375</xdr:colOff>
      <xdr:row>76</xdr:row>
      <xdr:rowOff>163502</xdr:rowOff>
    </xdr:to>
    <xdr:sp macro="" textlink="">
      <xdr:nvSpPr>
        <xdr:cNvPr id="195" name="円/楕円 194">
          <a:extLst>
            <a:ext uri="{FF2B5EF4-FFF2-40B4-BE49-F238E27FC236}">
              <a16:creationId xmlns="" xmlns:a16="http://schemas.microsoft.com/office/drawing/2014/main" id="{00000000-0008-0000-0700-0000C3000000}"/>
            </a:ext>
          </a:extLst>
        </xdr:cNvPr>
        <xdr:cNvSpPr/>
      </xdr:nvSpPr>
      <xdr:spPr>
        <a:xfrm>
          <a:off x="2857500" y="1309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154629</xdr:rowOff>
    </xdr:from>
    <xdr:ext cx="599010" cy="259045"/>
    <xdr:sp macro="" textlink="">
      <xdr:nvSpPr>
        <xdr:cNvPr id="196" name="テキスト ボックス 195">
          <a:extLst>
            <a:ext uri="{FF2B5EF4-FFF2-40B4-BE49-F238E27FC236}">
              <a16:creationId xmlns="" xmlns:a16="http://schemas.microsoft.com/office/drawing/2014/main" id="{00000000-0008-0000-0700-0000C4000000}"/>
            </a:ext>
          </a:extLst>
        </xdr:cNvPr>
        <xdr:cNvSpPr txBox="1"/>
      </xdr:nvSpPr>
      <xdr:spPr>
        <a:xfrm>
          <a:off x="2608794" y="13184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161,810</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107493</xdr:rowOff>
    </xdr:from>
    <xdr:to>
      <xdr:col>3</xdr:col>
      <xdr:colOff>3175</xdr:colOff>
      <xdr:row>77</xdr:row>
      <xdr:rowOff>37643</xdr:rowOff>
    </xdr:to>
    <xdr:sp macro="" textlink="">
      <xdr:nvSpPr>
        <xdr:cNvPr id="197" name="円/楕円 196">
          <a:extLst>
            <a:ext uri="{FF2B5EF4-FFF2-40B4-BE49-F238E27FC236}">
              <a16:creationId xmlns="" xmlns:a16="http://schemas.microsoft.com/office/drawing/2014/main" id="{00000000-0008-0000-0700-0000C5000000}"/>
            </a:ext>
          </a:extLst>
        </xdr:cNvPr>
        <xdr:cNvSpPr/>
      </xdr:nvSpPr>
      <xdr:spPr>
        <a:xfrm>
          <a:off x="1968500" y="1313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28770</xdr:rowOff>
    </xdr:from>
    <xdr:ext cx="599010" cy="259045"/>
    <xdr:sp macro="" textlink="">
      <xdr:nvSpPr>
        <xdr:cNvPr id="198" name="テキスト ボックス 197">
          <a:extLst>
            <a:ext uri="{FF2B5EF4-FFF2-40B4-BE49-F238E27FC236}">
              <a16:creationId xmlns="" xmlns:a16="http://schemas.microsoft.com/office/drawing/2014/main" id="{00000000-0008-0000-0700-0000C6000000}"/>
            </a:ext>
          </a:extLst>
        </xdr:cNvPr>
        <xdr:cNvSpPr txBox="1"/>
      </xdr:nvSpPr>
      <xdr:spPr>
        <a:xfrm>
          <a:off x="1719794" y="13230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141,867</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119605</xdr:rowOff>
    </xdr:from>
    <xdr:to>
      <xdr:col>1</xdr:col>
      <xdr:colOff>485775</xdr:colOff>
      <xdr:row>77</xdr:row>
      <xdr:rowOff>49755</xdr:rowOff>
    </xdr:to>
    <xdr:sp macro="" textlink="">
      <xdr:nvSpPr>
        <xdr:cNvPr id="199" name="円/楕円 198">
          <a:extLst>
            <a:ext uri="{FF2B5EF4-FFF2-40B4-BE49-F238E27FC236}">
              <a16:creationId xmlns="" xmlns:a16="http://schemas.microsoft.com/office/drawing/2014/main" id="{00000000-0008-0000-0700-0000C7000000}"/>
            </a:ext>
          </a:extLst>
        </xdr:cNvPr>
        <xdr:cNvSpPr/>
      </xdr:nvSpPr>
      <xdr:spPr>
        <a:xfrm>
          <a:off x="1079500" y="1314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40882</xdr:rowOff>
    </xdr:from>
    <xdr:ext cx="599010" cy="259045"/>
    <xdr:sp macro="" textlink="">
      <xdr:nvSpPr>
        <xdr:cNvPr id="200" name="テキスト ボックス 199">
          <a:extLst>
            <a:ext uri="{FF2B5EF4-FFF2-40B4-BE49-F238E27FC236}">
              <a16:creationId xmlns="" xmlns:a16="http://schemas.microsoft.com/office/drawing/2014/main" id="{00000000-0008-0000-0700-0000C8000000}"/>
            </a:ext>
          </a:extLst>
        </xdr:cNvPr>
        <xdr:cNvSpPr txBox="1"/>
      </xdr:nvSpPr>
      <xdr:spPr>
        <a:xfrm>
          <a:off x="830794" y="13242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136,568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a:extLst>
            <a:ext uri="{FF2B5EF4-FFF2-40B4-BE49-F238E27FC236}">
              <a16:creationId xmlns=""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a:extLst>
            <a:ext uri="{FF2B5EF4-FFF2-40B4-BE49-F238E27FC236}">
              <a16:creationId xmlns=""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a:extLst>
            <a:ext uri="{FF2B5EF4-FFF2-40B4-BE49-F238E27FC236}">
              <a16:creationId xmlns=""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a:extLst>
            <a:ext uri="{FF2B5EF4-FFF2-40B4-BE49-F238E27FC236}">
              <a16:creationId xmlns=""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a:extLst>
            <a:ext uri="{FF2B5EF4-FFF2-40B4-BE49-F238E27FC236}">
              <a16:creationId xmlns=""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a:extLst>
            <a:ext uri="{FF2B5EF4-FFF2-40B4-BE49-F238E27FC236}">
              <a16:creationId xmlns=""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a:extLst>
            <a:ext uri="{FF2B5EF4-FFF2-40B4-BE49-F238E27FC236}">
              <a16:creationId xmlns=""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45,290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a:extLst>
            <a:ext uri="{FF2B5EF4-FFF2-40B4-BE49-F238E27FC236}">
              <a16:creationId xmlns=""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a:extLst>
            <a:ext uri="{FF2B5EF4-FFF2-40B4-BE49-F238E27FC236}">
              <a16:creationId xmlns=""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a:extLst>
            <a:ext uri="{FF2B5EF4-FFF2-40B4-BE49-F238E27FC236}">
              <a16:creationId xmlns=""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a:extLst>
            <a:ext uri="{FF2B5EF4-FFF2-40B4-BE49-F238E27FC236}">
              <a16:creationId xmlns="" xmlns:a16="http://schemas.microsoft.com/office/drawing/2014/main" id="{00000000-0008-0000-07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2" name="テキスト ボックス 211">
          <a:extLst>
            <a:ext uri="{FF2B5EF4-FFF2-40B4-BE49-F238E27FC236}">
              <a16:creationId xmlns="" xmlns:a16="http://schemas.microsoft.com/office/drawing/2014/main" id="{00000000-0008-0000-07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a:extLst>
            <a:ext uri="{FF2B5EF4-FFF2-40B4-BE49-F238E27FC236}">
              <a16:creationId xmlns="" xmlns:a16="http://schemas.microsoft.com/office/drawing/2014/main" id="{00000000-0008-0000-07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a:extLst>
            <a:ext uri="{FF2B5EF4-FFF2-40B4-BE49-F238E27FC236}">
              <a16:creationId xmlns="" xmlns:a16="http://schemas.microsoft.com/office/drawing/2014/main" id="{00000000-0008-0000-0700-0000D6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a:extLst>
            <a:ext uri="{FF2B5EF4-FFF2-40B4-BE49-F238E27FC236}">
              <a16:creationId xmlns="" xmlns:a16="http://schemas.microsoft.com/office/drawing/2014/main" id="{00000000-0008-0000-07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 xmlns:a16="http://schemas.microsoft.com/office/drawing/2014/main" id="{00000000-0008-0000-07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a:extLst>
            <a:ext uri="{FF2B5EF4-FFF2-40B4-BE49-F238E27FC236}">
              <a16:creationId xmlns="" xmlns:a16="http://schemas.microsoft.com/office/drawing/2014/main" id="{00000000-0008-0000-07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 xmlns:a16="http://schemas.microsoft.com/office/drawing/2014/main" id="{00000000-0008-0000-07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a:extLst>
            <a:ext uri="{FF2B5EF4-FFF2-40B4-BE49-F238E27FC236}">
              <a16:creationId xmlns="" xmlns:a16="http://schemas.microsoft.com/office/drawing/2014/main" id="{00000000-0008-0000-07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 xmlns:a16="http://schemas.microsoft.com/office/drawing/2014/main" id="{00000000-0008-0000-07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a:extLst>
            <a:ext uri="{FF2B5EF4-FFF2-40B4-BE49-F238E27FC236}">
              <a16:creationId xmlns=""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衛生費グラフ枠">
          <a:extLst>
            <a:ext uri="{FF2B5EF4-FFF2-40B4-BE49-F238E27FC236}">
              <a16:creationId xmlns=""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48149</xdr:rowOff>
    </xdr:from>
    <xdr:to>
      <xdr:col>6</xdr:col>
      <xdr:colOff>510540</xdr:colOff>
      <xdr:row>98</xdr:row>
      <xdr:rowOff>149602</xdr:rowOff>
    </xdr:to>
    <xdr:cxnSp macro="">
      <xdr:nvCxnSpPr>
        <xdr:cNvPr id="224" name="直線コネクタ 223">
          <a:extLst>
            <a:ext uri="{FF2B5EF4-FFF2-40B4-BE49-F238E27FC236}">
              <a16:creationId xmlns="" xmlns:a16="http://schemas.microsoft.com/office/drawing/2014/main" id="{00000000-0008-0000-0700-0000E0000000}"/>
            </a:ext>
          </a:extLst>
        </xdr:cNvPr>
        <xdr:cNvCxnSpPr/>
      </xdr:nvCxnSpPr>
      <xdr:spPr>
        <a:xfrm flipV="1">
          <a:off x="4633595" y="15478649"/>
          <a:ext cx="1270" cy="1473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153429</xdr:rowOff>
    </xdr:from>
    <xdr:ext cx="534377" cy="259045"/>
    <xdr:sp macro="" textlink="">
      <xdr:nvSpPr>
        <xdr:cNvPr id="225" name="衛生費最小値テキスト">
          <a:extLst>
            <a:ext uri="{FF2B5EF4-FFF2-40B4-BE49-F238E27FC236}">
              <a16:creationId xmlns="" xmlns:a16="http://schemas.microsoft.com/office/drawing/2014/main" id="{00000000-0008-0000-0700-0000E1000000}"/>
            </a:ext>
          </a:extLst>
        </xdr:cNvPr>
        <xdr:cNvSpPr txBox="1"/>
      </xdr:nvSpPr>
      <xdr:spPr>
        <a:xfrm>
          <a:off x="4686300" y="1695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17,401</a:t>
          </a:r>
          <a:endParaRPr kumimoji="1" lang="ja-JP" altLang="en-US" sz="1000" b="1">
            <a:latin typeface="ＭＳ Ｐゴシック"/>
          </a:endParaRPr>
        </a:p>
      </xdr:txBody>
    </xdr:sp>
    <xdr:clientData/>
  </xdr:oneCellAnchor>
  <xdr:twoCellAnchor>
    <xdr:from>
      <xdr:col>6</xdr:col>
      <xdr:colOff>422275</xdr:colOff>
      <xdr:row>98</xdr:row>
      <xdr:rowOff>149602</xdr:rowOff>
    </xdr:from>
    <xdr:to>
      <xdr:col>6</xdr:col>
      <xdr:colOff>600075</xdr:colOff>
      <xdr:row>98</xdr:row>
      <xdr:rowOff>149602</xdr:rowOff>
    </xdr:to>
    <xdr:cxnSp macro="">
      <xdr:nvCxnSpPr>
        <xdr:cNvPr id="226" name="直線コネクタ 225">
          <a:extLst>
            <a:ext uri="{FF2B5EF4-FFF2-40B4-BE49-F238E27FC236}">
              <a16:creationId xmlns="" xmlns:a16="http://schemas.microsoft.com/office/drawing/2014/main" id="{00000000-0008-0000-0700-0000E2000000}"/>
            </a:ext>
          </a:extLst>
        </xdr:cNvPr>
        <xdr:cNvCxnSpPr/>
      </xdr:nvCxnSpPr>
      <xdr:spPr>
        <a:xfrm>
          <a:off x="4546600" y="1695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166276</xdr:rowOff>
    </xdr:from>
    <xdr:ext cx="599010" cy="259045"/>
    <xdr:sp macro="" textlink="">
      <xdr:nvSpPr>
        <xdr:cNvPr id="227" name="衛生費最大値テキスト">
          <a:extLst>
            <a:ext uri="{FF2B5EF4-FFF2-40B4-BE49-F238E27FC236}">
              <a16:creationId xmlns="" xmlns:a16="http://schemas.microsoft.com/office/drawing/2014/main" id="{00000000-0008-0000-0700-0000E3000000}"/>
            </a:ext>
          </a:extLst>
        </xdr:cNvPr>
        <xdr:cNvSpPr txBox="1"/>
      </xdr:nvSpPr>
      <xdr:spPr>
        <a:xfrm>
          <a:off x="4686300" y="15253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404,029</a:t>
          </a:r>
          <a:endParaRPr kumimoji="1" lang="ja-JP" altLang="en-US" sz="1000" b="1">
            <a:latin typeface="ＭＳ Ｐゴシック"/>
          </a:endParaRPr>
        </a:p>
      </xdr:txBody>
    </xdr:sp>
    <xdr:clientData/>
  </xdr:oneCellAnchor>
  <xdr:twoCellAnchor>
    <xdr:from>
      <xdr:col>6</xdr:col>
      <xdr:colOff>422275</xdr:colOff>
      <xdr:row>90</xdr:row>
      <xdr:rowOff>48149</xdr:rowOff>
    </xdr:from>
    <xdr:to>
      <xdr:col>6</xdr:col>
      <xdr:colOff>600075</xdr:colOff>
      <xdr:row>90</xdr:row>
      <xdr:rowOff>48149</xdr:rowOff>
    </xdr:to>
    <xdr:cxnSp macro="">
      <xdr:nvCxnSpPr>
        <xdr:cNvPr id="228" name="直線コネクタ 227">
          <a:extLst>
            <a:ext uri="{FF2B5EF4-FFF2-40B4-BE49-F238E27FC236}">
              <a16:creationId xmlns="" xmlns:a16="http://schemas.microsoft.com/office/drawing/2014/main" id="{00000000-0008-0000-0700-0000E4000000}"/>
            </a:ext>
          </a:extLst>
        </xdr:cNvPr>
        <xdr:cNvCxnSpPr/>
      </xdr:nvCxnSpPr>
      <xdr:spPr>
        <a:xfrm>
          <a:off x="4546600" y="15478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141708</xdr:rowOff>
    </xdr:from>
    <xdr:to>
      <xdr:col>6</xdr:col>
      <xdr:colOff>511175</xdr:colOff>
      <xdr:row>97</xdr:row>
      <xdr:rowOff>142105</xdr:rowOff>
    </xdr:to>
    <xdr:cxnSp macro="">
      <xdr:nvCxnSpPr>
        <xdr:cNvPr id="229" name="直線コネクタ 228">
          <a:extLst>
            <a:ext uri="{FF2B5EF4-FFF2-40B4-BE49-F238E27FC236}">
              <a16:creationId xmlns="" xmlns:a16="http://schemas.microsoft.com/office/drawing/2014/main" id="{00000000-0008-0000-0700-0000E5000000}"/>
            </a:ext>
          </a:extLst>
        </xdr:cNvPr>
        <xdr:cNvCxnSpPr/>
      </xdr:nvCxnSpPr>
      <xdr:spPr>
        <a:xfrm>
          <a:off x="3797300" y="16772358"/>
          <a:ext cx="838200" cy="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113549</xdr:rowOff>
    </xdr:from>
    <xdr:ext cx="599010" cy="259045"/>
    <xdr:sp macro="" textlink="">
      <xdr:nvSpPr>
        <xdr:cNvPr id="230" name="衛生費平均値テキスト">
          <a:extLst>
            <a:ext uri="{FF2B5EF4-FFF2-40B4-BE49-F238E27FC236}">
              <a16:creationId xmlns="" xmlns:a16="http://schemas.microsoft.com/office/drawing/2014/main" id="{00000000-0008-0000-0700-0000E6000000}"/>
            </a:ext>
          </a:extLst>
        </xdr:cNvPr>
        <xdr:cNvSpPr txBox="1"/>
      </xdr:nvSpPr>
      <xdr:spPr>
        <a:xfrm>
          <a:off x="4686300" y="164012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109,535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90672</xdr:rowOff>
    </xdr:from>
    <xdr:to>
      <xdr:col>6</xdr:col>
      <xdr:colOff>561975</xdr:colOff>
      <xdr:row>97</xdr:row>
      <xdr:rowOff>20822</xdr:rowOff>
    </xdr:to>
    <xdr:sp macro="" textlink="">
      <xdr:nvSpPr>
        <xdr:cNvPr id="231" name="フローチャート : 判断 230">
          <a:extLst>
            <a:ext uri="{FF2B5EF4-FFF2-40B4-BE49-F238E27FC236}">
              <a16:creationId xmlns="" xmlns:a16="http://schemas.microsoft.com/office/drawing/2014/main" id="{00000000-0008-0000-0700-0000E7000000}"/>
            </a:ext>
          </a:extLst>
        </xdr:cNvPr>
        <xdr:cNvSpPr/>
      </xdr:nvSpPr>
      <xdr:spPr>
        <a:xfrm>
          <a:off x="45847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137361</xdr:rowOff>
    </xdr:from>
    <xdr:to>
      <xdr:col>5</xdr:col>
      <xdr:colOff>358775</xdr:colOff>
      <xdr:row>97</xdr:row>
      <xdr:rowOff>141708</xdr:rowOff>
    </xdr:to>
    <xdr:cxnSp macro="">
      <xdr:nvCxnSpPr>
        <xdr:cNvPr id="232" name="直線コネクタ 231">
          <a:extLst>
            <a:ext uri="{FF2B5EF4-FFF2-40B4-BE49-F238E27FC236}">
              <a16:creationId xmlns="" xmlns:a16="http://schemas.microsoft.com/office/drawing/2014/main" id="{00000000-0008-0000-0700-0000E8000000}"/>
            </a:ext>
          </a:extLst>
        </xdr:cNvPr>
        <xdr:cNvCxnSpPr/>
      </xdr:nvCxnSpPr>
      <xdr:spPr>
        <a:xfrm>
          <a:off x="2908300" y="16768011"/>
          <a:ext cx="889000" cy="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117810</xdr:rowOff>
    </xdr:from>
    <xdr:to>
      <xdr:col>5</xdr:col>
      <xdr:colOff>409575</xdr:colOff>
      <xdr:row>97</xdr:row>
      <xdr:rowOff>47960</xdr:rowOff>
    </xdr:to>
    <xdr:sp macro="" textlink="">
      <xdr:nvSpPr>
        <xdr:cNvPr id="233" name="フローチャート : 判断 232">
          <a:extLst>
            <a:ext uri="{FF2B5EF4-FFF2-40B4-BE49-F238E27FC236}">
              <a16:creationId xmlns="" xmlns:a16="http://schemas.microsoft.com/office/drawing/2014/main" id="{00000000-0008-0000-0700-0000E9000000}"/>
            </a:ext>
          </a:extLst>
        </xdr:cNvPr>
        <xdr:cNvSpPr/>
      </xdr:nvSpPr>
      <xdr:spPr>
        <a:xfrm>
          <a:off x="3746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64487</xdr:rowOff>
    </xdr:from>
    <xdr:ext cx="599010" cy="259045"/>
    <xdr:sp macro="" textlink="">
      <xdr:nvSpPr>
        <xdr:cNvPr id="234" name="テキスト ボックス 233">
          <a:extLst>
            <a:ext uri="{FF2B5EF4-FFF2-40B4-BE49-F238E27FC236}">
              <a16:creationId xmlns="" xmlns:a16="http://schemas.microsoft.com/office/drawing/2014/main" id="{00000000-0008-0000-0700-0000EA000000}"/>
            </a:ext>
          </a:extLst>
        </xdr:cNvPr>
        <xdr:cNvSpPr txBox="1"/>
      </xdr:nvSpPr>
      <xdr:spPr>
        <a:xfrm>
          <a:off x="3497794" y="1635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119317</xdr:rowOff>
    </xdr:from>
    <xdr:to>
      <xdr:col>4</xdr:col>
      <xdr:colOff>155575</xdr:colOff>
      <xdr:row>97</xdr:row>
      <xdr:rowOff>137361</xdr:rowOff>
    </xdr:to>
    <xdr:cxnSp macro="">
      <xdr:nvCxnSpPr>
        <xdr:cNvPr id="235" name="直線コネクタ 234">
          <a:extLst>
            <a:ext uri="{FF2B5EF4-FFF2-40B4-BE49-F238E27FC236}">
              <a16:creationId xmlns="" xmlns:a16="http://schemas.microsoft.com/office/drawing/2014/main" id="{00000000-0008-0000-0700-0000EB000000}"/>
            </a:ext>
          </a:extLst>
        </xdr:cNvPr>
        <xdr:cNvCxnSpPr/>
      </xdr:nvCxnSpPr>
      <xdr:spPr>
        <a:xfrm>
          <a:off x="2019300" y="16749967"/>
          <a:ext cx="889000" cy="1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102665</xdr:rowOff>
    </xdr:from>
    <xdr:to>
      <xdr:col>4</xdr:col>
      <xdr:colOff>206375</xdr:colOff>
      <xdr:row>97</xdr:row>
      <xdr:rowOff>32815</xdr:rowOff>
    </xdr:to>
    <xdr:sp macro="" textlink="">
      <xdr:nvSpPr>
        <xdr:cNvPr id="236" name="フローチャート : 判断 235">
          <a:extLst>
            <a:ext uri="{FF2B5EF4-FFF2-40B4-BE49-F238E27FC236}">
              <a16:creationId xmlns="" xmlns:a16="http://schemas.microsoft.com/office/drawing/2014/main" id="{00000000-0008-0000-0700-0000EC000000}"/>
            </a:ext>
          </a:extLst>
        </xdr:cNvPr>
        <xdr:cNvSpPr/>
      </xdr:nvSpPr>
      <xdr:spPr>
        <a:xfrm>
          <a:off x="2857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49342</xdr:rowOff>
    </xdr:from>
    <xdr:ext cx="599010" cy="259045"/>
    <xdr:sp macro="" textlink="">
      <xdr:nvSpPr>
        <xdr:cNvPr id="237" name="テキスト ボックス 236">
          <a:extLst>
            <a:ext uri="{FF2B5EF4-FFF2-40B4-BE49-F238E27FC236}">
              <a16:creationId xmlns="" xmlns:a16="http://schemas.microsoft.com/office/drawing/2014/main" id="{00000000-0008-0000-0700-0000ED000000}"/>
            </a:ext>
          </a:extLst>
        </xdr:cNvPr>
        <xdr:cNvSpPr txBox="1"/>
      </xdr:nvSpPr>
      <xdr:spPr>
        <a:xfrm>
          <a:off x="2608794" y="1633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109159</xdr:rowOff>
    </xdr:from>
    <xdr:to>
      <xdr:col>2</xdr:col>
      <xdr:colOff>638175</xdr:colOff>
      <xdr:row>97</xdr:row>
      <xdr:rowOff>119317</xdr:rowOff>
    </xdr:to>
    <xdr:cxnSp macro="">
      <xdr:nvCxnSpPr>
        <xdr:cNvPr id="238" name="直線コネクタ 237">
          <a:extLst>
            <a:ext uri="{FF2B5EF4-FFF2-40B4-BE49-F238E27FC236}">
              <a16:creationId xmlns="" xmlns:a16="http://schemas.microsoft.com/office/drawing/2014/main" id="{00000000-0008-0000-0700-0000EE000000}"/>
            </a:ext>
          </a:extLst>
        </xdr:cNvPr>
        <xdr:cNvCxnSpPr/>
      </xdr:nvCxnSpPr>
      <xdr:spPr>
        <a:xfrm>
          <a:off x="1130300" y="16739809"/>
          <a:ext cx="889000" cy="10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121521</xdr:rowOff>
    </xdr:from>
    <xdr:to>
      <xdr:col>3</xdr:col>
      <xdr:colOff>3175</xdr:colOff>
      <xdr:row>97</xdr:row>
      <xdr:rowOff>51671</xdr:rowOff>
    </xdr:to>
    <xdr:sp macro="" textlink="">
      <xdr:nvSpPr>
        <xdr:cNvPr id="239" name="フローチャート : 判断 238">
          <a:extLst>
            <a:ext uri="{FF2B5EF4-FFF2-40B4-BE49-F238E27FC236}">
              <a16:creationId xmlns="" xmlns:a16="http://schemas.microsoft.com/office/drawing/2014/main" id="{00000000-0008-0000-0700-0000EF000000}"/>
            </a:ext>
          </a:extLst>
        </xdr:cNvPr>
        <xdr:cNvSpPr/>
      </xdr:nvSpPr>
      <xdr:spPr>
        <a:xfrm>
          <a:off x="1968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95</xdr:row>
      <xdr:rowOff>68198</xdr:rowOff>
    </xdr:from>
    <xdr:ext cx="599010" cy="259045"/>
    <xdr:sp macro="" textlink="">
      <xdr:nvSpPr>
        <xdr:cNvPr id="240" name="テキスト ボックス 239">
          <a:extLst>
            <a:ext uri="{FF2B5EF4-FFF2-40B4-BE49-F238E27FC236}">
              <a16:creationId xmlns="" xmlns:a16="http://schemas.microsoft.com/office/drawing/2014/main" id="{00000000-0008-0000-0700-0000F0000000}"/>
            </a:ext>
          </a:extLst>
        </xdr:cNvPr>
        <xdr:cNvSpPr txBox="1"/>
      </xdr:nvSpPr>
      <xdr:spPr>
        <a:xfrm>
          <a:off x="1719794" y="1635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151354</xdr:rowOff>
    </xdr:from>
    <xdr:to>
      <xdr:col>1</xdr:col>
      <xdr:colOff>485775</xdr:colOff>
      <xdr:row>97</xdr:row>
      <xdr:rowOff>81504</xdr:rowOff>
    </xdr:to>
    <xdr:sp macro="" textlink="">
      <xdr:nvSpPr>
        <xdr:cNvPr id="241" name="フローチャート : 判断 240">
          <a:extLst>
            <a:ext uri="{FF2B5EF4-FFF2-40B4-BE49-F238E27FC236}">
              <a16:creationId xmlns="" xmlns:a16="http://schemas.microsoft.com/office/drawing/2014/main" id="{00000000-0008-0000-0700-0000F1000000}"/>
            </a:ext>
          </a:extLst>
        </xdr:cNvPr>
        <xdr:cNvSpPr/>
      </xdr:nvSpPr>
      <xdr:spPr>
        <a:xfrm>
          <a:off x="1079500" y="1661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98031</xdr:rowOff>
    </xdr:from>
    <xdr:ext cx="534377" cy="259045"/>
    <xdr:sp macro="" textlink="">
      <xdr:nvSpPr>
        <xdr:cNvPr id="242" name="テキスト ボックス 241">
          <a:extLst>
            <a:ext uri="{FF2B5EF4-FFF2-40B4-BE49-F238E27FC236}">
              <a16:creationId xmlns="" xmlns:a16="http://schemas.microsoft.com/office/drawing/2014/main" id="{00000000-0008-0000-0700-0000F2000000}"/>
            </a:ext>
          </a:extLst>
        </xdr:cNvPr>
        <xdr:cNvSpPr txBox="1"/>
      </xdr:nvSpPr>
      <xdr:spPr>
        <a:xfrm>
          <a:off x="863111" y="1638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a:extLst>
            <a:ext uri="{FF2B5EF4-FFF2-40B4-BE49-F238E27FC236}">
              <a16:creationId xmlns=""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a:extLst>
            <a:ext uri="{FF2B5EF4-FFF2-40B4-BE49-F238E27FC236}">
              <a16:creationId xmlns=""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a:extLst>
            <a:ext uri="{FF2B5EF4-FFF2-40B4-BE49-F238E27FC236}">
              <a16:creationId xmlns=""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a:extLst>
            <a:ext uri="{FF2B5EF4-FFF2-40B4-BE49-F238E27FC236}">
              <a16:creationId xmlns=""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a:extLst>
            <a:ext uri="{FF2B5EF4-FFF2-40B4-BE49-F238E27FC236}">
              <a16:creationId xmlns=""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91305</xdr:rowOff>
    </xdr:from>
    <xdr:to>
      <xdr:col>6</xdr:col>
      <xdr:colOff>561975</xdr:colOff>
      <xdr:row>98</xdr:row>
      <xdr:rowOff>21455</xdr:rowOff>
    </xdr:to>
    <xdr:sp macro="" textlink="">
      <xdr:nvSpPr>
        <xdr:cNvPr id="248" name="円/楕円 247">
          <a:extLst>
            <a:ext uri="{FF2B5EF4-FFF2-40B4-BE49-F238E27FC236}">
              <a16:creationId xmlns="" xmlns:a16="http://schemas.microsoft.com/office/drawing/2014/main" id="{00000000-0008-0000-0700-0000F8000000}"/>
            </a:ext>
          </a:extLst>
        </xdr:cNvPr>
        <xdr:cNvSpPr/>
      </xdr:nvSpPr>
      <xdr:spPr>
        <a:xfrm>
          <a:off x="4584700" y="1672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69732</xdr:rowOff>
    </xdr:from>
    <xdr:ext cx="534377" cy="259045"/>
    <xdr:sp macro="" textlink="">
      <xdr:nvSpPr>
        <xdr:cNvPr id="249" name="衛生費該当値テキスト">
          <a:extLst>
            <a:ext uri="{FF2B5EF4-FFF2-40B4-BE49-F238E27FC236}">
              <a16:creationId xmlns="" xmlns:a16="http://schemas.microsoft.com/office/drawing/2014/main" id="{00000000-0008-0000-0700-0000F9000000}"/>
            </a:ext>
          </a:extLst>
        </xdr:cNvPr>
        <xdr:cNvSpPr txBox="1"/>
      </xdr:nvSpPr>
      <xdr:spPr>
        <a:xfrm>
          <a:off x="4686300" y="1670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64,369</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90908</xdr:rowOff>
    </xdr:from>
    <xdr:to>
      <xdr:col>5</xdr:col>
      <xdr:colOff>409575</xdr:colOff>
      <xdr:row>98</xdr:row>
      <xdr:rowOff>21058</xdr:rowOff>
    </xdr:to>
    <xdr:sp macro="" textlink="">
      <xdr:nvSpPr>
        <xdr:cNvPr id="250" name="円/楕円 249">
          <a:extLst>
            <a:ext uri="{FF2B5EF4-FFF2-40B4-BE49-F238E27FC236}">
              <a16:creationId xmlns="" xmlns:a16="http://schemas.microsoft.com/office/drawing/2014/main" id="{00000000-0008-0000-0700-0000FA000000}"/>
            </a:ext>
          </a:extLst>
        </xdr:cNvPr>
        <xdr:cNvSpPr/>
      </xdr:nvSpPr>
      <xdr:spPr>
        <a:xfrm>
          <a:off x="3746500" y="1672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12185</xdr:rowOff>
    </xdr:from>
    <xdr:ext cx="534377" cy="259045"/>
    <xdr:sp macro="" textlink="">
      <xdr:nvSpPr>
        <xdr:cNvPr id="251" name="テキスト ボックス 250">
          <a:extLst>
            <a:ext uri="{FF2B5EF4-FFF2-40B4-BE49-F238E27FC236}">
              <a16:creationId xmlns="" xmlns:a16="http://schemas.microsoft.com/office/drawing/2014/main" id="{00000000-0008-0000-0700-0000FB000000}"/>
            </a:ext>
          </a:extLst>
        </xdr:cNvPr>
        <xdr:cNvSpPr txBox="1"/>
      </xdr:nvSpPr>
      <xdr:spPr>
        <a:xfrm>
          <a:off x="3530111" y="1681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64,473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86561</xdr:rowOff>
    </xdr:from>
    <xdr:to>
      <xdr:col>4</xdr:col>
      <xdr:colOff>206375</xdr:colOff>
      <xdr:row>98</xdr:row>
      <xdr:rowOff>16711</xdr:rowOff>
    </xdr:to>
    <xdr:sp macro="" textlink="">
      <xdr:nvSpPr>
        <xdr:cNvPr id="252" name="円/楕円 251">
          <a:extLst>
            <a:ext uri="{FF2B5EF4-FFF2-40B4-BE49-F238E27FC236}">
              <a16:creationId xmlns="" xmlns:a16="http://schemas.microsoft.com/office/drawing/2014/main" id="{00000000-0008-0000-0700-0000FC000000}"/>
            </a:ext>
          </a:extLst>
        </xdr:cNvPr>
        <xdr:cNvSpPr/>
      </xdr:nvSpPr>
      <xdr:spPr>
        <a:xfrm>
          <a:off x="2857500" y="1671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7838</xdr:rowOff>
    </xdr:from>
    <xdr:ext cx="534377" cy="259045"/>
    <xdr:sp macro="" textlink="">
      <xdr:nvSpPr>
        <xdr:cNvPr id="253" name="テキスト ボックス 252">
          <a:extLst>
            <a:ext uri="{FF2B5EF4-FFF2-40B4-BE49-F238E27FC236}">
              <a16:creationId xmlns="" xmlns:a16="http://schemas.microsoft.com/office/drawing/2014/main" id="{00000000-0008-0000-0700-0000FD000000}"/>
            </a:ext>
          </a:extLst>
        </xdr:cNvPr>
        <xdr:cNvSpPr txBox="1"/>
      </xdr:nvSpPr>
      <xdr:spPr>
        <a:xfrm>
          <a:off x="2641111" y="1680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65,614</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68517</xdr:rowOff>
    </xdr:from>
    <xdr:to>
      <xdr:col>3</xdr:col>
      <xdr:colOff>3175</xdr:colOff>
      <xdr:row>97</xdr:row>
      <xdr:rowOff>170117</xdr:rowOff>
    </xdr:to>
    <xdr:sp macro="" textlink="">
      <xdr:nvSpPr>
        <xdr:cNvPr id="254" name="円/楕円 253">
          <a:extLst>
            <a:ext uri="{FF2B5EF4-FFF2-40B4-BE49-F238E27FC236}">
              <a16:creationId xmlns="" xmlns:a16="http://schemas.microsoft.com/office/drawing/2014/main" id="{00000000-0008-0000-0700-0000FE000000}"/>
            </a:ext>
          </a:extLst>
        </xdr:cNvPr>
        <xdr:cNvSpPr/>
      </xdr:nvSpPr>
      <xdr:spPr>
        <a:xfrm>
          <a:off x="1968500" y="1669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161244</xdr:rowOff>
    </xdr:from>
    <xdr:ext cx="534377" cy="259045"/>
    <xdr:sp macro="" textlink="">
      <xdr:nvSpPr>
        <xdr:cNvPr id="255" name="テキスト ボックス 254">
          <a:extLst>
            <a:ext uri="{FF2B5EF4-FFF2-40B4-BE49-F238E27FC236}">
              <a16:creationId xmlns="" xmlns:a16="http://schemas.microsoft.com/office/drawing/2014/main" id="{00000000-0008-0000-0700-0000FF000000}"/>
            </a:ext>
          </a:extLst>
        </xdr:cNvPr>
        <xdr:cNvSpPr txBox="1"/>
      </xdr:nvSpPr>
      <xdr:spPr>
        <a:xfrm>
          <a:off x="1752111" y="1679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70,350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58359</xdr:rowOff>
    </xdr:from>
    <xdr:to>
      <xdr:col>1</xdr:col>
      <xdr:colOff>485775</xdr:colOff>
      <xdr:row>97</xdr:row>
      <xdr:rowOff>159959</xdr:rowOff>
    </xdr:to>
    <xdr:sp macro="" textlink="">
      <xdr:nvSpPr>
        <xdr:cNvPr id="256" name="円/楕円 255">
          <a:extLst>
            <a:ext uri="{FF2B5EF4-FFF2-40B4-BE49-F238E27FC236}">
              <a16:creationId xmlns="" xmlns:a16="http://schemas.microsoft.com/office/drawing/2014/main" id="{00000000-0008-0000-0700-000000010000}"/>
            </a:ext>
          </a:extLst>
        </xdr:cNvPr>
        <xdr:cNvSpPr/>
      </xdr:nvSpPr>
      <xdr:spPr>
        <a:xfrm>
          <a:off x="1079500" y="1668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151086</xdr:rowOff>
    </xdr:from>
    <xdr:ext cx="534377" cy="259045"/>
    <xdr:sp macro="" textlink="">
      <xdr:nvSpPr>
        <xdr:cNvPr id="257" name="テキスト ボックス 256">
          <a:extLst>
            <a:ext uri="{FF2B5EF4-FFF2-40B4-BE49-F238E27FC236}">
              <a16:creationId xmlns="" xmlns:a16="http://schemas.microsoft.com/office/drawing/2014/main" id="{00000000-0008-0000-0700-000001010000}"/>
            </a:ext>
          </a:extLst>
        </xdr:cNvPr>
        <xdr:cNvSpPr txBox="1"/>
      </xdr:nvSpPr>
      <xdr:spPr>
        <a:xfrm>
          <a:off x="863111" y="1678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73,016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a:extLst>
            <a:ext uri="{FF2B5EF4-FFF2-40B4-BE49-F238E27FC236}">
              <a16:creationId xmlns=""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a:extLst>
            <a:ext uri="{FF2B5EF4-FFF2-40B4-BE49-F238E27FC236}">
              <a16:creationId xmlns=""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a:extLst>
            <a:ext uri="{FF2B5EF4-FFF2-40B4-BE49-F238E27FC236}">
              <a16:creationId xmlns=""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a:extLst>
            <a:ext uri="{FF2B5EF4-FFF2-40B4-BE49-F238E27FC236}">
              <a16:creationId xmlns=""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a:extLst>
            <a:ext uri="{FF2B5EF4-FFF2-40B4-BE49-F238E27FC236}">
              <a16:creationId xmlns=""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a:extLst>
            <a:ext uri="{FF2B5EF4-FFF2-40B4-BE49-F238E27FC236}">
              <a16:creationId xmlns=""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a:extLst>
            <a:ext uri="{FF2B5EF4-FFF2-40B4-BE49-F238E27FC236}">
              <a16:creationId xmlns=""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a:extLst>
            <a:ext uri="{FF2B5EF4-FFF2-40B4-BE49-F238E27FC236}">
              <a16:creationId xmlns=""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a:extLst>
            <a:ext uri="{FF2B5EF4-FFF2-40B4-BE49-F238E27FC236}">
              <a16:creationId xmlns=""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a:extLst>
            <a:ext uri="{FF2B5EF4-FFF2-40B4-BE49-F238E27FC236}">
              <a16:creationId xmlns=""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8" name="直線コネクタ 267">
          <a:extLst>
            <a:ext uri="{FF2B5EF4-FFF2-40B4-BE49-F238E27FC236}">
              <a16:creationId xmlns="" xmlns:a16="http://schemas.microsoft.com/office/drawing/2014/main" id="{00000000-0008-0000-07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9" name="テキスト ボックス 268">
          <a:extLst>
            <a:ext uri="{FF2B5EF4-FFF2-40B4-BE49-F238E27FC236}">
              <a16:creationId xmlns="" xmlns:a16="http://schemas.microsoft.com/office/drawing/2014/main" id="{00000000-0008-0000-07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0" name="直線コネクタ 269">
          <a:extLst>
            <a:ext uri="{FF2B5EF4-FFF2-40B4-BE49-F238E27FC236}">
              <a16:creationId xmlns="" xmlns:a16="http://schemas.microsoft.com/office/drawing/2014/main" id="{00000000-0008-0000-07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1" name="テキスト ボックス 270">
          <a:extLst>
            <a:ext uri="{FF2B5EF4-FFF2-40B4-BE49-F238E27FC236}">
              <a16:creationId xmlns="" xmlns:a16="http://schemas.microsoft.com/office/drawing/2014/main" id="{00000000-0008-0000-0700-00000F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2" name="直線コネクタ 271">
          <a:extLst>
            <a:ext uri="{FF2B5EF4-FFF2-40B4-BE49-F238E27FC236}">
              <a16:creationId xmlns="" xmlns:a16="http://schemas.microsoft.com/office/drawing/2014/main" id="{00000000-0008-0000-07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3" name="テキスト ボックス 272">
          <a:extLst>
            <a:ext uri="{FF2B5EF4-FFF2-40B4-BE49-F238E27FC236}">
              <a16:creationId xmlns="" xmlns:a16="http://schemas.microsoft.com/office/drawing/2014/main" id="{00000000-0008-0000-0700-000011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4" name="直線コネクタ 273">
          <a:extLst>
            <a:ext uri="{FF2B5EF4-FFF2-40B4-BE49-F238E27FC236}">
              <a16:creationId xmlns="" xmlns:a16="http://schemas.microsoft.com/office/drawing/2014/main" id="{00000000-0008-0000-07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5" name="テキスト ボックス 274">
          <a:extLst>
            <a:ext uri="{FF2B5EF4-FFF2-40B4-BE49-F238E27FC236}">
              <a16:creationId xmlns="" xmlns:a16="http://schemas.microsoft.com/office/drawing/2014/main" id="{00000000-0008-0000-0700-000013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6" name="直線コネクタ 275">
          <a:extLst>
            <a:ext uri="{FF2B5EF4-FFF2-40B4-BE49-F238E27FC236}">
              <a16:creationId xmlns="" xmlns:a16="http://schemas.microsoft.com/office/drawing/2014/main" id="{00000000-0008-0000-07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77" name="テキスト ボックス 276">
          <a:extLst>
            <a:ext uri="{FF2B5EF4-FFF2-40B4-BE49-F238E27FC236}">
              <a16:creationId xmlns="" xmlns:a16="http://schemas.microsoft.com/office/drawing/2014/main" id="{00000000-0008-0000-07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a:extLst>
            <a:ext uri="{FF2B5EF4-FFF2-40B4-BE49-F238E27FC236}">
              <a16:creationId xmlns=""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a:extLst>
            <a:ext uri="{FF2B5EF4-FFF2-40B4-BE49-F238E27FC236}">
              <a16:creationId xmlns="" xmlns:a16="http://schemas.microsoft.com/office/drawing/2014/main" id="{00000000-0008-0000-07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a:extLst>
            <a:ext uri="{FF2B5EF4-FFF2-40B4-BE49-F238E27FC236}">
              <a16:creationId xmlns=""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144653</xdr:rowOff>
    </xdr:from>
    <xdr:to>
      <xdr:col>15</xdr:col>
      <xdr:colOff>180340</xdr:colOff>
      <xdr:row>39</xdr:row>
      <xdr:rowOff>44450</xdr:rowOff>
    </xdr:to>
    <xdr:cxnSp macro="">
      <xdr:nvCxnSpPr>
        <xdr:cNvPr id="281" name="直線コネクタ 280">
          <a:extLst>
            <a:ext uri="{FF2B5EF4-FFF2-40B4-BE49-F238E27FC236}">
              <a16:creationId xmlns="" xmlns:a16="http://schemas.microsoft.com/office/drawing/2014/main" id="{00000000-0008-0000-0700-000019010000}"/>
            </a:ext>
          </a:extLst>
        </xdr:cNvPr>
        <xdr:cNvCxnSpPr/>
      </xdr:nvCxnSpPr>
      <xdr:spPr>
        <a:xfrm flipV="1">
          <a:off x="10475595" y="5116703"/>
          <a:ext cx="1270" cy="1614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81805</xdr:rowOff>
    </xdr:from>
    <xdr:ext cx="249299" cy="259045"/>
    <xdr:sp macro="" textlink="">
      <xdr:nvSpPr>
        <xdr:cNvPr id="282" name="労働費最小値テキスト">
          <a:extLst>
            <a:ext uri="{FF2B5EF4-FFF2-40B4-BE49-F238E27FC236}">
              <a16:creationId xmlns="" xmlns:a16="http://schemas.microsoft.com/office/drawing/2014/main" id="{00000000-0008-0000-0700-00001A010000}"/>
            </a:ext>
          </a:extLst>
        </xdr:cNvPr>
        <xdr:cNvSpPr txBox="1"/>
      </xdr:nvSpPr>
      <xdr:spPr>
        <a:xfrm>
          <a:off x="10528300" y="676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3" name="直線コネクタ 282">
          <a:extLst>
            <a:ext uri="{FF2B5EF4-FFF2-40B4-BE49-F238E27FC236}">
              <a16:creationId xmlns="" xmlns:a16="http://schemas.microsoft.com/office/drawing/2014/main" id="{00000000-0008-0000-0700-00001B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91330</xdr:rowOff>
    </xdr:from>
    <xdr:ext cx="599010" cy="259045"/>
    <xdr:sp macro="" textlink="">
      <xdr:nvSpPr>
        <xdr:cNvPr id="284" name="労働費最大値テキスト">
          <a:extLst>
            <a:ext uri="{FF2B5EF4-FFF2-40B4-BE49-F238E27FC236}">
              <a16:creationId xmlns="" xmlns:a16="http://schemas.microsoft.com/office/drawing/2014/main" id="{00000000-0008-0000-0700-00001C010000}"/>
            </a:ext>
          </a:extLst>
        </xdr:cNvPr>
        <xdr:cNvSpPr txBox="1"/>
      </xdr:nvSpPr>
      <xdr:spPr>
        <a:xfrm>
          <a:off x="10528300" y="489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127,110</a:t>
          </a:r>
          <a:endParaRPr kumimoji="1" lang="ja-JP" altLang="en-US" sz="1000" b="1">
            <a:latin typeface="ＭＳ Ｐゴシック"/>
          </a:endParaRPr>
        </a:p>
      </xdr:txBody>
    </xdr:sp>
    <xdr:clientData/>
  </xdr:oneCellAnchor>
  <xdr:twoCellAnchor>
    <xdr:from>
      <xdr:col>15</xdr:col>
      <xdr:colOff>92075</xdr:colOff>
      <xdr:row>29</xdr:row>
      <xdr:rowOff>144653</xdr:rowOff>
    </xdr:from>
    <xdr:to>
      <xdr:col>15</xdr:col>
      <xdr:colOff>269875</xdr:colOff>
      <xdr:row>29</xdr:row>
      <xdr:rowOff>144653</xdr:rowOff>
    </xdr:to>
    <xdr:cxnSp macro="">
      <xdr:nvCxnSpPr>
        <xdr:cNvPr id="285" name="直線コネクタ 284">
          <a:extLst>
            <a:ext uri="{FF2B5EF4-FFF2-40B4-BE49-F238E27FC236}">
              <a16:creationId xmlns="" xmlns:a16="http://schemas.microsoft.com/office/drawing/2014/main" id="{00000000-0008-0000-0700-00001D010000}"/>
            </a:ext>
          </a:extLst>
        </xdr:cNvPr>
        <xdr:cNvCxnSpPr/>
      </xdr:nvCxnSpPr>
      <xdr:spPr>
        <a:xfrm>
          <a:off x="10388600" y="511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86" name="直線コネクタ 285">
          <a:extLst>
            <a:ext uri="{FF2B5EF4-FFF2-40B4-BE49-F238E27FC236}">
              <a16:creationId xmlns="" xmlns:a16="http://schemas.microsoft.com/office/drawing/2014/main" id="{00000000-0008-0000-0700-00001E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170705</xdr:rowOff>
    </xdr:from>
    <xdr:ext cx="469744" cy="259045"/>
    <xdr:sp macro="" textlink="">
      <xdr:nvSpPr>
        <xdr:cNvPr id="287" name="労働費平均値テキスト">
          <a:extLst>
            <a:ext uri="{FF2B5EF4-FFF2-40B4-BE49-F238E27FC236}">
              <a16:creationId xmlns="" xmlns:a16="http://schemas.microsoft.com/office/drawing/2014/main" id="{00000000-0008-0000-0700-00001F010000}"/>
            </a:ext>
          </a:extLst>
        </xdr:cNvPr>
        <xdr:cNvSpPr txBox="1"/>
      </xdr:nvSpPr>
      <xdr:spPr>
        <a:xfrm>
          <a:off x="10528300" y="6514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147828</xdr:rowOff>
    </xdr:from>
    <xdr:to>
      <xdr:col>15</xdr:col>
      <xdr:colOff>231775</xdr:colOff>
      <xdr:row>39</xdr:row>
      <xdr:rowOff>77978</xdr:rowOff>
    </xdr:to>
    <xdr:sp macro="" textlink="">
      <xdr:nvSpPr>
        <xdr:cNvPr id="288" name="フローチャート : 判断 287">
          <a:extLst>
            <a:ext uri="{FF2B5EF4-FFF2-40B4-BE49-F238E27FC236}">
              <a16:creationId xmlns="" xmlns:a16="http://schemas.microsoft.com/office/drawing/2014/main" id="{00000000-0008-0000-0700-000020010000}"/>
            </a:ext>
          </a:extLst>
        </xdr:cNvPr>
        <xdr:cNvSpPr/>
      </xdr:nvSpPr>
      <xdr:spPr>
        <a:xfrm>
          <a:off x="10426700" y="666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22479</xdr:rowOff>
    </xdr:from>
    <xdr:to>
      <xdr:col>14</xdr:col>
      <xdr:colOff>28575</xdr:colOff>
      <xdr:row>39</xdr:row>
      <xdr:rowOff>44450</xdr:rowOff>
    </xdr:to>
    <xdr:cxnSp macro="">
      <xdr:nvCxnSpPr>
        <xdr:cNvPr id="289" name="直線コネクタ 288">
          <a:extLst>
            <a:ext uri="{FF2B5EF4-FFF2-40B4-BE49-F238E27FC236}">
              <a16:creationId xmlns="" xmlns:a16="http://schemas.microsoft.com/office/drawing/2014/main" id="{00000000-0008-0000-0700-000021010000}"/>
            </a:ext>
          </a:extLst>
        </xdr:cNvPr>
        <xdr:cNvCxnSpPr/>
      </xdr:nvCxnSpPr>
      <xdr:spPr>
        <a:xfrm>
          <a:off x="8750300" y="6709029"/>
          <a:ext cx="889000" cy="2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152578</xdr:rowOff>
    </xdr:from>
    <xdr:to>
      <xdr:col>14</xdr:col>
      <xdr:colOff>79375</xdr:colOff>
      <xdr:row>39</xdr:row>
      <xdr:rowOff>82728</xdr:rowOff>
    </xdr:to>
    <xdr:sp macro="" textlink="">
      <xdr:nvSpPr>
        <xdr:cNvPr id="290" name="フローチャート : 判断 289">
          <a:extLst>
            <a:ext uri="{FF2B5EF4-FFF2-40B4-BE49-F238E27FC236}">
              <a16:creationId xmlns="" xmlns:a16="http://schemas.microsoft.com/office/drawing/2014/main" id="{00000000-0008-0000-0700-000022010000}"/>
            </a:ext>
          </a:extLst>
        </xdr:cNvPr>
        <xdr:cNvSpPr/>
      </xdr:nvSpPr>
      <xdr:spPr>
        <a:xfrm>
          <a:off x="9588500" y="666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99255</xdr:rowOff>
    </xdr:from>
    <xdr:ext cx="378565" cy="259045"/>
    <xdr:sp macro="" textlink="">
      <xdr:nvSpPr>
        <xdr:cNvPr id="291" name="テキスト ボックス 290">
          <a:extLst>
            <a:ext uri="{FF2B5EF4-FFF2-40B4-BE49-F238E27FC236}">
              <a16:creationId xmlns="" xmlns:a16="http://schemas.microsoft.com/office/drawing/2014/main" id="{00000000-0008-0000-0700-000023010000}"/>
            </a:ext>
          </a:extLst>
        </xdr:cNvPr>
        <xdr:cNvSpPr txBox="1"/>
      </xdr:nvSpPr>
      <xdr:spPr>
        <a:xfrm>
          <a:off x="9450017" y="6442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165532</xdr:rowOff>
    </xdr:from>
    <xdr:to>
      <xdr:col>12</xdr:col>
      <xdr:colOff>511175</xdr:colOff>
      <xdr:row>39</xdr:row>
      <xdr:rowOff>22479</xdr:rowOff>
    </xdr:to>
    <xdr:cxnSp macro="">
      <xdr:nvCxnSpPr>
        <xdr:cNvPr id="292" name="直線コネクタ 291">
          <a:extLst>
            <a:ext uri="{FF2B5EF4-FFF2-40B4-BE49-F238E27FC236}">
              <a16:creationId xmlns="" xmlns:a16="http://schemas.microsoft.com/office/drawing/2014/main" id="{00000000-0008-0000-0700-000024010000}"/>
            </a:ext>
          </a:extLst>
        </xdr:cNvPr>
        <xdr:cNvCxnSpPr/>
      </xdr:nvCxnSpPr>
      <xdr:spPr>
        <a:xfrm>
          <a:off x="7861300" y="6680632"/>
          <a:ext cx="889000" cy="2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129502</xdr:rowOff>
    </xdr:from>
    <xdr:to>
      <xdr:col>12</xdr:col>
      <xdr:colOff>561975</xdr:colOff>
      <xdr:row>39</xdr:row>
      <xdr:rowOff>59652</xdr:rowOff>
    </xdr:to>
    <xdr:sp macro="" textlink="">
      <xdr:nvSpPr>
        <xdr:cNvPr id="293" name="フローチャート : 判断 292">
          <a:extLst>
            <a:ext uri="{FF2B5EF4-FFF2-40B4-BE49-F238E27FC236}">
              <a16:creationId xmlns="" xmlns:a16="http://schemas.microsoft.com/office/drawing/2014/main" id="{00000000-0008-0000-0700-000025010000}"/>
            </a:ext>
          </a:extLst>
        </xdr:cNvPr>
        <xdr:cNvSpPr/>
      </xdr:nvSpPr>
      <xdr:spPr>
        <a:xfrm>
          <a:off x="8699500" y="66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76179</xdr:rowOff>
    </xdr:from>
    <xdr:ext cx="469744" cy="259045"/>
    <xdr:sp macro="" textlink="">
      <xdr:nvSpPr>
        <xdr:cNvPr id="294" name="テキスト ボックス 293">
          <a:extLst>
            <a:ext uri="{FF2B5EF4-FFF2-40B4-BE49-F238E27FC236}">
              <a16:creationId xmlns="" xmlns:a16="http://schemas.microsoft.com/office/drawing/2014/main" id="{00000000-0008-0000-0700-000026010000}"/>
            </a:ext>
          </a:extLst>
        </xdr:cNvPr>
        <xdr:cNvSpPr txBox="1"/>
      </xdr:nvSpPr>
      <xdr:spPr>
        <a:xfrm>
          <a:off x="8515427" y="6419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165532</xdr:rowOff>
    </xdr:from>
    <xdr:to>
      <xdr:col>11</xdr:col>
      <xdr:colOff>307975</xdr:colOff>
      <xdr:row>39</xdr:row>
      <xdr:rowOff>12421</xdr:rowOff>
    </xdr:to>
    <xdr:cxnSp macro="">
      <xdr:nvCxnSpPr>
        <xdr:cNvPr id="295" name="直線コネクタ 294">
          <a:extLst>
            <a:ext uri="{FF2B5EF4-FFF2-40B4-BE49-F238E27FC236}">
              <a16:creationId xmlns="" xmlns:a16="http://schemas.microsoft.com/office/drawing/2014/main" id="{00000000-0008-0000-0700-000027010000}"/>
            </a:ext>
          </a:extLst>
        </xdr:cNvPr>
        <xdr:cNvCxnSpPr/>
      </xdr:nvCxnSpPr>
      <xdr:spPr>
        <a:xfrm flipV="1">
          <a:off x="6972300" y="6680632"/>
          <a:ext cx="889000" cy="1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110033</xdr:rowOff>
    </xdr:from>
    <xdr:to>
      <xdr:col>11</xdr:col>
      <xdr:colOff>358775</xdr:colOff>
      <xdr:row>39</xdr:row>
      <xdr:rowOff>40183</xdr:rowOff>
    </xdr:to>
    <xdr:sp macro="" textlink="">
      <xdr:nvSpPr>
        <xdr:cNvPr id="296" name="フローチャート : 判断 295">
          <a:extLst>
            <a:ext uri="{FF2B5EF4-FFF2-40B4-BE49-F238E27FC236}">
              <a16:creationId xmlns="" xmlns:a16="http://schemas.microsoft.com/office/drawing/2014/main" id="{00000000-0008-0000-0700-000028010000}"/>
            </a:ext>
          </a:extLst>
        </xdr:cNvPr>
        <xdr:cNvSpPr/>
      </xdr:nvSpPr>
      <xdr:spPr>
        <a:xfrm>
          <a:off x="7810500" y="662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56710</xdr:rowOff>
    </xdr:from>
    <xdr:ext cx="469744" cy="259045"/>
    <xdr:sp macro="" textlink="">
      <xdr:nvSpPr>
        <xdr:cNvPr id="297" name="テキスト ボックス 296">
          <a:extLst>
            <a:ext uri="{FF2B5EF4-FFF2-40B4-BE49-F238E27FC236}">
              <a16:creationId xmlns="" xmlns:a16="http://schemas.microsoft.com/office/drawing/2014/main" id="{00000000-0008-0000-0700-000029010000}"/>
            </a:ext>
          </a:extLst>
        </xdr:cNvPr>
        <xdr:cNvSpPr txBox="1"/>
      </xdr:nvSpPr>
      <xdr:spPr>
        <a:xfrm>
          <a:off x="7626427" y="64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109969</xdr:rowOff>
    </xdr:from>
    <xdr:to>
      <xdr:col>10</xdr:col>
      <xdr:colOff>155575</xdr:colOff>
      <xdr:row>39</xdr:row>
      <xdr:rowOff>40119</xdr:rowOff>
    </xdr:to>
    <xdr:sp macro="" textlink="">
      <xdr:nvSpPr>
        <xdr:cNvPr id="298" name="フローチャート : 判断 297">
          <a:extLst>
            <a:ext uri="{FF2B5EF4-FFF2-40B4-BE49-F238E27FC236}">
              <a16:creationId xmlns="" xmlns:a16="http://schemas.microsoft.com/office/drawing/2014/main" id="{00000000-0008-0000-0700-00002A010000}"/>
            </a:ext>
          </a:extLst>
        </xdr:cNvPr>
        <xdr:cNvSpPr/>
      </xdr:nvSpPr>
      <xdr:spPr>
        <a:xfrm>
          <a:off x="6921500" y="6625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56646</xdr:rowOff>
    </xdr:from>
    <xdr:ext cx="469744" cy="259045"/>
    <xdr:sp macro="" textlink="">
      <xdr:nvSpPr>
        <xdr:cNvPr id="299" name="テキスト ボックス 298">
          <a:extLst>
            <a:ext uri="{FF2B5EF4-FFF2-40B4-BE49-F238E27FC236}">
              <a16:creationId xmlns="" xmlns:a16="http://schemas.microsoft.com/office/drawing/2014/main" id="{00000000-0008-0000-0700-00002B010000}"/>
            </a:ext>
          </a:extLst>
        </xdr:cNvPr>
        <xdr:cNvSpPr txBox="1"/>
      </xdr:nvSpPr>
      <xdr:spPr>
        <a:xfrm>
          <a:off x="6737427" y="6400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a:extLst>
            <a:ext uri="{FF2B5EF4-FFF2-40B4-BE49-F238E27FC236}">
              <a16:creationId xmlns=""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a:extLst>
            <a:ext uri="{FF2B5EF4-FFF2-40B4-BE49-F238E27FC236}">
              <a16:creationId xmlns=""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a:extLst>
            <a:ext uri="{FF2B5EF4-FFF2-40B4-BE49-F238E27FC236}">
              <a16:creationId xmlns=""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a:extLst>
            <a:ext uri="{FF2B5EF4-FFF2-40B4-BE49-F238E27FC236}">
              <a16:creationId xmlns=""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a:extLst>
            <a:ext uri="{FF2B5EF4-FFF2-40B4-BE49-F238E27FC236}">
              <a16:creationId xmlns=""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5" name="円/楕円 304">
          <a:extLst>
            <a:ext uri="{FF2B5EF4-FFF2-40B4-BE49-F238E27FC236}">
              <a16:creationId xmlns="" xmlns:a16="http://schemas.microsoft.com/office/drawing/2014/main" id="{00000000-0008-0000-0700-000031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126255</xdr:rowOff>
    </xdr:from>
    <xdr:ext cx="249299" cy="259045"/>
    <xdr:sp macro="" textlink="">
      <xdr:nvSpPr>
        <xdr:cNvPr id="306" name="労働費該当値テキスト">
          <a:extLst>
            <a:ext uri="{FF2B5EF4-FFF2-40B4-BE49-F238E27FC236}">
              <a16:creationId xmlns="" xmlns:a16="http://schemas.microsoft.com/office/drawing/2014/main" id="{00000000-0008-0000-0700-000032010000}"/>
            </a:ext>
          </a:extLst>
        </xdr:cNvPr>
        <xdr:cNvSpPr txBox="1"/>
      </xdr:nvSpPr>
      <xdr:spPr>
        <a:xfrm>
          <a:off x="10528300" y="664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07" name="円/楕円 306">
          <a:extLst>
            <a:ext uri="{FF2B5EF4-FFF2-40B4-BE49-F238E27FC236}">
              <a16:creationId xmlns="" xmlns:a16="http://schemas.microsoft.com/office/drawing/2014/main" id="{00000000-0008-0000-0700-000033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08" name="テキスト ボックス 307">
          <a:extLst>
            <a:ext uri="{FF2B5EF4-FFF2-40B4-BE49-F238E27FC236}">
              <a16:creationId xmlns="" xmlns:a16="http://schemas.microsoft.com/office/drawing/2014/main" id="{00000000-0008-0000-0700-000034010000}"/>
            </a:ext>
          </a:extLst>
        </xdr:cNvPr>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143129</xdr:rowOff>
    </xdr:from>
    <xdr:to>
      <xdr:col>12</xdr:col>
      <xdr:colOff>561975</xdr:colOff>
      <xdr:row>39</xdr:row>
      <xdr:rowOff>73279</xdr:rowOff>
    </xdr:to>
    <xdr:sp macro="" textlink="">
      <xdr:nvSpPr>
        <xdr:cNvPr id="309" name="円/楕円 308">
          <a:extLst>
            <a:ext uri="{FF2B5EF4-FFF2-40B4-BE49-F238E27FC236}">
              <a16:creationId xmlns="" xmlns:a16="http://schemas.microsoft.com/office/drawing/2014/main" id="{00000000-0008-0000-0700-000035010000}"/>
            </a:ext>
          </a:extLst>
        </xdr:cNvPr>
        <xdr:cNvSpPr/>
      </xdr:nvSpPr>
      <xdr:spPr>
        <a:xfrm>
          <a:off x="8699500" y="665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39</xdr:row>
      <xdr:rowOff>64406</xdr:rowOff>
    </xdr:from>
    <xdr:ext cx="469744" cy="259045"/>
    <xdr:sp macro="" textlink="">
      <xdr:nvSpPr>
        <xdr:cNvPr id="310" name="テキスト ボックス 309">
          <a:extLst>
            <a:ext uri="{FF2B5EF4-FFF2-40B4-BE49-F238E27FC236}">
              <a16:creationId xmlns="" xmlns:a16="http://schemas.microsoft.com/office/drawing/2014/main" id="{00000000-0008-0000-0700-000036010000}"/>
            </a:ext>
          </a:extLst>
        </xdr:cNvPr>
        <xdr:cNvSpPr txBox="1"/>
      </xdr:nvSpPr>
      <xdr:spPr>
        <a:xfrm>
          <a:off x="8515427" y="675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114732</xdr:rowOff>
    </xdr:from>
    <xdr:to>
      <xdr:col>11</xdr:col>
      <xdr:colOff>358775</xdr:colOff>
      <xdr:row>39</xdr:row>
      <xdr:rowOff>44882</xdr:rowOff>
    </xdr:to>
    <xdr:sp macro="" textlink="">
      <xdr:nvSpPr>
        <xdr:cNvPr id="311" name="円/楕円 310">
          <a:extLst>
            <a:ext uri="{FF2B5EF4-FFF2-40B4-BE49-F238E27FC236}">
              <a16:creationId xmlns="" xmlns:a16="http://schemas.microsoft.com/office/drawing/2014/main" id="{00000000-0008-0000-0700-000037010000}"/>
            </a:ext>
          </a:extLst>
        </xdr:cNvPr>
        <xdr:cNvSpPr/>
      </xdr:nvSpPr>
      <xdr:spPr>
        <a:xfrm>
          <a:off x="7810500" y="662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36009</xdr:rowOff>
    </xdr:from>
    <xdr:ext cx="469744" cy="259045"/>
    <xdr:sp macro="" textlink="">
      <xdr:nvSpPr>
        <xdr:cNvPr id="312" name="テキスト ボックス 311">
          <a:extLst>
            <a:ext uri="{FF2B5EF4-FFF2-40B4-BE49-F238E27FC236}">
              <a16:creationId xmlns="" xmlns:a16="http://schemas.microsoft.com/office/drawing/2014/main" id="{00000000-0008-0000-0700-000038010000}"/>
            </a:ext>
          </a:extLst>
        </xdr:cNvPr>
        <xdr:cNvSpPr txBox="1"/>
      </xdr:nvSpPr>
      <xdr:spPr>
        <a:xfrm>
          <a:off x="7626427" y="672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3,966</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133071</xdr:rowOff>
    </xdr:from>
    <xdr:to>
      <xdr:col>10</xdr:col>
      <xdr:colOff>155575</xdr:colOff>
      <xdr:row>39</xdr:row>
      <xdr:rowOff>63221</xdr:rowOff>
    </xdr:to>
    <xdr:sp macro="" textlink="">
      <xdr:nvSpPr>
        <xdr:cNvPr id="313" name="円/楕円 312">
          <a:extLst>
            <a:ext uri="{FF2B5EF4-FFF2-40B4-BE49-F238E27FC236}">
              <a16:creationId xmlns="" xmlns:a16="http://schemas.microsoft.com/office/drawing/2014/main" id="{00000000-0008-0000-0700-000039010000}"/>
            </a:ext>
          </a:extLst>
        </xdr:cNvPr>
        <xdr:cNvSpPr/>
      </xdr:nvSpPr>
      <xdr:spPr>
        <a:xfrm>
          <a:off x="6921500" y="664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54348</xdr:rowOff>
    </xdr:from>
    <xdr:ext cx="469744" cy="259045"/>
    <xdr:sp macro="" textlink="">
      <xdr:nvSpPr>
        <xdr:cNvPr id="314" name="テキスト ボックス 313">
          <a:extLst>
            <a:ext uri="{FF2B5EF4-FFF2-40B4-BE49-F238E27FC236}">
              <a16:creationId xmlns="" xmlns:a16="http://schemas.microsoft.com/office/drawing/2014/main" id="{00000000-0008-0000-0700-00003A010000}"/>
            </a:ext>
          </a:extLst>
        </xdr:cNvPr>
        <xdr:cNvSpPr txBox="1"/>
      </xdr:nvSpPr>
      <xdr:spPr>
        <a:xfrm>
          <a:off x="6737427" y="6740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a:extLst>
            <a:ext uri="{FF2B5EF4-FFF2-40B4-BE49-F238E27FC236}">
              <a16:creationId xmlns=""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a:extLst>
            <a:ext uri="{FF2B5EF4-FFF2-40B4-BE49-F238E27FC236}">
              <a16:creationId xmlns=""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a:extLst>
            <a:ext uri="{FF2B5EF4-FFF2-40B4-BE49-F238E27FC236}">
              <a16:creationId xmlns=""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a:extLst>
            <a:ext uri="{FF2B5EF4-FFF2-40B4-BE49-F238E27FC236}">
              <a16:creationId xmlns=""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a:extLst>
            <a:ext uri="{FF2B5EF4-FFF2-40B4-BE49-F238E27FC236}">
              <a16:creationId xmlns=""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a:extLst>
            <a:ext uri="{FF2B5EF4-FFF2-40B4-BE49-F238E27FC236}">
              <a16:creationId xmlns=""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a:extLst>
            <a:ext uri="{FF2B5EF4-FFF2-40B4-BE49-F238E27FC236}">
              <a16:creationId xmlns=""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15,934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a:extLst>
            <a:ext uri="{FF2B5EF4-FFF2-40B4-BE49-F238E27FC236}">
              <a16:creationId xmlns=""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a:extLst>
            <a:ext uri="{FF2B5EF4-FFF2-40B4-BE49-F238E27FC236}">
              <a16:creationId xmlns=""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a:extLst>
            <a:ext uri="{FF2B5EF4-FFF2-40B4-BE49-F238E27FC236}">
              <a16:creationId xmlns=""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a:extLst>
            <a:ext uri="{FF2B5EF4-FFF2-40B4-BE49-F238E27FC236}">
              <a16:creationId xmlns=""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a:extLst>
            <a:ext uri="{FF2B5EF4-FFF2-40B4-BE49-F238E27FC236}">
              <a16:creationId xmlns=""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a:extLst>
            <a:ext uri="{FF2B5EF4-FFF2-40B4-BE49-F238E27FC236}">
              <a16:creationId xmlns=""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28" name="テキスト ボックス 327">
          <a:extLst>
            <a:ext uri="{FF2B5EF4-FFF2-40B4-BE49-F238E27FC236}">
              <a16:creationId xmlns="" xmlns:a16="http://schemas.microsoft.com/office/drawing/2014/main" id="{00000000-0008-0000-0700-000048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a:extLst>
            <a:ext uri="{FF2B5EF4-FFF2-40B4-BE49-F238E27FC236}">
              <a16:creationId xmlns=""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0" name="テキスト ボックス 329">
          <a:extLst>
            <a:ext uri="{FF2B5EF4-FFF2-40B4-BE49-F238E27FC236}">
              <a16:creationId xmlns="" xmlns:a16="http://schemas.microsoft.com/office/drawing/2014/main" id="{00000000-0008-0000-07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a:extLst>
            <a:ext uri="{FF2B5EF4-FFF2-40B4-BE49-F238E27FC236}">
              <a16:creationId xmlns=""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2" name="テキスト ボックス 331">
          <a:extLst>
            <a:ext uri="{FF2B5EF4-FFF2-40B4-BE49-F238E27FC236}">
              <a16:creationId xmlns="" xmlns:a16="http://schemas.microsoft.com/office/drawing/2014/main" id="{00000000-0008-0000-07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a:extLst>
            <a:ext uri="{FF2B5EF4-FFF2-40B4-BE49-F238E27FC236}">
              <a16:creationId xmlns=""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4" name="テキスト ボックス 333">
          <a:extLst>
            <a:ext uri="{FF2B5EF4-FFF2-40B4-BE49-F238E27FC236}">
              <a16:creationId xmlns="" xmlns:a16="http://schemas.microsoft.com/office/drawing/2014/main" id="{00000000-0008-0000-07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a:extLst>
            <a:ext uri="{FF2B5EF4-FFF2-40B4-BE49-F238E27FC236}">
              <a16:creationId xmlns=""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a:extLst>
            <a:ext uri="{FF2B5EF4-FFF2-40B4-BE49-F238E27FC236}">
              <a16:creationId xmlns="" xmlns:a16="http://schemas.microsoft.com/office/drawing/2014/main" id="{00000000-0008-0000-07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a:extLst>
            <a:ext uri="{FF2B5EF4-FFF2-40B4-BE49-F238E27FC236}">
              <a16:creationId xmlns=""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135252</xdr:rowOff>
    </xdr:from>
    <xdr:to>
      <xdr:col>15</xdr:col>
      <xdr:colOff>180340</xdr:colOff>
      <xdr:row>59</xdr:row>
      <xdr:rowOff>41597</xdr:rowOff>
    </xdr:to>
    <xdr:cxnSp macro="">
      <xdr:nvCxnSpPr>
        <xdr:cNvPr id="338" name="直線コネクタ 337">
          <a:extLst>
            <a:ext uri="{FF2B5EF4-FFF2-40B4-BE49-F238E27FC236}">
              <a16:creationId xmlns="" xmlns:a16="http://schemas.microsoft.com/office/drawing/2014/main" id="{00000000-0008-0000-0700-000052010000}"/>
            </a:ext>
          </a:extLst>
        </xdr:cNvPr>
        <xdr:cNvCxnSpPr/>
      </xdr:nvCxnSpPr>
      <xdr:spPr>
        <a:xfrm flipV="1">
          <a:off x="10475595" y="8879202"/>
          <a:ext cx="1270" cy="127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45424</xdr:rowOff>
    </xdr:from>
    <xdr:ext cx="469744" cy="259045"/>
    <xdr:sp macro="" textlink="">
      <xdr:nvSpPr>
        <xdr:cNvPr id="339" name="農林水産業費最小値テキスト">
          <a:extLst>
            <a:ext uri="{FF2B5EF4-FFF2-40B4-BE49-F238E27FC236}">
              <a16:creationId xmlns="" xmlns:a16="http://schemas.microsoft.com/office/drawing/2014/main" id="{00000000-0008-0000-0700-000053010000}"/>
            </a:ext>
          </a:extLst>
        </xdr:cNvPr>
        <xdr:cNvSpPr txBox="1"/>
      </xdr:nvSpPr>
      <xdr:spPr>
        <a:xfrm>
          <a:off x="10528300" y="10160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15</xdr:col>
      <xdr:colOff>92075</xdr:colOff>
      <xdr:row>59</xdr:row>
      <xdr:rowOff>41597</xdr:rowOff>
    </xdr:from>
    <xdr:to>
      <xdr:col>15</xdr:col>
      <xdr:colOff>269875</xdr:colOff>
      <xdr:row>59</xdr:row>
      <xdr:rowOff>41597</xdr:rowOff>
    </xdr:to>
    <xdr:cxnSp macro="">
      <xdr:nvCxnSpPr>
        <xdr:cNvPr id="340" name="直線コネクタ 339">
          <a:extLst>
            <a:ext uri="{FF2B5EF4-FFF2-40B4-BE49-F238E27FC236}">
              <a16:creationId xmlns="" xmlns:a16="http://schemas.microsoft.com/office/drawing/2014/main" id="{00000000-0008-0000-0700-000054010000}"/>
            </a:ext>
          </a:extLst>
        </xdr:cNvPr>
        <xdr:cNvCxnSpPr/>
      </xdr:nvCxnSpPr>
      <xdr:spPr>
        <a:xfrm>
          <a:off x="10388600" y="1015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81929</xdr:rowOff>
    </xdr:from>
    <xdr:ext cx="690189" cy="259045"/>
    <xdr:sp macro="" textlink="">
      <xdr:nvSpPr>
        <xdr:cNvPr id="341" name="農林水産業費最大値テキスト">
          <a:extLst>
            <a:ext uri="{FF2B5EF4-FFF2-40B4-BE49-F238E27FC236}">
              <a16:creationId xmlns="" xmlns:a16="http://schemas.microsoft.com/office/drawing/2014/main" id="{00000000-0008-0000-0700-000055010000}"/>
            </a:ext>
          </a:extLst>
        </xdr:cNvPr>
        <xdr:cNvSpPr txBox="1"/>
      </xdr:nvSpPr>
      <xdr:spPr>
        <a:xfrm>
          <a:off x="10528300" y="86544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3,361,673</a:t>
          </a:r>
          <a:endParaRPr kumimoji="1" lang="ja-JP" altLang="en-US" sz="1000" b="1">
            <a:latin typeface="ＭＳ Ｐゴシック"/>
          </a:endParaRPr>
        </a:p>
      </xdr:txBody>
    </xdr:sp>
    <xdr:clientData/>
  </xdr:oneCellAnchor>
  <xdr:twoCellAnchor>
    <xdr:from>
      <xdr:col>15</xdr:col>
      <xdr:colOff>92075</xdr:colOff>
      <xdr:row>51</xdr:row>
      <xdr:rowOff>135252</xdr:rowOff>
    </xdr:from>
    <xdr:to>
      <xdr:col>15</xdr:col>
      <xdr:colOff>269875</xdr:colOff>
      <xdr:row>51</xdr:row>
      <xdr:rowOff>135252</xdr:rowOff>
    </xdr:to>
    <xdr:cxnSp macro="">
      <xdr:nvCxnSpPr>
        <xdr:cNvPr id="342" name="直線コネクタ 341">
          <a:extLst>
            <a:ext uri="{FF2B5EF4-FFF2-40B4-BE49-F238E27FC236}">
              <a16:creationId xmlns="" xmlns:a16="http://schemas.microsoft.com/office/drawing/2014/main" id="{00000000-0008-0000-0700-000056010000}"/>
            </a:ext>
          </a:extLst>
        </xdr:cNvPr>
        <xdr:cNvCxnSpPr/>
      </xdr:nvCxnSpPr>
      <xdr:spPr>
        <a:xfrm>
          <a:off x="10388600" y="887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164506</xdr:rowOff>
    </xdr:from>
    <xdr:to>
      <xdr:col>15</xdr:col>
      <xdr:colOff>180975</xdr:colOff>
      <xdr:row>59</xdr:row>
      <xdr:rowOff>4177</xdr:rowOff>
    </xdr:to>
    <xdr:cxnSp macro="">
      <xdr:nvCxnSpPr>
        <xdr:cNvPr id="343" name="直線コネクタ 342">
          <a:extLst>
            <a:ext uri="{FF2B5EF4-FFF2-40B4-BE49-F238E27FC236}">
              <a16:creationId xmlns="" xmlns:a16="http://schemas.microsoft.com/office/drawing/2014/main" id="{00000000-0008-0000-0700-000057010000}"/>
            </a:ext>
          </a:extLst>
        </xdr:cNvPr>
        <xdr:cNvCxnSpPr/>
      </xdr:nvCxnSpPr>
      <xdr:spPr>
        <a:xfrm>
          <a:off x="9639300" y="10108606"/>
          <a:ext cx="838200" cy="11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123068</xdr:rowOff>
    </xdr:from>
    <xdr:ext cx="599010" cy="259045"/>
    <xdr:sp macro="" textlink="">
      <xdr:nvSpPr>
        <xdr:cNvPr id="344" name="農林水産業費平均値テキスト">
          <a:extLst>
            <a:ext uri="{FF2B5EF4-FFF2-40B4-BE49-F238E27FC236}">
              <a16:creationId xmlns="" xmlns:a16="http://schemas.microsoft.com/office/drawing/2014/main" id="{00000000-0008-0000-0700-000058010000}"/>
            </a:ext>
          </a:extLst>
        </xdr:cNvPr>
        <xdr:cNvSpPr txBox="1"/>
      </xdr:nvSpPr>
      <xdr:spPr>
        <a:xfrm>
          <a:off x="10528300" y="9895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170,365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100191</xdr:rowOff>
    </xdr:from>
    <xdr:to>
      <xdr:col>15</xdr:col>
      <xdr:colOff>231775</xdr:colOff>
      <xdr:row>59</xdr:row>
      <xdr:rowOff>30341</xdr:rowOff>
    </xdr:to>
    <xdr:sp macro="" textlink="">
      <xdr:nvSpPr>
        <xdr:cNvPr id="345" name="フローチャート : 判断 344">
          <a:extLst>
            <a:ext uri="{FF2B5EF4-FFF2-40B4-BE49-F238E27FC236}">
              <a16:creationId xmlns="" xmlns:a16="http://schemas.microsoft.com/office/drawing/2014/main" id="{00000000-0008-0000-0700-000059010000}"/>
            </a:ext>
          </a:extLst>
        </xdr:cNvPr>
        <xdr:cNvSpPr/>
      </xdr:nvSpPr>
      <xdr:spPr>
        <a:xfrm>
          <a:off x="10426700" y="1004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164506</xdr:rowOff>
    </xdr:from>
    <xdr:to>
      <xdr:col>14</xdr:col>
      <xdr:colOff>28575</xdr:colOff>
      <xdr:row>58</xdr:row>
      <xdr:rowOff>166231</xdr:rowOff>
    </xdr:to>
    <xdr:cxnSp macro="">
      <xdr:nvCxnSpPr>
        <xdr:cNvPr id="346" name="直線コネクタ 345">
          <a:extLst>
            <a:ext uri="{FF2B5EF4-FFF2-40B4-BE49-F238E27FC236}">
              <a16:creationId xmlns="" xmlns:a16="http://schemas.microsoft.com/office/drawing/2014/main" id="{00000000-0008-0000-0700-00005A010000}"/>
            </a:ext>
          </a:extLst>
        </xdr:cNvPr>
        <xdr:cNvCxnSpPr/>
      </xdr:nvCxnSpPr>
      <xdr:spPr>
        <a:xfrm flipV="1">
          <a:off x="8750300" y="10108606"/>
          <a:ext cx="889000" cy="1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105577</xdr:rowOff>
    </xdr:from>
    <xdr:to>
      <xdr:col>14</xdr:col>
      <xdr:colOff>79375</xdr:colOff>
      <xdr:row>59</xdr:row>
      <xdr:rowOff>35727</xdr:rowOff>
    </xdr:to>
    <xdr:sp macro="" textlink="">
      <xdr:nvSpPr>
        <xdr:cNvPr id="347" name="フローチャート : 判断 346">
          <a:extLst>
            <a:ext uri="{FF2B5EF4-FFF2-40B4-BE49-F238E27FC236}">
              <a16:creationId xmlns="" xmlns:a16="http://schemas.microsoft.com/office/drawing/2014/main" id="{00000000-0008-0000-0700-00005B010000}"/>
            </a:ext>
          </a:extLst>
        </xdr:cNvPr>
        <xdr:cNvSpPr/>
      </xdr:nvSpPr>
      <xdr:spPr>
        <a:xfrm>
          <a:off x="9588500" y="1004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52254</xdr:rowOff>
    </xdr:from>
    <xdr:ext cx="599010" cy="259045"/>
    <xdr:sp macro="" textlink="">
      <xdr:nvSpPr>
        <xdr:cNvPr id="348" name="テキスト ボックス 347">
          <a:extLst>
            <a:ext uri="{FF2B5EF4-FFF2-40B4-BE49-F238E27FC236}">
              <a16:creationId xmlns="" xmlns:a16="http://schemas.microsoft.com/office/drawing/2014/main" id="{00000000-0008-0000-0700-00005C010000}"/>
            </a:ext>
          </a:extLst>
        </xdr:cNvPr>
        <xdr:cNvSpPr txBox="1"/>
      </xdr:nvSpPr>
      <xdr:spPr>
        <a:xfrm>
          <a:off x="9339794" y="98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166231</xdr:rowOff>
    </xdr:from>
    <xdr:to>
      <xdr:col>12</xdr:col>
      <xdr:colOff>511175</xdr:colOff>
      <xdr:row>58</xdr:row>
      <xdr:rowOff>170591</xdr:rowOff>
    </xdr:to>
    <xdr:cxnSp macro="">
      <xdr:nvCxnSpPr>
        <xdr:cNvPr id="349" name="直線コネクタ 348">
          <a:extLst>
            <a:ext uri="{FF2B5EF4-FFF2-40B4-BE49-F238E27FC236}">
              <a16:creationId xmlns="" xmlns:a16="http://schemas.microsoft.com/office/drawing/2014/main" id="{00000000-0008-0000-0700-00005D010000}"/>
            </a:ext>
          </a:extLst>
        </xdr:cNvPr>
        <xdr:cNvCxnSpPr/>
      </xdr:nvCxnSpPr>
      <xdr:spPr>
        <a:xfrm flipV="1">
          <a:off x="7861300" y="10110331"/>
          <a:ext cx="889000" cy="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100042</xdr:rowOff>
    </xdr:from>
    <xdr:to>
      <xdr:col>12</xdr:col>
      <xdr:colOff>561975</xdr:colOff>
      <xdr:row>59</xdr:row>
      <xdr:rowOff>30192</xdr:rowOff>
    </xdr:to>
    <xdr:sp macro="" textlink="">
      <xdr:nvSpPr>
        <xdr:cNvPr id="350" name="フローチャート : 判断 349">
          <a:extLst>
            <a:ext uri="{FF2B5EF4-FFF2-40B4-BE49-F238E27FC236}">
              <a16:creationId xmlns="" xmlns:a16="http://schemas.microsoft.com/office/drawing/2014/main" id="{00000000-0008-0000-0700-00005E010000}"/>
            </a:ext>
          </a:extLst>
        </xdr:cNvPr>
        <xdr:cNvSpPr/>
      </xdr:nvSpPr>
      <xdr:spPr>
        <a:xfrm>
          <a:off x="8699500" y="1004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46719</xdr:rowOff>
    </xdr:from>
    <xdr:ext cx="599010" cy="259045"/>
    <xdr:sp macro="" textlink="">
      <xdr:nvSpPr>
        <xdr:cNvPr id="351" name="テキスト ボックス 350">
          <a:extLst>
            <a:ext uri="{FF2B5EF4-FFF2-40B4-BE49-F238E27FC236}">
              <a16:creationId xmlns="" xmlns:a16="http://schemas.microsoft.com/office/drawing/2014/main" id="{00000000-0008-0000-0700-00005F010000}"/>
            </a:ext>
          </a:extLst>
        </xdr:cNvPr>
        <xdr:cNvSpPr txBox="1"/>
      </xdr:nvSpPr>
      <xdr:spPr>
        <a:xfrm>
          <a:off x="8450794" y="9819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170591</xdr:rowOff>
    </xdr:from>
    <xdr:to>
      <xdr:col>11</xdr:col>
      <xdr:colOff>307975</xdr:colOff>
      <xdr:row>59</xdr:row>
      <xdr:rowOff>3584</xdr:rowOff>
    </xdr:to>
    <xdr:cxnSp macro="">
      <xdr:nvCxnSpPr>
        <xdr:cNvPr id="352" name="直線コネクタ 351">
          <a:extLst>
            <a:ext uri="{FF2B5EF4-FFF2-40B4-BE49-F238E27FC236}">
              <a16:creationId xmlns="" xmlns:a16="http://schemas.microsoft.com/office/drawing/2014/main" id="{00000000-0008-0000-0700-000060010000}"/>
            </a:ext>
          </a:extLst>
        </xdr:cNvPr>
        <xdr:cNvCxnSpPr/>
      </xdr:nvCxnSpPr>
      <xdr:spPr>
        <a:xfrm flipV="1">
          <a:off x="6972300" y="10114691"/>
          <a:ext cx="889000" cy="4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98088</xdr:rowOff>
    </xdr:from>
    <xdr:to>
      <xdr:col>11</xdr:col>
      <xdr:colOff>358775</xdr:colOff>
      <xdr:row>59</xdr:row>
      <xdr:rowOff>28238</xdr:rowOff>
    </xdr:to>
    <xdr:sp macro="" textlink="">
      <xdr:nvSpPr>
        <xdr:cNvPr id="353" name="フローチャート : 判断 352">
          <a:extLst>
            <a:ext uri="{FF2B5EF4-FFF2-40B4-BE49-F238E27FC236}">
              <a16:creationId xmlns="" xmlns:a16="http://schemas.microsoft.com/office/drawing/2014/main" id="{00000000-0008-0000-0700-000061010000}"/>
            </a:ext>
          </a:extLst>
        </xdr:cNvPr>
        <xdr:cNvSpPr/>
      </xdr:nvSpPr>
      <xdr:spPr>
        <a:xfrm>
          <a:off x="7810500" y="1004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44765</xdr:rowOff>
    </xdr:from>
    <xdr:ext cx="599010" cy="259045"/>
    <xdr:sp macro="" textlink="">
      <xdr:nvSpPr>
        <xdr:cNvPr id="354" name="テキスト ボックス 353">
          <a:extLst>
            <a:ext uri="{FF2B5EF4-FFF2-40B4-BE49-F238E27FC236}">
              <a16:creationId xmlns="" xmlns:a16="http://schemas.microsoft.com/office/drawing/2014/main" id="{00000000-0008-0000-0700-000062010000}"/>
            </a:ext>
          </a:extLst>
        </xdr:cNvPr>
        <xdr:cNvSpPr txBox="1"/>
      </xdr:nvSpPr>
      <xdr:spPr>
        <a:xfrm>
          <a:off x="7561794" y="9817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110076</xdr:rowOff>
    </xdr:from>
    <xdr:to>
      <xdr:col>10</xdr:col>
      <xdr:colOff>155575</xdr:colOff>
      <xdr:row>59</xdr:row>
      <xdr:rowOff>40226</xdr:rowOff>
    </xdr:to>
    <xdr:sp macro="" textlink="">
      <xdr:nvSpPr>
        <xdr:cNvPr id="355" name="フローチャート : 判断 354">
          <a:extLst>
            <a:ext uri="{FF2B5EF4-FFF2-40B4-BE49-F238E27FC236}">
              <a16:creationId xmlns="" xmlns:a16="http://schemas.microsoft.com/office/drawing/2014/main" id="{00000000-0008-0000-0700-000063010000}"/>
            </a:ext>
          </a:extLst>
        </xdr:cNvPr>
        <xdr:cNvSpPr/>
      </xdr:nvSpPr>
      <xdr:spPr>
        <a:xfrm>
          <a:off x="6921500" y="100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56753</xdr:rowOff>
    </xdr:from>
    <xdr:ext cx="599010" cy="259045"/>
    <xdr:sp macro="" textlink="">
      <xdr:nvSpPr>
        <xdr:cNvPr id="356" name="テキスト ボックス 355">
          <a:extLst>
            <a:ext uri="{FF2B5EF4-FFF2-40B4-BE49-F238E27FC236}">
              <a16:creationId xmlns="" xmlns:a16="http://schemas.microsoft.com/office/drawing/2014/main" id="{00000000-0008-0000-0700-000064010000}"/>
            </a:ext>
          </a:extLst>
        </xdr:cNvPr>
        <xdr:cNvSpPr txBox="1"/>
      </xdr:nvSpPr>
      <xdr:spPr>
        <a:xfrm>
          <a:off x="6672794" y="9829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a:extLst>
            <a:ext uri="{FF2B5EF4-FFF2-40B4-BE49-F238E27FC236}">
              <a16:creationId xmlns=""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a:extLst>
            <a:ext uri="{FF2B5EF4-FFF2-40B4-BE49-F238E27FC236}">
              <a16:creationId xmlns=""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a:extLst>
            <a:ext uri="{FF2B5EF4-FFF2-40B4-BE49-F238E27FC236}">
              <a16:creationId xmlns=""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a:extLst>
            <a:ext uri="{FF2B5EF4-FFF2-40B4-BE49-F238E27FC236}">
              <a16:creationId xmlns=""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a:extLst>
            <a:ext uri="{FF2B5EF4-FFF2-40B4-BE49-F238E27FC236}">
              <a16:creationId xmlns=""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124827</xdr:rowOff>
    </xdr:from>
    <xdr:to>
      <xdr:col>15</xdr:col>
      <xdr:colOff>231775</xdr:colOff>
      <xdr:row>59</xdr:row>
      <xdr:rowOff>54977</xdr:rowOff>
    </xdr:to>
    <xdr:sp macro="" textlink="">
      <xdr:nvSpPr>
        <xdr:cNvPr id="362" name="円/楕円 361">
          <a:extLst>
            <a:ext uri="{FF2B5EF4-FFF2-40B4-BE49-F238E27FC236}">
              <a16:creationId xmlns="" xmlns:a16="http://schemas.microsoft.com/office/drawing/2014/main" id="{00000000-0008-0000-0700-00006A010000}"/>
            </a:ext>
          </a:extLst>
        </xdr:cNvPr>
        <xdr:cNvSpPr/>
      </xdr:nvSpPr>
      <xdr:spPr>
        <a:xfrm>
          <a:off x="10426700" y="1006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78617</xdr:rowOff>
    </xdr:from>
    <xdr:ext cx="599010" cy="259045"/>
    <xdr:sp macro="" textlink="">
      <xdr:nvSpPr>
        <xdr:cNvPr id="363" name="農林水産業費該当値テキスト">
          <a:extLst>
            <a:ext uri="{FF2B5EF4-FFF2-40B4-BE49-F238E27FC236}">
              <a16:creationId xmlns="" xmlns:a16="http://schemas.microsoft.com/office/drawing/2014/main" id="{00000000-0008-0000-0700-00006B010000}"/>
            </a:ext>
          </a:extLst>
        </xdr:cNvPr>
        <xdr:cNvSpPr txBox="1"/>
      </xdr:nvSpPr>
      <xdr:spPr>
        <a:xfrm>
          <a:off x="10528300" y="10022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105,702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113706</xdr:rowOff>
    </xdr:from>
    <xdr:to>
      <xdr:col>14</xdr:col>
      <xdr:colOff>79375</xdr:colOff>
      <xdr:row>59</xdr:row>
      <xdr:rowOff>43856</xdr:rowOff>
    </xdr:to>
    <xdr:sp macro="" textlink="">
      <xdr:nvSpPr>
        <xdr:cNvPr id="364" name="円/楕円 363">
          <a:extLst>
            <a:ext uri="{FF2B5EF4-FFF2-40B4-BE49-F238E27FC236}">
              <a16:creationId xmlns="" xmlns:a16="http://schemas.microsoft.com/office/drawing/2014/main" id="{00000000-0008-0000-0700-00006C010000}"/>
            </a:ext>
          </a:extLst>
        </xdr:cNvPr>
        <xdr:cNvSpPr/>
      </xdr:nvSpPr>
      <xdr:spPr>
        <a:xfrm>
          <a:off x="9588500" y="1005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34983</xdr:rowOff>
    </xdr:from>
    <xdr:ext cx="599010" cy="259045"/>
    <xdr:sp macro="" textlink="">
      <xdr:nvSpPr>
        <xdr:cNvPr id="365" name="テキスト ボックス 364">
          <a:extLst>
            <a:ext uri="{FF2B5EF4-FFF2-40B4-BE49-F238E27FC236}">
              <a16:creationId xmlns="" xmlns:a16="http://schemas.microsoft.com/office/drawing/2014/main" id="{00000000-0008-0000-0700-00006D010000}"/>
            </a:ext>
          </a:extLst>
        </xdr:cNvPr>
        <xdr:cNvSpPr txBox="1"/>
      </xdr:nvSpPr>
      <xdr:spPr>
        <a:xfrm>
          <a:off x="9339794" y="10150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134,892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115431</xdr:rowOff>
    </xdr:from>
    <xdr:to>
      <xdr:col>12</xdr:col>
      <xdr:colOff>561975</xdr:colOff>
      <xdr:row>59</xdr:row>
      <xdr:rowOff>45581</xdr:rowOff>
    </xdr:to>
    <xdr:sp macro="" textlink="">
      <xdr:nvSpPr>
        <xdr:cNvPr id="366" name="円/楕円 365">
          <a:extLst>
            <a:ext uri="{FF2B5EF4-FFF2-40B4-BE49-F238E27FC236}">
              <a16:creationId xmlns="" xmlns:a16="http://schemas.microsoft.com/office/drawing/2014/main" id="{00000000-0008-0000-0700-00006E010000}"/>
            </a:ext>
          </a:extLst>
        </xdr:cNvPr>
        <xdr:cNvSpPr/>
      </xdr:nvSpPr>
      <xdr:spPr>
        <a:xfrm>
          <a:off x="8699500" y="1005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36708</xdr:rowOff>
    </xdr:from>
    <xdr:ext cx="599010" cy="259045"/>
    <xdr:sp macro="" textlink="">
      <xdr:nvSpPr>
        <xdr:cNvPr id="367" name="テキスト ボックス 366">
          <a:extLst>
            <a:ext uri="{FF2B5EF4-FFF2-40B4-BE49-F238E27FC236}">
              <a16:creationId xmlns="" xmlns:a16="http://schemas.microsoft.com/office/drawing/2014/main" id="{00000000-0008-0000-0700-00006F010000}"/>
            </a:ext>
          </a:extLst>
        </xdr:cNvPr>
        <xdr:cNvSpPr txBox="1"/>
      </xdr:nvSpPr>
      <xdr:spPr>
        <a:xfrm>
          <a:off x="8450794" y="1015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130,365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119791</xdr:rowOff>
    </xdr:from>
    <xdr:to>
      <xdr:col>11</xdr:col>
      <xdr:colOff>358775</xdr:colOff>
      <xdr:row>59</xdr:row>
      <xdr:rowOff>49941</xdr:rowOff>
    </xdr:to>
    <xdr:sp macro="" textlink="">
      <xdr:nvSpPr>
        <xdr:cNvPr id="368" name="円/楕円 367">
          <a:extLst>
            <a:ext uri="{FF2B5EF4-FFF2-40B4-BE49-F238E27FC236}">
              <a16:creationId xmlns="" xmlns:a16="http://schemas.microsoft.com/office/drawing/2014/main" id="{00000000-0008-0000-0700-000070010000}"/>
            </a:ext>
          </a:extLst>
        </xdr:cNvPr>
        <xdr:cNvSpPr/>
      </xdr:nvSpPr>
      <xdr:spPr>
        <a:xfrm>
          <a:off x="7810500" y="1006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41068</xdr:rowOff>
    </xdr:from>
    <xdr:ext cx="599010" cy="259045"/>
    <xdr:sp macro="" textlink="">
      <xdr:nvSpPr>
        <xdr:cNvPr id="369" name="テキスト ボックス 368">
          <a:extLst>
            <a:ext uri="{FF2B5EF4-FFF2-40B4-BE49-F238E27FC236}">
              <a16:creationId xmlns="" xmlns:a16="http://schemas.microsoft.com/office/drawing/2014/main" id="{00000000-0008-0000-0700-000071010000}"/>
            </a:ext>
          </a:extLst>
        </xdr:cNvPr>
        <xdr:cNvSpPr txBox="1"/>
      </xdr:nvSpPr>
      <xdr:spPr>
        <a:xfrm>
          <a:off x="7561794" y="10156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118,921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124234</xdr:rowOff>
    </xdr:from>
    <xdr:to>
      <xdr:col>10</xdr:col>
      <xdr:colOff>155575</xdr:colOff>
      <xdr:row>59</xdr:row>
      <xdr:rowOff>54384</xdr:rowOff>
    </xdr:to>
    <xdr:sp macro="" textlink="">
      <xdr:nvSpPr>
        <xdr:cNvPr id="370" name="円/楕円 369">
          <a:extLst>
            <a:ext uri="{FF2B5EF4-FFF2-40B4-BE49-F238E27FC236}">
              <a16:creationId xmlns="" xmlns:a16="http://schemas.microsoft.com/office/drawing/2014/main" id="{00000000-0008-0000-0700-000072010000}"/>
            </a:ext>
          </a:extLst>
        </xdr:cNvPr>
        <xdr:cNvSpPr/>
      </xdr:nvSpPr>
      <xdr:spPr>
        <a:xfrm>
          <a:off x="6921500" y="1006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45511</xdr:rowOff>
    </xdr:from>
    <xdr:ext cx="599010" cy="259045"/>
    <xdr:sp macro="" textlink="">
      <xdr:nvSpPr>
        <xdr:cNvPr id="371" name="テキスト ボックス 370">
          <a:extLst>
            <a:ext uri="{FF2B5EF4-FFF2-40B4-BE49-F238E27FC236}">
              <a16:creationId xmlns="" xmlns:a16="http://schemas.microsoft.com/office/drawing/2014/main" id="{00000000-0008-0000-0700-000073010000}"/>
            </a:ext>
          </a:extLst>
        </xdr:cNvPr>
        <xdr:cNvSpPr txBox="1"/>
      </xdr:nvSpPr>
      <xdr:spPr>
        <a:xfrm>
          <a:off x="6672794" y="10161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107,259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a:extLst>
            <a:ext uri="{FF2B5EF4-FFF2-40B4-BE49-F238E27FC236}">
              <a16:creationId xmlns=""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a:extLst>
            <a:ext uri="{FF2B5EF4-FFF2-40B4-BE49-F238E27FC236}">
              <a16:creationId xmlns=""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a:extLst>
            <a:ext uri="{FF2B5EF4-FFF2-40B4-BE49-F238E27FC236}">
              <a16:creationId xmlns=""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a:extLst>
            <a:ext uri="{FF2B5EF4-FFF2-40B4-BE49-F238E27FC236}">
              <a16:creationId xmlns=""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a:extLst>
            <a:ext uri="{FF2B5EF4-FFF2-40B4-BE49-F238E27FC236}">
              <a16:creationId xmlns=""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a:extLst>
            <a:ext uri="{FF2B5EF4-FFF2-40B4-BE49-F238E27FC236}">
              <a16:creationId xmlns=""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a:extLst>
            <a:ext uri="{FF2B5EF4-FFF2-40B4-BE49-F238E27FC236}">
              <a16:creationId xmlns=""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a:extLst>
            <a:ext uri="{FF2B5EF4-FFF2-40B4-BE49-F238E27FC236}">
              <a16:creationId xmlns=""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a:extLst>
            <a:ext uri="{FF2B5EF4-FFF2-40B4-BE49-F238E27FC236}">
              <a16:creationId xmlns=""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a:extLst>
            <a:ext uri="{FF2B5EF4-FFF2-40B4-BE49-F238E27FC236}">
              <a16:creationId xmlns=""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a:extLst>
            <a:ext uri="{FF2B5EF4-FFF2-40B4-BE49-F238E27FC236}">
              <a16:creationId xmlns=""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a:extLst>
            <a:ext uri="{FF2B5EF4-FFF2-40B4-BE49-F238E27FC236}">
              <a16:creationId xmlns="" xmlns:a16="http://schemas.microsoft.com/office/drawing/2014/main"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a:extLst>
            <a:ext uri="{FF2B5EF4-FFF2-40B4-BE49-F238E27FC236}">
              <a16:creationId xmlns=""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5" name="テキスト ボックス 384">
          <a:extLst>
            <a:ext uri="{FF2B5EF4-FFF2-40B4-BE49-F238E27FC236}">
              <a16:creationId xmlns="" xmlns:a16="http://schemas.microsoft.com/office/drawing/2014/main" id="{00000000-0008-0000-07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a:extLst>
            <a:ext uri="{FF2B5EF4-FFF2-40B4-BE49-F238E27FC236}">
              <a16:creationId xmlns=""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7" name="テキスト ボックス 386">
          <a:extLst>
            <a:ext uri="{FF2B5EF4-FFF2-40B4-BE49-F238E27FC236}">
              <a16:creationId xmlns="" xmlns:a16="http://schemas.microsoft.com/office/drawing/2014/main" id="{00000000-0008-0000-07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a:extLst>
            <a:ext uri="{FF2B5EF4-FFF2-40B4-BE49-F238E27FC236}">
              <a16:creationId xmlns=""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9" name="テキスト ボックス 388">
          <a:extLst>
            <a:ext uri="{FF2B5EF4-FFF2-40B4-BE49-F238E27FC236}">
              <a16:creationId xmlns="" xmlns:a16="http://schemas.microsoft.com/office/drawing/2014/main" id="{00000000-0008-0000-07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a:extLst>
            <a:ext uri="{FF2B5EF4-FFF2-40B4-BE49-F238E27FC236}">
              <a16:creationId xmlns=""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a:extLst>
            <a:ext uri="{FF2B5EF4-FFF2-40B4-BE49-F238E27FC236}">
              <a16:creationId xmlns="" xmlns:a16="http://schemas.microsoft.com/office/drawing/2014/main" id="{00000000-0008-0000-07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a:extLst>
            <a:ext uri="{FF2B5EF4-FFF2-40B4-BE49-F238E27FC236}">
              <a16:creationId xmlns=""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a:extLst>
            <a:ext uri="{FF2B5EF4-FFF2-40B4-BE49-F238E27FC236}">
              <a16:creationId xmlns=""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a:extLst>
            <a:ext uri="{FF2B5EF4-FFF2-40B4-BE49-F238E27FC236}">
              <a16:creationId xmlns=""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91184</xdr:rowOff>
    </xdr:from>
    <xdr:to>
      <xdr:col>15</xdr:col>
      <xdr:colOff>180340</xdr:colOff>
      <xdr:row>79</xdr:row>
      <xdr:rowOff>41483</xdr:rowOff>
    </xdr:to>
    <xdr:cxnSp macro="">
      <xdr:nvCxnSpPr>
        <xdr:cNvPr id="395" name="直線コネクタ 394">
          <a:extLst>
            <a:ext uri="{FF2B5EF4-FFF2-40B4-BE49-F238E27FC236}">
              <a16:creationId xmlns="" xmlns:a16="http://schemas.microsoft.com/office/drawing/2014/main" id="{00000000-0008-0000-0700-00008B010000}"/>
            </a:ext>
          </a:extLst>
        </xdr:cNvPr>
        <xdr:cNvCxnSpPr/>
      </xdr:nvCxnSpPr>
      <xdr:spPr>
        <a:xfrm flipV="1">
          <a:off x="10475595" y="12092684"/>
          <a:ext cx="1270" cy="1493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45310</xdr:rowOff>
    </xdr:from>
    <xdr:ext cx="378565" cy="259045"/>
    <xdr:sp macro="" textlink="">
      <xdr:nvSpPr>
        <xdr:cNvPr id="396" name="商工費最小値テキスト">
          <a:extLst>
            <a:ext uri="{FF2B5EF4-FFF2-40B4-BE49-F238E27FC236}">
              <a16:creationId xmlns="" xmlns:a16="http://schemas.microsoft.com/office/drawing/2014/main" id="{00000000-0008-0000-0700-00008C010000}"/>
            </a:ext>
          </a:extLst>
        </xdr:cNvPr>
        <xdr:cNvSpPr txBox="1"/>
      </xdr:nvSpPr>
      <xdr:spPr>
        <a:xfrm>
          <a:off x="10528300" y="13589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15</xdr:col>
      <xdr:colOff>92075</xdr:colOff>
      <xdr:row>79</xdr:row>
      <xdr:rowOff>41483</xdr:rowOff>
    </xdr:from>
    <xdr:to>
      <xdr:col>15</xdr:col>
      <xdr:colOff>269875</xdr:colOff>
      <xdr:row>79</xdr:row>
      <xdr:rowOff>41483</xdr:rowOff>
    </xdr:to>
    <xdr:cxnSp macro="">
      <xdr:nvCxnSpPr>
        <xdr:cNvPr id="397" name="直線コネクタ 396">
          <a:extLst>
            <a:ext uri="{FF2B5EF4-FFF2-40B4-BE49-F238E27FC236}">
              <a16:creationId xmlns="" xmlns:a16="http://schemas.microsoft.com/office/drawing/2014/main" id="{00000000-0008-0000-0700-00008D010000}"/>
            </a:ext>
          </a:extLst>
        </xdr:cNvPr>
        <xdr:cNvCxnSpPr/>
      </xdr:nvCxnSpPr>
      <xdr:spPr>
        <a:xfrm>
          <a:off x="10388600" y="13586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37861</xdr:rowOff>
    </xdr:from>
    <xdr:ext cx="599010" cy="259045"/>
    <xdr:sp macro="" textlink="">
      <xdr:nvSpPr>
        <xdr:cNvPr id="398" name="商工費最大値テキスト">
          <a:extLst>
            <a:ext uri="{FF2B5EF4-FFF2-40B4-BE49-F238E27FC236}">
              <a16:creationId xmlns="" xmlns:a16="http://schemas.microsoft.com/office/drawing/2014/main" id="{00000000-0008-0000-0700-00008E010000}"/>
            </a:ext>
          </a:extLst>
        </xdr:cNvPr>
        <xdr:cNvSpPr txBox="1"/>
      </xdr:nvSpPr>
      <xdr:spPr>
        <a:xfrm>
          <a:off x="10528300" y="11867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392,734</a:t>
          </a:r>
          <a:endParaRPr kumimoji="1" lang="ja-JP" altLang="en-US" sz="1000" b="1">
            <a:latin typeface="ＭＳ Ｐゴシック"/>
          </a:endParaRPr>
        </a:p>
      </xdr:txBody>
    </xdr:sp>
    <xdr:clientData/>
  </xdr:oneCellAnchor>
  <xdr:twoCellAnchor>
    <xdr:from>
      <xdr:col>15</xdr:col>
      <xdr:colOff>92075</xdr:colOff>
      <xdr:row>70</xdr:row>
      <xdr:rowOff>91184</xdr:rowOff>
    </xdr:from>
    <xdr:to>
      <xdr:col>15</xdr:col>
      <xdr:colOff>269875</xdr:colOff>
      <xdr:row>70</xdr:row>
      <xdr:rowOff>91184</xdr:rowOff>
    </xdr:to>
    <xdr:cxnSp macro="">
      <xdr:nvCxnSpPr>
        <xdr:cNvPr id="399" name="直線コネクタ 398">
          <a:extLst>
            <a:ext uri="{FF2B5EF4-FFF2-40B4-BE49-F238E27FC236}">
              <a16:creationId xmlns="" xmlns:a16="http://schemas.microsoft.com/office/drawing/2014/main" id="{00000000-0008-0000-0700-00008F010000}"/>
            </a:ext>
          </a:extLst>
        </xdr:cNvPr>
        <xdr:cNvCxnSpPr/>
      </xdr:nvCxnSpPr>
      <xdr:spPr>
        <a:xfrm>
          <a:off x="10388600" y="12092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15749</xdr:rowOff>
    </xdr:from>
    <xdr:to>
      <xdr:col>15</xdr:col>
      <xdr:colOff>180975</xdr:colOff>
      <xdr:row>79</xdr:row>
      <xdr:rowOff>17662</xdr:rowOff>
    </xdr:to>
    <xdr:cxnSp macro="">
      <xdr:nvCxnSpPr>
        <xdr:cNvPr id="400" name="直線コネクタ 399">
          <a:extLst>
            <a:ext uri="{FF2B5EF4-FFF2-40B4-BE49-F238E27FC236}">
              <a16:creationId xmlns="" xmlns:a16="http://schemas.microsoft.com/office/drawing/2014/main" id="{00000000-0008-0000-0700-000090010000}"/>
            </a:ext>
          </a:extLst>
        </xdr:cNvPr>
        <xdr:cNvCxnSpPr/>
      </xdr:nvCxnSpPr>
      <xdr:spPr>
        <a:xfrm>
          <a:off x="9639300" y="13560299"/>
          <a:ext cx="838200" cy="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14219</xdr:rowOff>
    </xdr:from>
    <xdr:ext cx="534377" cy="259045"/>
    <xdr:sp macro="" textlink="">
      <xdr:nvSpPr>
        <xdr:cNvPr id="401" name="商工費平均値テキスト">
          <a:extLst>
            <a:ext uri="{FF2B5EF4-FFF2-40B4-BE49-F238E27FC236}">
              <a16:creationId xmlns="" xmlns:a16="http://schemas.microsoft.com/office/drawing/2014/main" id="{00000000-0008-0000-0700-000091010000}"/>
            </a:ext>
          </a:extLst>
        </xdr:cNvPr>
        <xdr:cNvSpPr txBox="1"/>
      </xdr:nvSpPr>
      <xdr:spPr>
        <a:xfrm>
          <a:off x="10528300" y="13215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45,606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162792</xdr:rowOff>
    </xdr:from>
    <xdr:to>
      <xdr:col>15</xdr:col>
      <xdr:colOff>231775</xdr:colOff>
      <xdr:row>78</xdr:row>
      <xdr:rowOff>92942</xdr:rowOff>
    </xdr:to>
    <xdr:sp macro="" textlink="">
      <xdr:nvSpPr>
        <xdr:cNvPr id="402" name="フローチャート : 判断 401">
          <a:extLst>
            <a:ext uri="{FF2B5EF4-FFF2-40B4-BE49-F238E27FC236}">
              <a16:creationId xmlns="" xmlns:a16="http://schemas.microsoft.com/office/drawing/2014/main" id="{00000000-0008-0000-0700-000092010000}"/>
            </a:ext>
          </a:extLst>
        </xdr:cNvPr>
        <xdr:cNvSpPr/>
      </xdr:nvSpPr>
      <xdr:spPr>
        <a:xfrm>
          <a:off x="104267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15749</xdr:rowOff>
    </xdr:from>
    <xdr:to>
      <xdr:col>14</xdr:col>
      <xdr:colOff>28575</xdr:colOff>
      <xdr:row>79</xdr:row>
      <xdr:rowOff>28670</xdr:rowOff>
    </xdr:to>
    <xdr:cxnSp macro="">
      <xdr:nvCxnSpPr>
        <xdr:cNvPr id="403" name="直線コネクタ 402">
          <a:extLst>
            <a:ext uri="{FF2B5EF4-FFF2-40B4-BE49-F238E27FC236}">
              <a16:creationId xmlns="" xmlns:a16="http://schemas.microsoft.com/office/drawing/2014/main" id="{00000000-0008-0000-0700-000093010000}"/>
            </a:ext>
          </a:extLst>
        </xdr:cNvPr>
        <xdr:cNvCxnSpPr/>
      </xdr:nvCxnSpPr>
      <xdr:spPr>
        <a:xfrm flipV="1">
          <a:off x="8750300" y="13560299"/>
          <a:ext cx="889000" cy="1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152958</xdr:rowOff>
    </xdr:from>
    <xdr:to>
      <xdr:col>14</xdr:col>
      <xdr:colOff>79375</xdr:colOff>
      <xdr:row>78</xdr:row>
      <xdr:rowOff>83108</xdr:rowOff>
    </xdr:to>
    <xdr:sp macro="" textlink="">
      <xdr:nvSpPr>
        <xdr:cNvPr id="404" name="フローチャート : 判断 403">
          <a:extLst>
            <a:ext uri="{FF2B5EF4-FFF2-40B4-BE49-F238E27FC236}">
              <a16:creationId xmlns="" xmlns:a16="http://schemas.microsoft.com/office/drawing/2014/main" id="{00000000-0008-0000-0700-000094010000}"/>
            </a:ext>
          </a:extLst>
        </xdr:cNvPr>
        <xdr:cNvSpPr/>
      </xdr:nvSpPr>
      <xdr:spPr>
        <a:xfrm>
          <a:off x="9588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99635</xdr:rowOff>
    </xdr:from>
    <xdr:ext cx="534377" cy="259045"/>
    <xdr:sp macro="" textlink="">
      <xdr:nvSpPr>
        <xdr:cNvPr id="405" name="テキスト ボックス 404">
          <a:extLst>
            <a:ext uri="{FF2B5EF4-FFF2-40B4-BE49-F238E27FC236}">
              <a16:creationId xmlns="" xmlns:a16="http://schemas.microsoft.com/office/drawing/2014/main" id="{00000000-0008-0000-0700-000095010000}"/>
            </a:ext>
          </a:extLst>
        </xdr:cNvPr>
        <xdr:cNvSpPr txBox="1"/>
      </xdr:nvSpPr>
      <xdr:spPr>
        <a:xfrm>
          <a:off x="9372111" y="1312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28539</xdr:rowOff>
    </xdr:from>
    <xdr:to>
      <xdr:col>12</xdr:col>
      <xdr:colOff>511175</xdr:colOff>
      <xdr:row>79</xdr:row>
      <xdr:rowOff>28670</xdr:rowOff>
    </xdr:to>
    <xdr:cxnSp macro="">
      <xdr:nvCxnSpPr>
        <xdr:cNvPr id="406" name="直線コネクタ 405">
          <a:extLst>
            <a:ext uri="{FF2B5EF4-FFF2-40B4-BE49-F238E27FC236}">
              <a16:creationId xmlns="" xmlns:a16="http://schemas.microsoft.com/office/drawing/2014/main" id="{00000000-0008-0000-0700-000096010000}"/>
            </a:ext>
          </a:extLst>
        </xdr:cNvPr>
        <xdr:cNvCxnSpPr/>
      </xdr:nvCxnSpPr>
      <xdr:spPr>
        <a:xfrm>
          <a:off x="7861300" y="13573089"/>
          <a:ext cx="8890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154767</xdr:rowOff>
    </xdr:from>
    <xdr:to>
      <xdr:col>12</xdr:col>
      <xdr:colOff>561975</xdr:colOff>
      <xdr:row>78</xdr:row>
      <xdr:rowOff>84917</xdr:rowOff>
    </xdr:to>
    <xdr:sp macro="" textlink="">
      <xdr:nvSpPr>
        <xdr:cNvPr id="407" name="フローチャート : 判断 406">
          <a:extLst>
            <a:ext uri="{FF2B5EF4-FFF2-40B4-BE49-F238E27FC236}">
              <a16:creationId xmlns="" xmlns:a16="http://schemas.microsoft.com/office/drawing/2014/main" id="{00000000-0008-0000-0700-000097010000}"/>
            </a:ext>
          </a:extLst>
        </xdr:cNvPr>
        <xdr:cNvSpPr/>
      </xdr:nvSpPr>
      <xdr:spPr>
        <a:xfrm>
          <a:off x="8699500" y="1335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101444</xdr:rowOff>
    </xdr:from>
    <xdr:ext cx="534377" cy="259045"/>
    <xdr:sp macro="" textlink="">
      <xdr:nvSpPr>
        <xdr:cNvPr id="408" name="テキスト ボックス 407">
          <a:extLst>
            <a:ext uri="{FF2B5EF4-FFF2-40B4-BE49-F238E27FC236}">
              <a16:creationId xmlns="" xmlns:a16="http://schemas.microsoft.com/office/drawing/2014/main" id="{00000000-0008-0000-0700-000098010000}"/>
            </a:ext>
          </a:extLst>
        </xdr:cNvPr>
        <xdr:cNvSpPr txBox="1"/>
      </xdr:nvSpPr>
      <xdr:spPr>
        <a:xfrm>
          <a:off x="8483111" y="1313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23644</xdr:rowOff>
    </xdr:from>
    <xdr:to>
      <xdr:col>11</xdr:col>
      <xdr:colOff>307975</xdr:colOff>
      <xdr:row>79</xdr:row>
      <xdr:rowOff>28539</xdr:rowOff>
    </xdr:to>
    <xdr:cxnSp macro="">
      <xdr:nvCxnSpPr>
        <xdr:cNvPr id="409" name="直線コネクタ 408">
          <a:extLst>
            <a:ext uri="{FF2B5EF4-FFF2-40B4-BE49-F238E27FC236}">
              <a16:creationId xmlns="" xmlns:a16="http://schemas.microsoft.com/office/drawing/2014/main" id="{00000000-0008-0000-0700-000099010000}"/>
            </a:ext>
          </a:extLst>
        </xdr:cNvPr>
        <xdr:cNvCxnSpPr/>
      </xdr:nvCxnSpPr>
      <xdr:spPr>
        <a:xfrm>
          <a:off x="6972300" y="13568194"/>
          <a:ext cx="889000" cy="4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156341</xdr:rowOff>
    </xdr:from>
    <xdr:to>
      <xdr:col>11</xdr:col>
      <xdr:colOff>358775</xdr:colOff>
      <xdr:row>78</xdr:row>
      <xdr:rowOff>86491</xdr:rowOff>
    </xdr:to>
    <xdr:sp macro="" textlink="">
      <xdr:nvSpPr>
        <xdr:cNvPr id="410" name="フローチャート : 判断 409">
          <a:extLst>
            <a:ext uri="{FF2B5EF4-FFF2-40B4-BE49-F238E27FC236}">
              <a16:creationId xmlns="" xmlns:a16="http://schemas.microsoft.com/office/drawing/2014/main" id="{00000000-0008-0000-0700-00009A010000}"/>
            </a:ext>
          </a:extLst>
        </xdr:cNvPr>
        <xdr:cNvSpPr/>
      </xdr:nvSpPr>
      <xdr:spPr>
        <a:xfrm>
          <a:off x="7810500" y="133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103018</xdr:rowOff>
    </xdr:from>
    <xdr:ext cx="534377" cy="259045"/>
    <xdr:sp macro="" textlink="">
      <xdr:nvSpPr>
        <xdr:cNvPr id="411" name="テキスト ボックス 410">
          <a:extLst>
            <a:ext uri="{FF2B5EF4-FFF2-40B4-BE49-F238E27FC236}">
              <a16:creationId xmlns="" xmlns:a16="http://schemas.microsoft.com/office/drawing/2014/main" id="{00000000-0008-0000-0700-00009B010000}"/>
            </a:ext>
          </a:extLst>
        </xdr:cNvPr>
        <xdr:cNvSpPr txBox="1"/>
      </xdr:nvSpPr>
      <xdr:spPr>
        <a:xfrm>
          <a:off x="7594111" y="1313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21120</xdr:rowOff>
    </xdr:from>
    <xdr:to>
      <xdr:col>10</xdr:col>
      <xdr:colOff>155575</xdr:colOff>
      <xdr:row>78</xdr:row>
      <xdr:rowOff>122720</xdr:rowOff>
    </xdr:to>
    <xdr:sp macro="" textlink="">
      <xdr:nvSpPr>
        <xdr:cNvPr id="412" name="フローチャート : 判断 411">
          <a:extLst>
            <a:ext uri="{FF2B5EF4-FFF2-40B4-BE49-F238E27FC236}">
              <a16:creationId xmlns="" xmlns:a16="http://schemas.microsoft.com/office/drawing/2014/main" id="{00000000-0008-0000-0700-00009C010000}"/>
            </a:ext>
          </a:extLst>
        </xdr:cNvPr>
        <xdr:cNvSpPr/>
      </xdr:nvSpPr>
      <xdr:spPr>
        <a:xfrm>
          <a:off x="6921500" y="133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139247</xdr:rowOff>
    </xdr:from>
    <xdr:ext cx="534377" cy="259045"/>
    <xdr:sp macro="" textlink="">
      <xdr:nvSpPr>
        <xdr:cNvPr id="413" name="テキスト ボックス 412">
          <a:extLst>
            <a:ext uri="{FF2B5EF4-FFF2-40B4-BE49-F238E27FC236}">
              <a16:creationId xmlns="" xmlns:a16="http://schemas.microsoft.com/office/drawing/2014/main" id="{00000000-0008-0000-0700-00009D010000}"/>
            </a:ext>
          </a:extLst>
        </xdr:cNvPr>
        <xdr:cNvSpPr txBox="1"/>
      </xdr:nvSpPr>
      <xdr:spPr>
        <a:xfrm>
          <a:off x="6705111" y="1316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a:extLst>
            <a:ext uri="{FF2B5EF4-FFF2-40B4-BE49-F238E27FC236}">
              <a16:creationId xmlns=""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a:extLst>
            <a:ext uri="{FF2B5EF4-FFF2-40B4-BE49-F238E27FC236}">
              <a16:creationId xmlns=""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a:extLst>
            <a:ext uri="{FF2B5EF4-FFF2-40B4-BE49-F238E27FC236}">
              <a16:creationId xmlns=""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a:extLst>
            <a:ext uri="{FF2B5EF4-FFF2-40B4-BE49-F238E27FC236}">
              <a16:creationId xmlns=""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a:extLst>
            <a:ext uri="{FF2B5EF4-FFF2-40B4-BE49-F238E27FC236}">
              <a16:creationId xmlns=""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138312</xdr:rowOff>
    </xdr:from>
    <xdr:to>
      <xdr:col>15</xdr:col>
      <xdr:colOff>231775</xdr:colOff>
      <xdr:row>79</xdr:row>
      <xdr:rowOff>68462</xdr:rowOff>
    </xdr:to>
    <xdr:sp macro="" textlink="">
      <xdr:nvSpPr>
        <xdr:cNvPr id="419" name="円/楕円 418">
          <a:extLst>
            <a:ext uri="{FF2B5EF4-FFF2-40B4-BE49-F238E27FC236}">
              <a16:creationId xmlns="" xmlns:a16="http://schemas.microsoft.com/office/drawing/2014/main" id="{00000000-0008-0000-0700-0000A3010000}"/>
            </a:ext>
          </a:extLst>
        </xdr:cNvPr>
        <xdr:cNvSpPr/>
      </xdr:nvSpPr>
      <xdr:spPr>
        <a:xfrm>
          <a:off x="10426700" y="1351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53239</xdr:rowOff>
    </xdr:from>
    <xdr:ext cx="469744" cy="259045"/>
    <xdr:sp macro="" textlink="">
      <xdr:nvSpPr>
        <xdr:cNvPr id="420" name="商工費該当値テキスト">
          <a:extLst>
            <a:ext uri="{FF2B5EF4-FFF2-40B4-BE49-F238E27FC236}">
              <a16:creationId xmlns="" xmlns:a16="http://schemas.microsoft.com/office/drawing/2014/main" id="{00000000-0008-0000-0700-0000A4010000}"/>
            </a:ext>
          </a:extLst>
        </xdr:cNvPr>
        <xdr:cNvSpPr txBox="1"/>
      </xdr:nvSpPr>
      <xdr:spPr>
        <a:xfrm>
          <a:off x="10528300" y="13426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7,031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136399</xdr:rowOff>
    </xdr:from>
    <xdr:to>
      <xdr:col>14</xdr:col>
      <xdr:colOff>79375</xdr:colOff>
      <xdr:row>79</xdr:row>
      <xdr:rowOff>66549</xdr:rowOff>
    </xdr:to>
    <xdr:sp macro="" textlink="">
      <xdr:nvSpPr>
        <xdr:cNvPr id="421" name="円/楕円 420">
          <a:extLst>
            <a:ext uri="{FF2B5EF4-FFF2-40B4-BE49-F238E27FC236}">
              <a16:creationId xmlns="" xmlns:a16="http://schemas.microsoft.com/office/drawing/2014/main" id="{00000000-0008-0000-0700-0000A5010000}"/>
            </a:ext>
          </a:extLst>
        </xdr:cNvPr>
        <xdr:cNvSpPr/>
      </xdr:nvSpPr>
      <xdr:spPr>
        <a:xfrm>
          <a:off x="9588500" y="1350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57676</xdr:rowOff>
    </xdr:from>
    <xdr:ext cx="469744" cy="259045"/>
    <xdr:sp macro="" textlink="">
      <xdr:nvSpPr>
        <xdr:cNvPr id="422" name="テキスト ボックス 421">
          <a:extLst>
            <a:ext uri="{FF2B5EF4-FFF2-40B4-BE49-F238E27FC236}">
              <a16:creationId xmlns="" xmlns:a16="http://schemas.microsoft.com/office/drawing/2014/main" id="{00000000-0008-0000-0700-0000A6010000}"/>
            </a:ext>
          </a:extLst>
        </xdr:cNvPr>
        <xdr:cNvSpPr txBox="1"/>
      </xdr:nvSpPr>
      <xdr:spPr>
        <a:xfrm>
          <a:off x="9404427" y="13602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7,533</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149320</xdr:rowOff>
    </xdr:from>
    <xdr:to>
      <xdr:col>12</xdr:col>
      <xdr:colOff>561975</xdr:colOff>
      <xdr:row>79</xdr:row>
      <xdr:rowOff>79470</xdr:rowOff>
    </xdr:to>
    <xdr:sp macro="" textlink="">
      <xdr:nvSpPr>
        <xdr:cNvPr id="423" name="円/楕円 422">
          <a:extLst>
            <a:ext uri="{FF2B5EF4-FFF2-40B4-BE49-F238E27FC236}">
              <a16:creationId xmlns="" xmlns:a16="http://schemas.microsoft.com/office/drawing/2014/main" id="{00000000-0008-0000-0700-0000A7010000}"/>
            </a:ext>
          </a:extLst>
        </xdr:cNvPr>
        <xdr:cNvSpPr/>
      </xdr:nvSpPr>
      <xdr:spPr>
        <a:xfrm>
          <a:off x="8699500" y="1352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70597</xdr:rowOff>
    </xdr:from>
    <xdr:ext cx="469744" cy="259045"/>
    <xdr:sp macro="" textlink="">
      <xdr:nvSpPr>
        <xdr:cNvPr id="424" name="テキスト ボックス 423">
          <a:extLst>
            <a:ext uri="{FF2B5EF4-FFF2-40B4-BE49-F238E27FC236}">
              <a16:creationId xmlns="" xmlns:a16="http://schemas.microsoft.com/office/drawing/2014/main" id="{00000000-0008-0000-0700-0000A8010000}"/>
            </a:ext>
          </a:extLst>
        </xdr:cNvPr>
        <xdr:cNvSpPr txBox="1"/>
      </xdr:nvSpPr>
      <xdr:spPr>
        <a:xfrm>
          <a:off x="8515427" y="1361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4,142</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149189</xdr:rowOff>
    </xdr:from>
    <xdr:to>
      <xdr:col>11</xdr:col>
      <xdr:colOff>358775</xdr:colOff>
      <xdr:row>79</xdr:row>
      <xdr:rowOff>79339</xdr:rowOff>
    </xdr:to>
    <xdr:sp macro="" textlink="">
      <xdr:nvSpPr>
        <xdr:cNvPr id="425" name="円/楕円 424">
          <a:extLst>
            <a:ext uri="{FF2B5EF4-FFF2-40B4-BE49-F238E27FC236}">
              <a16:creationId xmlns="" xmlns:a16="http://schemas.microsoft.com/office/drawing/2014/main" id="{00000000-0008-0000-0700-0000A9010000}"/>
            </a:ext>
          </a:extLst>
        </xdr:cNvPr>
        <xdr:cNvSpPr/>
      </xdr:nvSpPr>
      <xdr:spPr>
        <a:xfrm>
          <a:off x="7810500" y="1352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70466</xdr:rowOff>
    </xdr:from>
    <xdr:ext cx="469744" cy="259045"/>
    <xdr:sp macro="" textlink="">
      <xdr:nvSpPr>
        <xdr:cNvPr id="426" name="テキスト ボックス 425">
          <a:extLst>
            <a:ext uri="{FF2B5EF4-FFF2-40B4-BE49-F238E27FC236}">
              <a16:creationId xmlns="" xmlns:a16="http://schemas.microsoft.com/office/drawing/2014/main" id="{00000000-0008-0000-0700-0000AA010000}"/>
            </a:ext>
          </a:extLst>
        </xdr:cNvPr>
        <xdr:cNvSpPr txBox="1"/>
      </xdr:nvSpPr>
      <xdr:spPr>
        <a:xfrm>
          <a:off x="7626427" y="1361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4,176</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144294</xdr:rowOff>
    </xdr:from>
    <xdr:to>
      <xdr:col>10</xdr:col>
      <xdr:colOff>155575</xdr:colOff>
      <xdr:row>79</xdr:row>
      <xdr:rowOff>74444</xdr:rowOff>
    </xdr:to>
    <xdr:sp macro="" textlink="">
      <xdr:nvSpPr>
        <xdr:cNvPr id="427" name="円/楕円 426">
          <a:extLst>
            <a:ext uri="{FF2B5EF4-FFF2-40B4-BE49-F238E27FC236}">
              <a16:creationId xmlns="" xmlns:a16="http://schemas.microsoft.com/office/drawing/2014/main" id="{00000000-0008-0000-0700-0000AB010000}"/>
            </a:ext>
          </a:extLst>
        </xdr:cNvPr>
        <xdr:cNvSpPr/>
      </xdr:nvSpPr>
      <xdr:spPr>
        <a:xfrm>
          <a:off x="6921500" y="1351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65571</xdr:rowOff>
    </xdr:from>
    <xdr:ext cx="469744" cy="259045"/>
    <xdr:sp macro="" textlink="">
      <xdr:nvSpPr>
        <xdr:cNvPr id="428" name="テキスト ボックス 427">
          <a:extLst>
            <a:ext uri="{FF2B5EF4-FFF2-40B4-BE49-F238E27FC236}">
              <a16:creationId xmlns="" xmlns:a16="http://schemas.microsoft.com/office/drawing/2014/main" id="{00000000-0008-0000-0700-0000AC010000}"/>
            </a:ext>
          </a:extLst>
        </xdr:cNvPr>
        <xdr:cNvSpPr txBox="1"/>
      </xdr:nvSpPr>
      <xdr:spPr>
        <a:xfrm>
          <a:off x="6737427" y="13610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a:extLst>
            <a:ext uri="{FF2B5EF4-FFF2-40B4-BE49-F238E27FC236}">
              <a16:creationId xmlns=""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a:extLst>
            <a:ext uri="{FF2B5EF4-FFF2-40B4-BE49-F238E27FC236}">
              <a16:creationId xmlns=""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a:extLst>
            <a:ext uri="{FF2B5EF4-FFF2-40B4-BE49-F238E27FC236}">
              <a16:creationId xmlns=""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a:extLst>
            <a:ext uri="{FF2B5EF4-FFF2-40B4-BE49-F238E27FC236}">
              <a16:creationId xmlns=""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a:extLst>
            <a:ext uri="{FF2B5EF4-FFF2-40B4-BE49-F238E27FC236}">
              <a16:creationId xmlns=""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a:extLst>
            <a:ext uri="{FF2B5EF4-FFF2-40B4-BE49-F238E27FC236}">
              <a16:creationId xmlns=""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a:extLst>
            <a:ext uri="{FF2B5EF4-FFF2-40B4-BE49-F238E27FC236}">
              <a16:creationId xmlns=""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42,827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a:extLst>
            <a:ext uri="{FF2B5EF4-FFF2-40B4-BE49-F238E27FC236}">
              <a16:creationId xmlns=""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a:extLst>
            <a:ext uri="{FF2B5EF4-FFF2-40B4-BE49-F238E27FC236}">
              <a16:creationId xmlns=""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a:extLst>
            <a:ext uri="{FF2B5EF4-FFF2-40B4-BE49-F238E27FC236}">
              <a16:creationId xmlns=""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9" name="直線コネクタ 438">
          <a:extLst>
            <a:ext uri="{FF2B5EF4-FFF2-40B4-BE49-F238E27FC236}">
              <a16:creationId xmlns=""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0" name="テキスト ボックス 439">
          <a:extLst>
            <a:ext uri="{FF2B5EF4-FFF2-40B4-BE49-F238E27FC236}">
              <a16:creationId xmlns=""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1" name="直線コネクタ 440">
          <a:extLst>
            <a:ext uri="{FF2B5EF4-FFF2-40B4-BE49-F238E27FC236}">
              <a16:creationId xmlns=""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95</xdr:row>
      <xdr:rowOff>54627</xdr:rowOff>
    </xdr:from>
    <xdr:ext cx="685572" cy="259045"/>
    <xdr:sp macro="" textlink="">
      <xdr:nvSpPr>
        <xdr:cNvPr id="442" name="テキスト ボックス 441">
          <a:extLst>
            <a:ext uri="{FF2B5EF4-FFF2-40B4-BE49-F238E27FC236}">
              <a16:creationId xmlns="" xmlns:a16="http://schemas.microsoft.com/office/drawing/2014/main" id="{00000000-0008-0000-0700-0000BA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3" name="直線コネクタ 442">
          <a:extLst>
            <a:ext uri="{FF2B5EF4-FFF2-40B4-BE49-F238E27FC236}">
              <a16:creationId xmlns=""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4" name="テキスト ボックス 443">
          <a:extLst>
            <a:ext uri="{FF2B5EF4-FFF2-40B4-BE49-F238E27FC236}">
              <a16:creationId xmlns="" xmlns:a16="http://schemas.microsoft.com/office/drawing/2014/main" id="{00000000-0008-0000-0700-0000BC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5" name="直線コネクタ 444">
          <a:extLst>
            <a:ext uri="{FF2B5EF4-FFF2-40B4-BE49-F238E27FC236}">
              <a16:creationId xmlns=""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6" name="テキスト ボックス 445">
          <a:extLst>
            <a:ext uri="{FF2B5EF4-FFF2-40B4-BE49-F238E27FC236}">
              <a16:creationId xmlns="" xmlns:a16="http://schemas.microsoft.com/office/drawing/2014/main" id="{00000000-0008-0000-0700-0000BE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a:extLst>
            <a:ext uri="{FF2B5EF4-FFF2-40B4-BE49-F238E27FC236}">
              <a16:creationId xmlns=""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8" name="テキスト ボックス 447">
          <a:extLst>
            <a:ext uri="{FF2B5EF4-FFF2-40B4-BE49-F238E27FC236}">
              <a16:creationId xmlns=""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土木費グラフ枠">
          <a:extLst>
            <a:ext uri="{FF2B5EF4-FFF2-40B4-BE49-F238E27FC236}">
              <a16:creationId xmlns=""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50633</xdr:rowOff>
    </xdr:from>
    <xdr:to>
      <xdr:col>15</xdr:col>
      <xdr:colOff>180340</xdr:colOff>
      <xdr:row>98</xdr:row>
      <xdr:rowOff>125188</xdr:rowOff>
    </xdr:to>
    <xdr:cxnSp macro="">
      <xdr:nvCxnSpPr>
        <xdr:cNvPr id="450" name="直線コネクタ 449">
          <a:extLst>
            <a:ext uri="{FF2B5EF4-FFF2-40B4-BE49-F238E27FC236}">
              <a16:creationId xmlns="" xmlns:a16="http://schemas.microsoft.com/office/drawing/2014/main" id="{00000000-0008-0000-0700-0000C2010000}"/>
            </a:ext>
          </a:extLst>
        </xdr:cNvPr>
        <xdr:cNvCxnSpPr/>
      </xdr:nvCxnSpPr>
      <xdr:spPr>
        <a:xfrm flipV="1">
          <a:off x="10475595" y="15652583"/>
          <a:ext cx="1270" cy="1274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129015</xdr:rowOff>
    </xdr:from>
    <xdr:ext cx="534377" cy="259045"/>
    <xdr:sp macro="" textlink="">
      <xdr:nvSpPr>
        <xdr:cNvPr id="451" name="土木費最小値テキスト">
          <a:extLst>
            <a:ext uri="{FF2B5EF4-FFF2-40B4-BE49-F238E27FC236}">
              <a16:creationId xmlns="" xmlns:a16="http://schemas.microsoft.com/office/drawing/2014/main" id="{00000000-0008-0000-0700-0000C3010000}"/>
            </a:ext>
          </a:extLst>
        </xdr:cNvPr>
        <xdr:cNvSpPr txBox="1"/>
      </xdr:nvSpPr>
      <xdr:spPr>
        <a:xfrm>
          <a:off x="10528300" y="1693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31,742</a:t>
          </a:r>
          <a:endParaRPr kumimoji="1" lang="ja-JP" altLang="en-US" sz="1000" b="1">
            <a:latin typeface="ＭＳ Ｐゴシック"/>
          </a:endParaRPr>
        </a:p>
      </xdr:txBody>
    </xdr:sp>
    <xdr:clientData/>
  </xdr:oneCellAnchor>
  <xdr:twoCellAnchor>
    <xdr:from>
      <xdr:col>15</xdr:col>
      <xdr:colOff>92075</xdr:colOff>
      <xdr:row>98</xdr:row>
      <xdr:rowOff>125188</xdr:rowOff>
    </xdr:from>
    <xdr:to>
      <xdr:col>15</xdr:col>
      <xdr:colOff>269875</xdr:colOff>
      <xdr:row>98</xdr:row>
      <xdr:rowOff>125188</xdr:rowOff>
    </xdr:to>
    <xdr:cxnSp macro="">
      <xdr:nvCxnSpPr>
        <xdr:cNvPr id="452" name="直線コネクタ 451">
          <a:extLst>
            <a:ext uri="{FF2B5EF4-FFF2-40B4-BE49-F238E27FC236}">
              <a16:creationId xmlns="" xmlns:a16="http://schemas.microsoft.com/office/drawing/2014/main" id="{00000000-0008-0000-0700-0000C4010000}"/>
            </a:ext>
          </a:extLst>
        </xdr:cNvPr>
        <xdr:cNvCxnSpPr/>
      </xdr:nvCxnSpPr>
      <xdr:spPr>
        <a:xfrm>
          <a:off x="10388600" y="16927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168760</xdr:rowOff>
    </xdr:from>
    <xdr:ext cx="690189" cy="259045"/>
    <xdr:sp macro="" textlink="">
      <xdr:nvSpPr>
        <xdr:cNvPr id="453" name="土木費最大値テキスト">
          <a:extLst>
            <a:ext uri="{FF2B5EF4-FFF2-40B4-BE49-F238E27FC236}">
              <a16:creationId xmlns="" xmlns:a16="http://schemas.microsoft.com/office/drawing/2014/main" id="{00000000-0008-0000-0700-0000C5010000}"/>
            </a:ext>
          </a:extLst>
        </xdr:cNvPr>
        <xdr:cNvSpPr txBox="1"/>
      </xdr:nvSpPr>
      <xdr:spPr>
        <a:xfrm>
          <a:off x="10528300" y="154278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2,819,811</a:t>
          </a:r>
          <a:endParaRPr kumimoji="1" lang="ja-JP" altLang="en-US" sz="1000" b="1">
            <a:latin typeface="ＭＳ Ｐゴシック"/>
          </a:endParaRPr>
        </a:p>
      </xdr:txBody>
    </xdr:sp>
    <xdr:clientData/>
  </xdr:oneCellAnchor>
  <xdr:twoCellAnchor>
    <xdr:from>
      <xdr:col>15</xdr:col>
      <xdr:colOff>92075</xdr:colOff>
      <xdr:row>91</xdr:row>
      <xdr:rowOff>50633</xdr:rowOff>
    </xdr:from>
    <xdr:to>
      <xdr:col>15</xdr:col>
      <xdr:colOff>269875</xdr:colOff>
      <xdr:row>91</xdr:row>
      <xdr:rowOff>50633</xdr:rowOff>
    </xdr:to>
    <xdr:cxnSp macro="">
      <xdr:nvCxnSpPr>
        <xdr:cNvPr id="454" name="直線コネクタ 453">
          <a:extLst>
            <a:ext uri="{FF2B5EF4-FFF2-40B4-BE49-F238E27FC236}">
              <a16:creationId xmlns="" xmlns:a16="http://schemas.microsoft.com/office/drawing/2014/main" id="{00000000-0008-0000-0700-0000C6010000}"/>
            </a:ext>
          </a:extLst>
        </xdr:cNvPr>
        <xdr:cNvCxnSpPr/>
      </xdr:nvCxnSpPr>
      <xdr:spPr>
        <a:xfrm>
          <a:off x="10388600" y="1565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113588</xdr:rowOff>
    </xdr:from>
    <xdr:to>
      <xdr:col>15</xdr:col>
      <xdr:colOff>180975</xdr:colOff>
      <xdr:row>98</xdr:row>
      <xdr:rowOff>114720</xdr:rowOff>
    </xdr:to>
    <xdr:cxnSp macro="">
      <xdr:nvCxnSpPr>
        <xdr:cNvPr id="455" name="直線コネクタ 454">
          <a:extLst>
            <a:ext uri="{FF2B5EF4-FFF2-40B4-BE49-F238E27FC236}">
              <a16:creationId xmlns="" xmlns:a16="http://schemas.microsoft.com/office/drawing/2014/main" id="{00000000-0008-0000-0700-0000C7010000}"/>
            </a:ext>
          </a:extLst>
        </xdr:cNvPr>
        <xdr:cNvCxnSpPr/>
      </xdr:nvCxnSpPr>
      <xdr:spPr>
        <a:xfrm>
          <a:off x="9639300" y="16915688"/>
          <a:ext cx="838200" cy="1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43614</xdr:rowOff>
    </xdr:from>
    <xdr:ext cx="599010" cy="259045"/>
    <xdr:sp macro="" textlink="">
      <xdr:nvSpPr>
        <xdr:cNvPr id="456" name="土木費平均値テキスト">
          <a:extLst>
            <a:ext uri="{FF2B5EF4-FFF2-40B4-BE49-F238E27FC236}">
              <a16:creationId xmlns="" xmlns:a16="http://schemas.microsoft.com/office/drawing/2014/main" id="{00000000-0008-0000-0700-0000C8010000}"/>
            </a:ext>
          </a:extLst>
        </xdr:cNvPr>
        <xdr:cNvSpPr txBox="1"/>
      </xdr:nvSpPr>
      <xdr:spPr>
        <a:xfrm>
          <a:off x="10528300" y="166742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149,090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20737</xdr:rowOff>
    </xdr:from>
    <xdr:to>
      <xdr:col>15</xdr:col>
      <xdr:colOff>231775</xdr:colOff>
      <xdr:row>98</xdr:row>
      <xdr:rowOff>122337</xdr:rowOff>
    </xdr:to>
    <xdr:sp macro="" textlink="">
      <xdr:nvSpPr>
        <xdr:cNvPr id="457" name="フローチャート : 判断 456">
          <a:extLst>
            <a:ext uri="{FF2B5EF4-FFF2-40B4-BE49-F238E27FC236}">
              <a16:creationId xmlns="" xmlns:a16="http://schemas.microsoft.com/office/drawing/2014/main" id="{00000000-0008-0000-0700-0000C9010000}"/>
            </a:ext>
          </a:extLst>
        </xdr:cNvPr>
        <xdr:cNvSpPr/>
      </xdr:nvSpPr>
      <xdr:spPr>
        <a:xfrm>
          <a:off x="10426700" y="1682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109060</xdr:rowOff>
    </xdr:from>
    <xdr:to>
      <xdr:col>14</xdr:col>
      <xdr:colOff>28575</xdr:colOff>
      <xdr:row>98</xdr:row>
      <xdr:rowOff>113588</xdr:rowOff>
    </xdr:to>
    <xdr:cxnSp macro="">
      <xdr:nvCxnSpPr>
        <xdr:cNvPr id="458" name="直線コネクタ 457">
          <a:extLst>
            <a:ext uri="{FF2B5EF4-FFF2-40B4-BE49-F238E27FC236}">
              <a16:creationId xmlns="" xmlns:a16="http://schemas.microsoft.com/office/drawing/2014/main" id="{00000000-0008-0000-0700-0000CA010000}"/>
            </a:ext>
          </a:extLst>
        </xdr:cNvPr>
        <xdr:cNvCxnSpPr/>
      </xdr:nvCxnSpPr>
      <xdr:spPr>
        <a:xfrm>
          <a:off x="8750300" y="16911160"/>
          <a:ext cx="889000" cy="4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27366</xdr:rowOff>
    </xdr:from>
    <xdr:to>
      <xdr:col>14</xdr:col>
      <xdr:colOff>79375</xdr:colOff>
      <xdr:row>98</xdr:row>
      <xdr:rowOff>128966</xdr:rowOff>
    </xdr:to>
    <xdr:sp macro="" textlink="">
      <xdr:nvSpPr>
        <xdr:cNvPr id="459" name="フローチャート : 判断 458">
          <a:extLst>
            <a:ext uri="{FF2B5EF4-FFF2-40B4-BE49-F238E27FC236}">
              <a16:creationId xmlns="" xmlns:a16="http://schemas.microsoft.com/office/drawing/2014/main" id="{00000000-0008-0000-0700-0000CB010000}"/>
            </a:ext>
          </a:extLst>
        </xdr:cNvPr>
        <xdr:cNvSpPr/>
      </xdr:nvSpPr>
      <xdr:spPr>
        <a:xfrm>
          <a:off x="9588500" y="168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145493</xdr:rowOff>
    </xdr:from>
    <xdr:ext cx="599010" cy="259045"/>
    <xdr:sp macro="" textlink="">
      <xdr:nvSpPr>
        <xdr:cNvPr id="460" name="テキスト ボックス 459">
          <a:extLst>
            <a:ext uri="{FF2B5EF4-FFF2-40B4-BE49-F238E27FC236}">
              <a16:creationId xmlns="" xmlns:a16="http://schemas.microsoft.com/office/drawing/2014/main" id="{00000000-0008-0000-0700-0000CC010000}"/>
            </a:ext>
          </a:extLst>
        </xdr:cNvPr>
        <xdr:cNvSpPr txBox="1"/>
      </xdr:nvSpPr>
      <xdr:spPr>
        <a:xfrm>
          <a:off x="9339794" y="16604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109060</xdr:rowOff>
    </xdr:from>
    <xdr:to>
      <xdr:col>12</xdr:col>
      <xdr:colOff>511175</xdr:colOff>
      <xdr:row>98</xdr:row>
      <xdr:rowOff>115605</xdr:rowOff>
    </xdr:to>
    <xdr:cxnSp macro="">
      <xdr:nvCxnSpPr>
        <xdr:cNvPr id="461" name="直線コネクタ 460">
          <a:extLst>
            <a:ext uri="{FF2B5EF4-FFF2-40B4-BE49-F238E27FC236}">
              <a16:creationId xmlns="" xmlns:a16="http://schemas.microsoft.com/office/drawing/2014/main" id="{00000000-0008-0000-0700-0000CD010000}"/>
            </a:ext>
          </a:extLst>
        </xdr:cNvPr>
        <xdr:cNvCxnSpPr/>
      </xdr:nvCxnSpPr>
      <xdr:spPr>
        <a:xfrm flipV="1">
          <a:off x="7861300" y="16911160"/>
          <a:ext cx="889000" cy="6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15184</xdr:rowOff>
    </xdr:from>
    <xdr:to>
      <xdr:col>12</xdr:col>
      <xdr:colOff>561975</xdr:colOff>
      <xdr:row>98</xdr:row>
      <xdr:rowOff>116784</xdr:rowOff>
    </xdr:to>
    <xdr:sp macro="" textlink="">
      <xdr:nvSpPr>
        <xdr:cNvPr id="462" name="フローチャート : 判断 461">
          <a:extLst>
            <a:ext uri="{FF2B5EF4-FFF2-40B4-BE49-F238E27FC236}">
              <a16:creationId xmlns="" xmlns:a16="http://schemas.microsoft.com/office/drawing/2014/main" id="{00000000-0008-0000-0700-0000CE010000}"/>
            </a:ext>
          </a:extLst>
        </xdr:cNvPr>
        <xdr:cNvSpPr/>
      </xdr:nvSpPr>
      <xdr:spPr>
        <a:xfrm>
          <a:off x="8699500" y="1681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133311</xdr:rowOff>
    </xdr:from>
    <xdr:ext cx="599010" cy="259045"/>
    <xdr:sp macro="" textlink="">
      <xdr:nvSpPr>
        <xdr:cNvPr id="463" name="テキスト ボックス 462">
          <a:extLst>
            <a:ext uri="{FF2B5EF4-FFF2-40B4-BE49-F238E27FC236}">
              <a16:creationId xmlns="" xmlns:a16="http://schemas.microsoft.com/office/drawing/2014/main" id="{00000000-0008-0000-0700-0000CF010000}"/>
            </a:ext>
          </a:extLst>
        </xdr:cNvPr>
        <xdr:cNvSpPr txBox="1"/>
      </xdr:nvSpPr>
      <xdr:spPr>
        <a:xfrm>
          <a:off x="8450794" y="16592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115605</xdr:rowOff>
    </xdr:from>
    <xdr:to>
      <xdr:col>11</xdr:col>
      <xdr:colOff>307975</xdr:colOff>
      <xdr:row>98</xdr:row>
      <xdr:rowOff>119080</xdr:rowOff>
    </xdr:to>
    <xdr:cxnSp macro="">
      <xdr:nvCxnSpPr>
        <xdr:cNvPr id="464" name="直線コネクタ 463">
          <a:extLst>
            <a:ext uri="{FF2B5EF4-FFF2-40B4-BE49-F238E27FC236}">
              <a16:creationId xmlns="" xmlns:a16="http://schemas.microsoft.com/office/drawing/2014/main" id="{00000000-0008-0000-0700-0000D0010000}"/>
            </a:ext>
          </a:extLst>
        </xdr:cNvPr>
        <xdr:cNvCxnSpPr/>
      </xdr:nvCxnSpPr>
      <xdr:spPr>
        <a:xfrm flipV="1">
          <a:off x="6972300" y="16917705"/>
          <a:ext cx="889000" cy="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25040</xdr:rowOff>
    </xdr:from>
    <xdr:to>
      <xdr:col>11</xdr:col>
      <xdr:colOff>358775</xdr:colOff>
      <xdr:row>98</xdr:row>
      <xdr:rowOff>126640</xdr:rowOff>
    </xdr:to>
    <xdr:sp macro="" textlink="">
      <xdr:nvSpPr>
        <xdr:cNvPr id="465" name="フローチャート : 判断 464">
          <a:extLst>
            <a:ext uri="{FF2B5EF4-FFF2-40B4-BE49-F238E27FC236}">
              <a16:creationId xmlns="" xmlns:a16="http://schemas.microsoft.com/office/drawing/2014/main" id="{00000000-0008-0000-0700-0000D1010000}"/>
            </a:ext>
          </a:extLst>
        </xdr:cNvPr>
        <xdr:cNvSpPr/>
      </xdr:nvSpPr>
      <xdr:spPr>
        <a:xfrm>
          <a:off x="7810500" y="168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143167</xdr:rowOff>
    </xdr:from>
    <xdr:ext cx="599010" cy="259045"/>
    <xdr:sp macro="" textlink="">
      <xdr:nvSpPr>
        <xdr:cNvPr id="466" name="テキスト ボックス 465">
          <a:extLst>
            <a:ext uri="{FF2B5EF4-FFF2-40B4-BE49-F238E27FC236}">
              <a16:creationId xmlns="" xmlns:a16="http://schemas.microsoft.com/office/drawing/2014/main" id="{00000000-0008-0000-0700-0000D2010000}"/>
            </a:ext>
          </a:extLst>
        </xdr:cNvPr>
        <xdr:cNvSpPr txBox="1"/>
      </xdr:nvSpPr>
      <xdr:spPr>
        <a:xfrm>
          <a:off x="7561794" y="16602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36378</xdr:rowOff>
    </xdr:from>
    <xdr:to>
      <xdr:col>10</xdr:col>
      <xdr:colOff>155575</xdr:colOff>
      <xdr:row>98</xdr:row>
      <xdr:rowOff>137978</xdr:rowOff>
    </xdr:to>
    <xdr:sp macro="" textlink="">
      <xdr:nvSpPr>
        <xdr:cNvPr id="467" name="フローチャート : 判断 466">
          <a:extLst>
            <a:ext uri="{FF2B5EF4-FFF2-40B4-BE49-F238E27FC236}">
              <a16:creationId xmlns="" xmlns:a16="http://schemas.microsoft.com/office/drawing/2014/main" id="{00000000-0008-0000-0700-0000D3010000}"/>
            </a:ext>
          </a:extLst>
        </xdr:cNvPr>
        <xdr:cNvSpPr/>
      </xdr:nvSpPr>
      <xdr:spPr>
        <a:xfrm>
          <a:off x="6921500" y="1683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154505</xdr:rowOff>
    </xdr:from>
    <xdr:ext cx="599010" cy="259045"/>
    <xdr:sp macro="" textlink="">
      <xdr:nvSpPr>
        <xdr:cNvPr id="468" name="テキスト ボックス 467">
          <a:extLst>
            <a:ext uri="{FF2B5EF4-FFF2-40B4-BE49-F238E27FC236}">
              <a16:creationId xmlns="" xmlns:a16="http://schemas.microsoft.com/office/drawing/2014/main" id="{00000000-0008-0000-0700-0000D4010000}"/>
            </a:ext>
          </a:extLst>
        </xdr:cNvPr>
        <xdr:cNvSpPr txBox="1"/>
      </xdr:nvSpPr>
      <xdr:spPr>
        <a:xfrm>
          <a:off x="6672794" y="1661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9" name="テキスト ボックス 468">
          <a:extLst>
            <a:ext uri="{FF2B5EF4-FFF2-40B4-BE49-F238E27FC236}">
              <a16:creationId xmlns=""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0" name="テキスト ボックス 469">
          <a:extLst>
            <a:ext uri="{FF2B5EF4-FFF2-40B4-BE49-F238E27FC236}">
              <a16:creationId xmlns=""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1" name="テキスト ボックス 470">
          <a:extLst>
            <a:ext uri="{FF2B5EF4-FFF2-40B4-BE49-F238E27FC236}">
              <a16:creationId xmlns=""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2" name="テキスト ボックス 471">
          <a:extLst>
            <a:ext uri="{FF2B5EF4-FFF2-40B4-BE49-F238E27FC236}">
              <a16:creationId xmlns=""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3" name="テキスト ボックス 472">
          <a:extLst>
            <a:ext uri="{FF2B5EF4-FFF2-40B4-BE49-F238E27FC236}">
              <a16:creationId xmlns=""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63920</xdr:rowOff>
    </xdr:from>
    <xdr:to>
      <xdr:col>15</xdr:col>
      <xdr:colOff>231775</xdr:colOff>
      <xdr:row>98</xdr:row>
      <xdr:rowOff>165520</xdr:rowOff>
    </xdr:to>
    <xdr:sp macro="" textlink="">
      <xdr:nvSpPr>
        <xdr:cNvPr id="474" name="円/楕円 473">
          <a:extLst>
            <a:ext uri="{FF2B5EF4-FFF2-40B4-BE49-F238E27FC236}">
              <a16:creationId xmlns="" xmlns:a16="http://schemas.microsoft.com/office/drawing/2014/main" id="{00000000-0008-0000-0700-0000DA010000}"/>
            </a:ext>
          </a:extLst>
        </xdr:cNvPr>
        <xdr:cNvSpPr/>
      </xdr:nvSpPr>
      <xdr:spPr>
        <a:xfrm>
          <a:off x="10426700" y="168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170612</xdr:rowOff>
    </xdr:from>
    <xdr:ext cx="534377" cy="259045"/>
    <xdr:sp macro="" textlink="">
      <xdr:nvSpPr>
        <xdr:cNvPr id="475" name="土木費該当値テキスト">
          <a:extLst>
            <a:ext uri="{FF2B5EF4-FFF2-40B4-BE49-F238E27FC236}">
              <a16:creationId xmlns="" xmlns:a16="http://schemas.microsoft.com/office/drawing/2014/main" id="{00000000-0008-0000-0700-0000DB010000}"/>
            </a:ext>
          </a:extLst>
        </xdr:cNvPr>
        <xdr:cNvSpPr txBox="1"/>
      </xdr:nvSpPr>
      <xdr:spPr>
        <a:xfrm>
          <a:off x="10528300" y="1680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54,635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62788</xdr:rowOff>
    </xdr:from>
    <xdr:to>
      <xdr:col>14</xdr:col>
      <xdr:colOff>79375</xdr:colOff>
      <xdr:row>98</xdr:row>
      <xdr:rowOff>164388</xdr:rowOff>
    </xdr:to>
    <xdr:sp macro="" textlink="">
      <xdr:nvSpPr>
        <xdr:cNvPr id="476" name="円/楕円 475">
          <a:extLst>
            <a:ext uri="{FF2B5EF4-FFF2-40B4-BE49-F238E27FC236}">
              <a16:creationId xmlns="" xmlns:a16="http://schemas.microsoft.com/office/drawing/2014/main" id="{00000000-0008-0000-0700-0000DC010000}"/>
            </a:ext>
          </a:extLst>
        </xdr:cNvPr>
        <xdr:cNvSpPr/>
      </xdr:nvSpPr>
      <xdr:spPr>
        <a:xfrm>
          <a:off x="9588500" y="1686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155515</xdr:rowOff>
    </xdr:from>
    <xdr:ext cx="534377" cy="259045"/>
    <xdr:sp macro="" textlink="">
      <xdr:nvSpPr>
        <xdr:cNvPr id="477" name="テキスト ボックス 476">
          <a:extLst>
            <a:ext uri="{FF2B5EF4-FFF2-40B4-BE49-F238E27FC236}">
              <a16:creationId xmlns="" xmlns:a16="http://schemas.microsoft.com/office/drawing/2014/main" id="{00000000-0008-0000-0700-0000DD010000}"/>
            </a:ext>
          </a:extLst>
        </xdr:cNvPr>
        <xdr:cNvSpPr txBox="1"/>
      </xdr:nvSpPr>
      <xdr:spPr>
        <a:xfrm>
          <a:off x="9372111" y="1695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57,111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58260</xdr:rowOff>
    </xdr:from>
    <xdr:to>
      <xdr:col>12</xdr:col>
      <xdr:colOff>561975</xdr:colOff>
      <xdr:row>98</xdr:row>
      <xdr:rowOff>159860</xdr:rowOff>
    </xdr:to>
    <xdr:sp macro="" textlink="">
      <xdr:nvSpPr>
        <xdr:cNvPr id="478" name="円/楕円 477">
          <a:extLst>
            <a:ext uri="{FF2B5EF4-FFF2-40B4-BE49-F238E27FC236}">
              <a16:creationId xmlns="" xmlns:a16="http://schemas.microsoft.com/office/drawing/2014/main" id="{00000000-0008-0000-0700-0000DE010000}"/>
            </a:ext>
          </a:extLst>
        </xdr:cNvPr>
        <xdr:cNvSpPr/>
      </xdr:nvSpPr>
      <xdr:spPr>
        <a:xfrm>
          <a:off x="8699500" y="1686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150987</xdr:rowOff>
    </xdr:from>
    <xdr:ext cx="534377" cy="259045"/>
    <xdr:sp macro="" textlink="">
      <xdr:nvSpPr>
        <xdr:cNvPr id="479" name="テキスト ボックス 478">
          <a:extLst>
            <a:ext uri="{FF2B5EF4-FFF2-40B4-BE49-F238E27FC236}">
              <a16:creationId xmlns="" xmlns:a16="http://schemas.microsoft.com/office/drawing/2014/main" id="{00000000-0008-0000-0700-0000DF010000}"/>
            </a:ext>
          </a:extLst>
        </xdr:cNvPr>
        <xdr:cNvSpPr txBox="1"/>
      </xdr:nvSpPr>
      <xdr:spPr>
        <a:xfrm>
          <a:off x="8483111" y="16953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67,016</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64805</xdr:rowOff>
    </xdr:from>
    <xdr:to>
      <xdr:col>11</xdr:col>
      <xdr:colOff>358775</xdr:colOff>
      <xdr:row>98</xdr:row>
      <xdr:rowOff>166405</xdr:rowOff>
    </xdr:to>
    <xdr:sp macro="" textlink="">
      <xdr:nvSpPr>
        <xdr:cNvPr id="480" name="円/楕円 479">
          <a:extLst>
            <a:ext uri="{FF2B5EF4-FFF2-40B4-BE49-F238E27FC236}">
              <a16:creationId xmlns="" xmlns:a16="http://schemas.microsoft.com/office/drawing/2014/main" id="{00000000-0008-0000-0700-0000E0010000}"/>
            </a:ext>
          </a:extLst>
        </xdr:cNvPr>
        <xdr:cNvSpPr/>
      </xdr:nvSpPr>
      <xdr:spPr>
        <a:xfrm>
          <a:off x="7810500" y="1686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157532</xdr:rowOff>
    </xdr:from>
    <xdr:ext cx="534377" cy="259045"/>
    <xdr:sp macro="" textlink="">
      <xdr:nvSpPr>
        <xdr:cNvPr id="481" name="テキスト ボックス 480">
          <a:extLst>
            <a:ext uri="{FF2B5EF4-FFF2-40B4-BE49-F238E27FC236}">
              <a16:creationId xmlns="" xmlns:a16="http://schemas.microsoft.com/office/drawing/2014/main" id="{00000000-0008-0000-0700-0000E1010000}"/>
            </a:ext>
          </a:extLst>
        </xdr:cNvPr>
        <xdr:cNvSpPr txBox="1"/>
      </xdr:nvSpPr>
      <xdr:spPr>
        <a:xfrm>
          <a:off x="7594111" y="1695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52,702</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68280</xdr:rowOff>
    </xdr:from>
    <xdr:to>
      <xdr:col>10</xdr:col>
      <xdr:colOff>155575</xdr:colOff>
      <xdr:row>98</xdr:row>
      <xdr:rowOff>169880</xdr:rowOff>
    </xdr:to>
    <xdr:sp macro="" textlink="">
      <xdr:nvSpPr>
        <xdr:cNvPr id="482" name="円/楕円 481">
          <a:extLst>
            <a:ext uri="{FF2B5EF4-FFF2-40B4-BE49-F238E27FC236}">
              <a16:creationId xmlns="" xmlns:a16="http://schemas.microsoft.com/office/drawing/2014/main" id="{00000000-0008-0000-0700-0000E2010000}"/>
            </a:ext>
          </a:extLst>
        </xdr:cNvPr>
        <xdr:cNvSpPr/>
      </xdr:nvSpPr>
      <xdr:spPr>
        <a:xfrm>
          <a:off x="6921500" y="1687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161007</xdr:rowOff>
    </xdr:from>
    <xdr:ext cx="534377" cy="259045"/>
    <xdr:sp macro="" textlink="">
      <xdr:nvSpPr>
        <xdr:cNvPr id="483" name="テキスト ボックス 482">
          <a:extLst>
            <a:ext uri="{FF2B5EF4-FFF2-40B4-BE49-F238E27FC236}">
              <a16:creationId xmlns="" xmlns:a16="http://schemas.microsoft.com/office/drawing/2014/main" id="{00000000-0008-0000-0700-0000E3010000}"/>
            </a:ext>
          </a:extLst>
        </xdr:cNvPr>
        <xdr:cNvSpPr txBox="1"/>
      </xdr:nvSpPr>
      <xdr:spPr>
        <a:xfrm>
          <a:off x="6705111" y="1696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45,102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a:extLst>
            <a:ext uri="{FF2B5EF4-FFF2-40B4-BE49-F238E27FC236}">
              <a16:creationId xmlns=""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5" name="正方形/長方形 484">
          <a:extLst>
            <a:ext uri="{FF2B5EF4-FFF2-40B4-BE49-F238E27FC236}">
              <a16:creationId xmlns=""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6" name="正方形/長方形 485">
          <a:extLst>
            <a:ext uri="{FF2B5EF4-FFF2-40B4-BE49-F238E27FC236}">
              <a16:creationId xmlns=""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7" name="正方形/長方形 486">
          <a:extLst>
            <a:ext uri="{FF2B5EF4-FFF2-40B4-BE49-F238E27FC236}">
              <a16:creationId xmlns=""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8" name="正方形/長方形 487">
          <a:extLst>
            <a:ext uri="{FF2B5EF4-FFF2-40B4-BE49-F238E27FC236}">
              <a16:creationId xmlns=""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9" name="正方形/長方形 488">
          <a:extLst>
            <a:ext uri="{FF2B5EF4-FFF2-40B4-BE49-F238E27FC236}">
              <a16:creationId xmlns=""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0" name="正方形/長方形 489">
          <a:extLst>
            <a:ext uri="{FF2B5EF4-FFF2-40B4-BE49-F238E27FC236}">
              <a16:creationId xmlns=""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18,033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1" name="正方形/長方形 490">
          <a:extLst>
            <a:ext uri="{FF2B5EF4-FFF2-40B4-BE49-F238E27FC236}">
              <a16:creationId xmlns=""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2" name="テキスト ボックス 491">
          <a:extLst>
            <a:ext uri="{FF2B5EF4-FFF2-40B4-BE49-F238E27FC236}">
              <a16:creationId xmlns=""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3" name="直線コネクタ 492">
          <a:extLst>
            <a:ext uri="{FF2B5EF4-FFF2-40B4-BE49-F238E27FC236}">
              <a16:creationId xmlns=""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4" name="直線コネクタ 493">
          <a:extLst>
            <a:ext uri="{FF2B5EF4-FFF2-40B4-BE49-F238E27FC236}">
              <a16:creationId xmlns="" xmlns:a16="http://schemas.microsoft.com/office/drawing/2014/main" id="{00000000-0008-0000-0700-0000E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5" name="テキスト ボックス 494">
          <a:extLst>
            <a:ext uri="{FF2B5EF4-FFF2-40B4-BE49-F238E27FC236}">
              <a16:creationId xmlns="" xmlns:a16="http://schemas.microsoft.com/office/drawing/2014/main" id="{00000000-0008-0000-0700-0000EF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6" name="直線コネクタ 495">
          <a:extLst>
            <a:ext uri="{FF2B5EF4-FFF2-40B4-BE49-F238E27FC236}">
              <a16:creationId xmlns="" xmlns:a16="http://schemas.microsoft.com/office/drawing/2014/main" id="{00000000-0008-0000-0700-0000F0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7" name="テキスト ボックス 496">
          <a:extLst>
            <a:ext uri="{FF2B5EF4-FFF2-40B4-BE49-F238E27FC236}">
              <a16:creationId xmlns="" xmlns:a16="http://schemas.microsoft.com/office/drawing/2014/main" id="{00000000-0008-0000-0700-0000F1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a:extLst>
            <a:ext uri="{FF2B5EF4-FFF2-40B4-BE49-F238E27FC236}">
              <a16:creationId xmlns="" xmlns:a16="http://schemas.microsoft.com/office/drawing/2014/main" id="{00000000-0008-0000-0700-0000F2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9" name="テキスト ボックス 498">
          <a:extLst>
            <a:ext uri="{FF2B5EF4-FFF2-40B4-BE49-F238E27FC236}">
              <a16:creationId xmlns="" xmlns:a16="http://schemas.microsoft.com/office/drawing/2014/main" id="{00000000-0008-0000-0700-0000F3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0" name="直線コネクタ 499">
          <a:extLst>
            <a:ext uri="{FF2B5EF4-FFF2-40B4-BE49-F238E27FC236}">
              <a16:creationId xmlns="" xmlns:a16="http://schemas.microsoft.com/office/drawing/2014/main" id="{00000000-0008-0000-0700-0000F4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1" name="テキスト ボックス 500">
          <a:extLst>
            <a:ext uri="{FF2B5EF4-FFF2-40B4-BE49-F238E27FC236}">
              <a16:creationId xmlns="" xmlns:a16="http://schemas.microsoft.com/office/drawing/2014/main" id="{00000000-0008-0000-0700-0000F5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2" name="直線コネクタ 501">
          <a:extLst>
            <a:ext uri="{FF2B5EF4-FFF2-40B4-BE49-F238E27FC236}">
              <a16:creationId xmlns="" xmlns:a16="http://schemas.microsoft.com/office/drawing/2014/main" id="{00000000-0008-0000-0700-0000F6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3" name="テキスト ボックス 502">
          <a:extLst>
            <a:ext uri="{FF2B5EF4-FFF2-40B4-BE49-F238E27FC236}">
              <a16:creationId xmlns="" xmlns:a16="http://schemas.microsoft.com/office/drawing/2014/main" id="{00000000-0008-0000-0700-0000F7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a:extLst>
            <a:ext uri="{FF2B5EF4-FFF2-40B4-BE49-F238E27FC236}">
              <a16:creationId xmlns=""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5" name="テキスト ボックス 504">
          <a:extLst>
            <a:ext uri="{FF2B5EF4-FFF2-40B4-BE49-F238E27FC236}">
              <a16:creationId xmlns="" xmlns:a16="http://schemas.microsoft.com/office/drawing/2014/main" id="{00000000-0008-0000-07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a:extLst>
            <a:ext uri="{FF2B5EF4-FFF2-40B4-BE49-F238E27FC236}">
              <a16:creationId xmlns=""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111247</xdr:rowOff>
    </xdr:from>
    <xdr:to>
      <xdr:col>23</xdr:col>
      <xdr:colOff>516889</xdr:colOff>
      <xdr:row>39</xdr:row>
      <xdr:rowOff>5992</xdr:rowOff>
    </xdr:to>
    <xdr:cxnSp macro="">
      <xdr:nvCxnSpPr>
        <xdr:cNvPr id="507" name="直線コネクタ 506">
          <a:extLst>
            <a:ext uri="{FF2B5EF4-FFF2-40B4-BE49-F238E27FC236}">
              <a16:creationId xmlns="" xmlns:a16="http://schemas.microsoft.com/office/drawing/2014/main" id="{00000000-0008-0000-0700-0000FB010000}"/>
            </a:ext>
          </a:extLst>
        </xdr:cNvPr>
        <xdr:cNvCxnSpPr/>
      </xdr:nvCxnSpPr>
      <xdr:spPr>
        <a:xfrm flipV="1">
          <a:off x="16317595" y="5254747"/>
          <a:ext cx="1269" cy="143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9819</xdr:rowOff>
    </xdr:from>
    <xdr:ext cx="469744" cy="259045"/>
    <xdr:sp macro="" textlink="">
      <xdr:nvSpPr>
        <xdr:cNvPr id="508" name="消防費最小値テキスト">
          <a:extLst>
            <a:ext uri="{FF2B5EF4-FFF2-40B4-BE49-F238E27FC236}">
              <a16:creationId xmlns="" xmlns:a16="http://schemas.microsoft.com/office/drawing/2014/main" id="{00000000-0008-0000-0700-0000FC010000}"/>
            </a:ext>
          </a:extLst>
        </xdr:cNvPr>
        <xdr:cNvSpPr txBox="1"/>
      </xdr:nvSpPr>
      <xdr:spPr>
        <a:xfrm>
          <a:off x="16370300" y="669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5,047</a:t>
          </a:r>
          <a:endParaRPr kumimoji="1" lang="ja-JP" altLang="en-US" sz="1000" b="1">
            <a:latin typeface="ＭＳ Ｐゴシック"/>
          </a:endParaRPr>
        </a:p>
      </xdr:txBody>
    </xdr:sp>
    <xdr:clientData/>
  </xdr:oneCellAnchor>
  <xdr:twoCellAnchor>
    <xdr:from>
      <xdr:col>23</xdr:col>
      <xdr:colOff>428625</xdr:colOff>
      <xdr:row>39</xdr:row>
      <xdr:rowOff>5992</xdr:rowOff>
    </xdr:from>
    <xdr:to>
      <xdr:col>23</xdr:col>
      <xdr:colOff>606425</xdr:colOff>
      <xdr:row>39</xdr:row>
      <xdr:rowOff>5992</xdr:rowOff>
    </xdr:to>
    <xdr:cxnSp macro="">
      <xdr:nvCxnSpPr>
        <xdr:cNvPr id="509" name="直線コネクタ 508">
          <a:extLst>
            <a:ext uri="{FF2B5EF4-FFF2-40B4-BE49-F238E27FC236}">
              <a16:creationId xmlns="" xmlns:a16="http://schemas.microsoft.com/office/drawing/2014/main" id="{00000000-0008-0000-0700-0000FD010000}"/>
            </a:ext>
          </a:extLst>
        </xdr:cNvPr>
        <xdr:cNvCxnSpPr/>
      </xdr:nvCxnSpPr>
      <xdr:spPr>
        <a:xfrm>
          <a:off x="16230600" y="6692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57924</xdr:rowOff>
    </xdr:from>
    <xdr:ext cx="599010" cy="259045"/>
    <xdr:sp macro="" textlink="">
      <xdr:nvSpPr>
        <xdr:cNvPr id="510" name="消防費最大値テキスト">
          <a:extLst>
            <a:ext uri="{FF2B5EF4-FFF2-40B4-BE49-F238E27FC236}">
              <a16:creationId xmlns="" xmlns:a16="http://schemas.microsoft.com/office/drawing/2014/main" id="{00000000-0008-0000-0700-0000FE010000}"/>
            </a:ext>
          </a:extLst>
        </xdr:cNvPr>
        <xdr:cNvSpPr txBox="1"/>
      </xdr:nvSpPr>
      <xdr:spPr>
        <a:xfrm>
          <a:off x="16370300" y="5029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193,734</a:t>
          </a:r>
          <a:endParaRPr kumimoji="1" lang="ja-JP" altLang="en-US" sz="1000" b="1">
            <a:latin typeface="ＭＳ Ｐゴシック"/>
          </a:endParaRPr>
        </a:p>
      </xdr:txBody>
    </xdr:sp>
    <xdr:clientData/>
  </xdr:oneCellAnchor>
  <xdr:twoCellAnchor>
    <xdr:from>
      <xdr:col>23</xdr:col>
      <xdr:colOff>428625</xdr:colOff>
      <xdr:row>30</xdr:row>
      <xdr:rowOff>111247</xdr:rowOff>
    </xdr:from>
    <xdr:to>
      <xdr:col>23</xdr:col>
      <xdr:colOff>606425</xdr:colOff>
      <xdr:row>30</xdr:row>
      <xdr:rowOff>111247</xdr:rowOff>
    </xdr:to>
    <xdr:cxnSp macro="">
      <xdr:nvCxnSpPr>
        <xdr:cNvPr id="511" name="直線コネクタ 510">
          <a:extLst>
            <a:ext uri="{FF2B5EF4-FFF2-40B4-BE49-F238E27FC236}">
              <a16:creationId xmlns="" xmlns:a16="http://schemas.microsoft.com/office/drawing/2014/main" id="{00000000-0008-0000-0700-0000FF010000}"/>
            </a:ext>
          </a:extLst>
        </xdr:cNvPr>
        <xdr:cNvCxnSpPr/>
      </xdr:nvCxnSpPr>
      <xdr:spPr>
        <a:xfrm>
          <a:off x="16230600" y="525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153644</xdr:rowOff>
    </xdr:from>
    <xdr:to>
      <xdr:col>23</xdr:col>
      <xdr:colOff>517525</xdr:colOff>
      <xdr:row>38</xdr:row>
      <xdr:rowOff>82268</xdr:rowOff>
    </xdr:to>
    <xdr:cxnSp macro="">
      <xdr:nvCxnSpPr>
        <xdr:cNvPr id="512" name="直線コネクタ 511">
          <a:extLst>
            <a:ext uri="{FF2B5EF4-FFF2-40B4-BE49-F238E27FC236}">
              <a16:creationId xmlns="" xmlns:a16="http://schemas.microsoft.com/office/drawing/2014/main" id="{00000000-0008-0000-0700-000000020000}"/>
            </a:ext>
          </a:extLst>
        </xdr:cNvPr>
        <xdr:cNvCxnSpPr/>
      </xdr:nvCxnSpPr>
      <xdr:spPr>
        <a:xfrm flipV="1">
          <a:off x="15481300" y="6497294"/>
          <a:ext cx="838200" cy="10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143087</xdr:rowOff>
    </xdr:from>
    <xdr:ext cx="534377" cy="259045"/>
    <xdr:sp macro="" textlink="">
      <xdr:nvSpPr>
        <xdr:cNvPr id="513" name="消防費平均値テキスト">
          <a:extLst>
            <a:ext uri="{FF2B5EF4-FFF2-40B4-BE49-F238E27FC236}">
              <a16:creationId xmlns="" xmlns:a16="http://schemas.microsoft.com/office/drawing/2014/main" id="{00000000-0008-0000-0700-000001020000}"/>
            </a:ext>
          </a:extLst>
        </xdr:cNvPr>
        <xdr:cNvSpPr txBox="1"/>
      </xdr:nvSpPr>
      <xdr:spPr>
        <a:xfrm>
          <a:off x="16370300" y="6143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50,891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120210</xdr:rowOff>
    </xdr:from>
    <xdr:to>
      <xdr:col>23</xdr:col>
      <xdr:colOff>568325</xdr:colOff>
      <xdr:row>37</xdr:row>
      <xdr:rowOff>50360</xdr:rowOff>
    </xdr:to>
    <xdr:sp macro="" textlink="">
      <xdr:nvSpPr>
        <xdr:cNvPr id="514" name="フローチャート : 判断 513">
          <a:extLst>
            <a:ext uri="{FF2B5EF4-FFF2-40B4-BE49-F238E27FC236}">
              <a16:creationId xmlns="" xmlns:a16="http://schemas.microsoft.com/office/drawing/2014/main" id="{00000000-0008-0000-0700-000002020000}"/>
            </a:ext>
          </a:extLst>
        </xdr:cNvPr>
        <xdr:cNvSpPr/>
      </xdr:nvSpPr>
      <xdr:spPr>
        <a:xfrm>
          <a:off x="162687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56741</xdr:rowOff>
    </xdr:from>
    <xdr:to>
      <xdr:col>22</xdr:col>
      <xdr:colOff>365125</xdr:colOff>
      <xdr:row>38</xdr:row>
      <xdr:rowOff>82268</xdr:rowOff>
    </xdr:to>
    <xdr:cxnSp macro="">
      <xdr:nvCxnSpPr>
        <xdr:cNvPr id="515" name="直線コネクタ 514">
          <a:extLst>
            <a:ext uri="{FF2B5EF4-FFF2-40B4-BE49-F238E27FC236}">
              <a16:creationId xmlns="" xmlns:a16="http://schemas.microsoft.com/office/drawing/2014/main" id="{00000000-0008-0000-0700-000003020000}"/>
            </a:ext>
          </a:extLst>
        </xdr:cNvPr>
        <xdr:cNvCxnSpPr/>
      </xdr:nvCxnSpPr>
      <xdr:spPr>
        <a:xfrm>
          <a:off x="14592300" y="6057491"/>
          <a:ext cx="889000" cy="539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117223</xdr:rowOff>
    </xdr:from>
    <xdr:to>
      <xdr:col>22</xdr:col>
      <xdr:colOff>415925</xdr:colOff>
      <xdr:row>37</xdr:row>
      <xdr:rowOff>47373</xdr:rowOff>
    </xdr:to>
    <xdr:sp macro="" textlink="">
      <xdr:nvSpPr>
        <xdr:cNvPr id="516" name="フローチャート : 判断 515">
          <a:extLst>
            <a:ext uri="{FF2B5EF4-FFF2-40B4-BE49-F238E27FC236}">
              <a16:creationId xmlns="" xmlns:a16="http://schemas.microsoft.com/office/drawing/2014/main" id="{00000000-0008-0000-0700-000004020000}"/>
            </a:ext>
          </a:extLst>
        </xdr:cNvPr>
        <xdr:cNvSpPr/>
      </xdr:nvSpPr>
      <xdr:spPr>
        <a:xfrm>
          <a:off x="15430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63900</xdr:rowOff>
    </xdr:from>
    <xdr:ext cx="534377" cy="259045"/>
    <xdr:sp macro="" textlink="">
      <xdr:nvSpPr>
        <xdr:cNvPr id="517" name="テキスト ボックス 516">
          <a:extLst>
            <a:ext uri="{FF2B5EF4-FFF2-40B4-BE49-F238E27FC236}">
              <a16:creationId xmlns="" xmlns:a16="http://schemas.microsoft.com/office/drawing/2014/main" id="{00000000-0008-0000-0700-000005020000}"/>
            </a:ext>
          </a:extLst>
        </xdr:cNvPr>
        <xdr:cNvSpPr txBox="1"/>
      </xdr:nvSpPr>
      <xdr:spPr>
        <a:xfrm>
          <a:off x="15214111" y="606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56741</xdr:rowOff>
    </xdr:from>
    <xdr:to>
      <xdr:col>21</xdr:col>
      <xdr:colOff>161925</xdr:colOff>
      <xdr:row>38</xdr:row>
      <xdr:rowOff>94727</xdr:rowOff>
    </xdr:to>
    <xdr:cxnSp macro="">
      <xdr:nvCxnSpPr>
        <xdr:cNvPr id="518" name="直線コネクタ 517">
          <a:extLst>
            <a:ext uri="{FF2B5EF4-FFF2-40B4-BE49-F238E27FC236}">
              <a16:creationId xmlns="" xmlns:a16="http://schemas.microsoft.com/office/drawing/2014/main" id="{00000000-0008-0000-0700-000006020000}"/>
            </a:ext>
          </a:extLst>
        </xdr:cNvPr>
        <xdr:cNvCxnSpPr/>
      </xdr:nvCxnSpPr>
      <xdr:spPr>
        <a:xfrm flipV="1">
          <a:off x="13703300" y="6057491"/>
          <a:ext cx="889000" cy="55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56698</xdr:rowOff>
    </xdr:from>
    <xdr:to>
      <xdr:col>21</xdr:col>
      <xdr:colOff>212725</xdr:colOff>
      <xdr:row>36</xdr:row>
      <xdr:rowOff>158298</xdr:rowOff>
    </xdr:to>
    <xdr:sp macro="" textlink="">
      <xdr:nvSpPr>
        <xdr:cNvPr id="519" name="フローチャート : 判断 518">
          <a:extLst>
            <a:ext uri="{FF2B5EF4-FFF2-40B4-BE49-F238E27FC236}">
              <a16:creationId xmlns="" xmlns:a16="http://schemas.microsoft.com/office/drawing/2014/main" id="{00000000-0008-0000-0700-000007020000}"/>
            </a:ext>
          </a:extLst>
        </xdr:cNvPr>
        <xdr:cNvSpPr/>
      </xdr:nvSpPr>
      <xdr:spPr>
        <a:xfrm>
          <a:off x="14541500" y="622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149425</xdr:rowOff>
    </xdr:from>
    <xdr:ext cx="534377" cy="259045"/>
    <xdr:sp macro="" textlink="">
      <xdr:nvSpPr>
        <xdr:cNvPr id="520" name="テキスト ボックス 519">
          <a:extLst>
            <a:ext uri="{FF2B5EF4-FFF2-40B4-BE49-F238E27FC236}">
              <a16:creationId xmlns="" xmlns:a16="http://schemas.microsoft.com/office/drawing/2014/main" id="{00000000-0008-0000-0700-000008020000}"/>
            </a:ext>
          </a:extLst>
        </xdr:cNvPr>
        <xdr:cNvSpPr txBox="1"/>
      </xdr:nvSpPr>
      <xdr:spPr>
        <a:xfrm>
          <a:off x="14325111" y="632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94727</xdr:rowOff>
    </xdr:from>
    <xdr:to>
      <xdr:col>19</xdr:col>
      <xdr:colOff>644525</xdr:colOff>
      <xdr:row>38</xdr:row>
      <xdr:rowOff>125778</xdr:rowOff>
    </xdr:to>
    <xdr:cxnSp macro="">
      <xdr:nvCxnSpPr>
        <xdr:cNvPr id="521" name="直線コネクタ 520">
          <a:extLst>
            <a:ext uri="{FF2B5EF4-FFF2-40B4-BE49-F238E27FC236}">
              <a16:creationId xmlns="" xmlns:a16="http://schemas.microsoft.com/office/drawing/2014/main" id="{00000000-0008-0000-0700-000009020000}"/>
            </a:ext>
          </a:extLst>
        </xdr:cNvPr>
        <xdr:cNvCxnSpPr/>
      </xdr:nvCxnSpPr>
      <xdr:spPr>
        <a:xfrm flipV="1">
          <a:off x="12814300" y="6609827"/>
          <a:ext cx="889000" cy="3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142095</xdr:rowOff>
    </xdr:from>
    <xdr:to>
      <xdr:col>20</xdr:col>
      <xdr:colOff>9525</xdr:colOff>
      <xdr:row>37</xdr:row>
      <xdr:rowOff>72245</xdr:rowOff>
    </xdr:to>
    <xdr:sp macro="" textlink="">
      <xdr:nvSpPr>
        <xdr:cNvPr id="522" name="フローチャート : 判断 521">
          <a:extLst>
            <a:ext uri="{FF2B5EF4-FFF2-40B4-BE49-F238E27FC236}">
              <a16:creationId xmlns="" xmlns:a16="http://schemas.microsoft.com/office/drawing/2014/main" id="{00000000-0008-0000-0700-00000A020000}"/>
            </a:ext>
          </a:extLst>
        </xdr:cNvPr>
        <xdr:cNvSpPr/>
      </xdr:nvSpPr>
      <xdr:spPr>
        <a:xfrm>
          <a:off x="13652500" y="631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88772</xdr:rowOff>
    </xdr:from>
    <xdr:ext cx="534377" cy="259045"/>
    <xdr:sp macro="" textlink="">
      <xdr:nvSpPr>
        <xdr:cNvPr id="523" name="テキスト ボックス 522">
          <a:extLst>
            <a:ext uri="{FF2B5EF4-FFF2-40B4-BE49-F238E27FC236}">
              <a16:creationId xmlns="" xmlns:a16="http://schemas.microsoft.com/office/drawing/2014/main" id="{00000000-0008-0000-0700-00000B020000}"/>
            </a:ext>
          </a:extLst>
        </xdr:cNvPr>
        <xdr:cNvSpPr txBox="1"/>
      </xdr:nvSpPr>
      <xdr:spPr>
        <a:xfrm>
          <a:off x="13436111" y="608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165108</xdr:rowOff>
    </xdr:from>
    <xdr:to>
      <xdr:col>18</xdr:col>
      <xdr:colOff>492125</xdr:colOff>
      <xdr:row>37</xdr:row>
      <xdr:rowOff>95258</xdr:rowOff>
    </xdr:to>
    <xdr:sp macro="" textlink="">
      <xdr:nvSpPr>
        <xdr:cNvPr id="524" name="フローチャート : 判断 523">
          <a:extLst>
            <a:ext uri="{FF2B5EF4-FFF2-40B4-BE49-F238E27FC236}">
              <a16:creationId xmlns="" xmlns:a16="http://schemas.microsoft.com/office/drawing/2014/main" id="{00000000-0008-0000-0700-00000C020000}"/>
            </a:ext>
          </a:extLst>
        </xdr:cNvPr>
        <xdr:cNvSpPr/>
      </xdr:nvSpPr>
      <xdr:spPr>
        <a:xfrm>
          <a:off x="12763500" y="633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111785</xdr:rowOff>
    </xdr:from>
    <xdr:ext cx="534377" cy="259045"/>
    <xdr:sp macro="" textlink="">
      <xdr:nvSpPr>
        <xdr:cNvPr id="525" name="テキスト ボックス 524">
          <a:extLst>
            <a:ext uri="{FF2B5EF4-FFF2-40B4-BE49-F238E27FC236}">
              <a16:creationId xmlns="" xmlns:a16="http://schemas.microsoft.com/office/drawing/2014/main" id="{00000000-0008-0000-0700-00000D020000}"/>
            </a:ext>
          </a:extLst>
        </xdr:cNvPr>
        <xdr:cNvSpPr txBox="1"/>
      </xdr:nvSpPr>
      <xdr:spPr>
        <a:xfrm>
          <a:off x="12547111" y="611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a:extLst>
            <a:ext uri="{FF2B5EF4-FFF2-40B4-BE49-F238E27FC236}">
              <a16:creationId xmlns=""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a:extLst>
            <a:ext uri="{FF2B5EF4-FFF2-40B4-BE49-F238E27FC236}">
              <a16:creationId xmlns=""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a:extLst>
            <a:ext uri="{FF2B5EF4-FFF2-40B4-BE49-F238E27FC236}">
              <a16:creationId xmlns=""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a:extLst>
            <a:ext uri="{FF2B5EF4-FFF2-40B4-BE49-F238E27FC236}">
              <a16:creationId xmlns=""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a:extLst>
            <a:ext uri="{FF2B5EF4-FFF2-40B4-BE49-F238E27FC236}">
              <a16:creationId xmlns=""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102844</xdr:rowOff>
    </xdr:from>
    <xdr:to>
      <xdr:col>23</xdr:col>
      <xdr:colOff>568325</xdr:colOff>
      <xdr:row>38</xdr:row>
      <xdr:rowOff>32995</xdr:rowOff>
    </xdr:to>
    <xdr:sp macro="" textlink="">
      <xdr:nvSpPr>
        <xdr:cNvPr id="531" name="円/楕円 530">
          <a:extLst>
            <a:ext uri="{FF2B5EF4-FFF2-40B4-BE49-F238E27FC236}">
              <a16:creationId xmlns="" xmlns:a16="http://schemas.microsoft.com/office/drawing/2014/main" id="{00000000-0008-0000-0700-000013020000}"/>
            </a:ext>
          </a:extLst>
        </xdr:cNvPr>
        <xdr:cNvSpPr/>
      </xdr:nvSpPr>
      <xdr:spPr>
        <a:xfrm>
          <a:off x="16268700" y="644649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81271</xdr:rowOff>
    </xdr:from>
    <xdr:ext cx="534377" cy="259045"/>
    <xdr:sp macro="" textlink="">
      <xdr:nvSpPr>
        <xdr:cNvPr id="532" name="消防費該当値テキスト">
          <a:extLst>
            <a:ext uri="{FF2B5EF4-FFF2-40B4-BE49-F238E27FC236}">
              <a16:creationId xmlns="" xmlns:a16="http://schemas.microsoft.com/office/drawing/2014/main" id="{00000000-0008-0000-0700-000014020000}"/>
            </a:ext>
          </a:extLst>
        </xdr:cNvPr>
        <xdr:cNvSpPr txBox="1"/>
      </xdr:nvSpPr>
      <xdr:spPr>
        <a:xfrm>
          <a:off x="16370300" y="642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30,670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31468</xdr:rowOff>
    </xdr:from>
    <xdr:to>
      <xdr:col>22</xdr:col>
      <xdr:colOff>415925</xdr:colOff>
      <xdr:row>38</xdr:row>
      <xdr:rowOff>133068</xdr:rowOff>
    </xdr:to>
    <xdr:sp macro="" textlink="">
      <xdr:nvSpPr>
        <xdr:cNvPr id="533" name="円/楕円 532">
          <a:extLst>
            <a:ext uri="{FF2B5EF4-FFF2-40B4-BE49-F238E27FC236}">
              <a16:creationId xmlns="" xmlns:a16="http://schemas.microsoft.com/office/drawing/2014/main" id="{00000000-0008-0000-0700-000015020000}"/>
            </a:ext>
          </a:extLst>
        </xdr:cNvPr>
        <xdr:cNvSpPr/>
      </xdr:nvSpPr>
      <xdr:spPr>
        <a:xfrm>
          <a:off x="15430500" y="654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124195</xdr:rowOff>
    </xdr:from>
    <xdr:ext cx="534377" cy="259045"/>
    <xdr:sp macro="" textlink="">
      <xdr:nvSpPr>
        <xdr:cNvPr id="534" name="テキスト ボックス 533">
          <a:extLst>
            <a:ext uri="{FF2B5EF4-FFF2-40B4-BE49-F238E27FC236}">
              <a16:creationId xmlns="" xmlns:a16="http://schemas.microsoft.com/office/drawing/2014/main" id="{00000000-0008-0000-0700-000016020000}"/>
            </a:ext>
          </a:extLst>
        </xdr:cNvPr>
        <xdr:cNvSpPr txBox="1"/>
      </xdr:nvSpPr>
      <xdr:spPr>
        <a:xfrm>
          <a:off x="15214111" y="6639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17,537</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5941</xdr:rowOff>
    </xdr:from>
    <xdr:to>
      <xdr:col>21</xdr:col>
      <xdr:colOff>212725</xdr:colOff>
      <xdr:row>35</xdr:row>
      <xdr:rowOff>107541</xdr:rowOff>
    </xdr:to>
    <xdr:sp macro="" textlink="">
      <xdr:nvSpPr>
        <xdr:cNvPr id="535" name="円/楕円 534">
          <a:extLst>
            <a:ext uri="{FF2B5EF4-FFF2-40B4-BE49-F238E27FC236}">
              <a16:creationId xmlns="" xmlns:a16="http://schemas.microsoft.com/office/drawing/2014/main" id="{00000000-0008-0000-0700-000017020000}"/>
            </a:ext>
          </a:extLst>
        </xdr:cNvPr>
        <xdr:cNvSpPr/>
      </xdr:nvSpPr>
      <xdr:spPr>
        <a:xfrm>
          <a:off x="14541500" y="600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124068</xdr:rowOff>
    </xdr:from>
    <xdr:ext cx="534377" cy="259045"/>
    <xdr:sp macro="" textlink="">
      <xdr:nvSpPr>
        <xdr:cNvPr id="536" name="テキスト ボックス 535">
          <a:extLst>
            <a:ext uri="{FF2B5EF4-FFF2-40B4-BE49-F238E27FC236}">
              <a16:creationId xmlns="" xmlns:a16="http://schemas.microsoft.com/office/drawing/2014/main" id="{00000000-0008-0000-0700-000018020000}"/>
            </a:ext>
          </a:extLst>
        </xdr:cNvPr>
        <xdr:cNvSpPr txBox="1"/>
      </xdr:nvSpPr>
      <xdr:spPr>
        <a:xfrm>
          <a:off x="14325111" y="578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88,387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43927</xdr:rowOff>
    </xdr:from>
    <xdr:to>
      <xdr:col>20</xdr:col>
      <xdr:colOff>9525</xdr:colOff>
      <xdr:row>38</xdr:row>
      <xdr:rowOff>145527</xdr:rowOff>
    </xdr:to>
    <xdr:sp macro="" textlink="">
      <xdr:nvSpPr>
        <xdr:cNvPr id="537" name="円/楕円 536">
          <a:extLst>
            <a:ext uri="{FF2B5EF4-FFF2-40B4-BE49-F238E27FC236}">
              <a16:creationId xmlns="" xmlns:a16="http://schemas.microsoft.com/office/drawing/2014/main" id="{00000000-0008-0000-0700-000019020000}"/>
            </a:ext>
          </a:extLst>
        </xdr:cNvPr>
        <xdr:cNvSpPr/>
      </xdr:nvSpPr>
      <xdr:spPr>
        <a:xfrm>
          <a:off x="13652500" y="655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136654</xdr:rowOff>
    </xdr:from>
    <xdr:ext cx="534377" cy="259045"/>
    <xdr:sp macro="" textlink="">
      <xdr:nvSpPr>
        <xdr:cNvPr id="538" name="テキスト ボックス 537">
          <a:extLst>
            <a:ext uri="{FF2B5EF4-FFF2-40B4-BE49-F238E27FC236}">
              <a16:creationId xmlns="" xmlns:a16="http://schemas.microsoft.com/office/drawing/2014/main" id="{00000000-0008-0000-0700-00001A020000}"/>
            </a:ext>
          </a:extLst>
        </xdr:cNvPr>
        <xdr:cNvSpPr txBox="1"/>
      </xdr:nvSpPr>
      <xdr:spPr>
        <a:xfrm>
          <a:off x="13436111" y="665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15,902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74978</xdr:rowOff>
    </xdr:from>
    <xdr:to>
      <xdr:col>18</xdr:col>
      <xdr:colOff>492125</xdr:colOff>
      <xdr:row>39</xdr:row>
      <xdr:rowOff>5128</xdr:rowOff>
    </xdr:to>
    <xdr:sp macro="" textlink="">
      <xdr:nvSpPr>
        <xdr:cNvPr id="539" name="円/楕円 538">
          <a:extLst>
            <a:ext uri="{FF2B5EF4-FFF2-40B4-BE49-F238E27FC236}">
              <a16:creationId xmlns="" xmlns:a16="http://schemas.microsoft.com/office/drawing/2014/main" id="{00000000-0008-0000-0700-00001B020000}"/>
            </a:ext>
          </a:extLst>
        </xdr:cNvPr>
        <xdr:cNvSpPr/>
      </xdr:nvSpPr>
      <xdr:spPr>
        <a:xfrm>
          <a:off x="12763500" y="659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167705</xdr:rowOff>
    </xdr:from>
    <xdr:ext cx="534377" cy="259045"/>
    <xdr:sp macro="" textlink="">
      <xdr:nvSpPr>
        <xdr:cNvPr id="540" name="テキスト ボックス 539">
          <a:extLst>
            <a:ext uri="{FF2B5EF4-FFF2-40B4-BE49-F238E27FC236}">
              <a16:creationId xmlns="" xmlns:a16="http://schemas.microsoft.com/office/drawing/2014/main" id="{00000000-0008-0000-0700-00001C020000}"/>
            </a:ext>
          </a:extLst>
        </xdr:cNvPr>
        <xdr:cNvSpPr txBox="1"/>
      </xdr:nvSpPr>
      <xdr:spPr>
        <a:xfrm>
          <a:off x="12547111" y="668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11,827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a:extLst>
            <a:ext uri="{FF2B5EF4-FFF2-40B4-BE49-F238E27FC236}">
              <a16:creationId xmlns=""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a:extLst>
            <a:ext uri="{FF2B5EF4-FFF2-40B4-BE49-F238E27FC236}">
              <a16:creationId xmlns=""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a:extLst>
            <a:ext uri="{FF2B5EF4-FFF2-40B4-BE49-F238E27FC236}">
              <a16:creationId xmlns=""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a:extLst>
            <a:ext uri="{FF2B5EF4-FFF2-40B4-BE49-F238E27FC236}">
              <a16:creationId xmlns=""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a:extLst>
            <a:ext uri="{FF2B5EF4-FFF2-40B4-BE49-F238E27FC236}">
              <a16:creationId xmlns=""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a:extLst>
            <a:ext uri="{FF2B5EF4-FFF2-40B4-BE49-F238E27FC236}">
              <a16:creationId xmlns=""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a:extLst>
            <a:ext uri="{FF2B5EF4-FFF2-40B4-BE49-F238E27FC236}">
              <a16:creationId xmlns=""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44,421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a:extLst>
            <a:ext uri="{FF2B5EF4-FFF2-40B4-BE49-F238E27FC236}">
              <a16:creationId xmlns=""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a:extLst>
            <a:ext uri="{FF2B5EF4-FFF2-40B4-BE49-F238E27FC236}">
              <a16:creationId xmlns=""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a:extLst>
            <a:ext uri="{FF2B5EF4-FFF2-40B4-BE49-F238E27FC236}">
              <a16:creationId xmlns=""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1" name="直線コネクタ 550">
          <a:extLst>
            <a:ext uri="{FF2B5EF4-FFF2-40B4-BE49-F238E27FC236}">
              <a16:creationId xmlns="" xmlns:a16="http://schemas.microsoft.com/office/drawing/2014/main" id="{00000000-0008-0000-0700-000027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2" name="テキスト ボックス 551">
          <a:extLst>
            <a:ext uri="{FF2B5EF4-FFF2-40B4-BE49-F238E27FC236}">
              <a16:creationId xmlns="" xmlns:a16="http://schemas.microsoft.com/office/drawing/2014/main" id="{00000000-0008-0000-0700-000028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3" name="直線コネクタ 552">
          <a:extLst>
            <a:ext uri="{FF2B5EF4-FFF2-40B4-BE49-F238E27FC236}">
              <a16:creationId xmlns="" xmlns:a16="http://schemas.microsoft.com/office/drawing/2014/main" id="{00000000-0008-0000-0700-000029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4" name="テキスト ボックス 553">
          <a:extLst>
            <a:ext uri="{FF2B5EF4-FFF2-40B4-BE49-F238E27FC236}">
              <a16:creationId xmlns="" xmlns:a16="http://schemas.microsoft.com/office/drawing/2014/main" id="{00000000-0008-0000-0700-00002A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5" name="直線コネクタ 554">
          <a:extLst>
            <a:ext uri="{FF2B5EF4-FFF2-40B4-BE49-F238E27FC236}">
              <a16:creationId xmlns="" xmlns:a16="http://schemas.microsoft.com/office/drawing/2014/main" id="{00000000-0008-0000-07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6" name="テキスト ボックス 555">
          <a:extLst>
            <a:ext uri="{FF2B5EF4-FFF2-40B4-BE49-F238E27FC236}">
              <a16:creationId xmlns="" xmlns:a16="http://schemas.microsoft.com/office/drawing/2014/main" id="{00000000-0008-0000-0700-00002C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7" name="直線コネクタ 556">
          <a:extLst>
            <a:ext uri="{FF2B5EF4-FFF2-40B4-BE49-F238E27FC236}">
              <a16:creationId xmlns="" xmlns:a16="http://schemas.microsoft.com/office/drawing/2014/main" id="{00000000-0008-0000-0700-00002D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8" name="テキスト ボックス 557">
          <a:extLst>
            <a:ext uri="{FF2B5EF4-FFF2-40B4-BE49-F238E27FC236}">
              <a16:creationId xmlns="" xmlns:a16="http://schemas.microsoft.com/office/drawing/2014/main" id="{00000000-0008-0000-0700-00002E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9" name="直線コネクタ 558">
          <a:extLst>
            <a:ext uri="{FF2B5EF4-FFF2-40B4-BE49-F238E27FC236}">
              <a16:creationId xmlns="" xmlns:a16="http://schemas.microsoft.com/office/drawing/2014/main" id="{00000000-0008-0000-0700-00002F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0" name="テキスト ボックス 559">
          <a:extLst>
            <a:ext uri="{FF2B5EF4-FFF2-40B4-BE49-F238E27FC236}">
              <a16:creationId xmlns="" xmlns:a16="http://schemas.microsoft.com/office/drawing/2014/main" id="{00000000-0008-0000-0700-000030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a:extLst>
            <a:ext uri="{FF2B5EF4-FFF2-40B4-BE49-F238E27FC236}">
              <a16:creationId xmlns="" xmlns:a16="http://schemas.microsoft.com/office/drawing/2014/main"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62" name="テキスト ボックス 561">
          <a:extLst>
            <a:ext uri="{FF2B5EF4-FFF2-40B4-BE49-F238E27FC236}">
              <a16:creationId xmlns="" xmlns:a16="http://schemas.microsoft.com/office/drawing/2014/main" id="{00000000-0008-0000-0700-000032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a:extLst>
            <a:ext uri="{FF2B5EF4-FFF2-40B4-BE49-F238E27FC236}">
              <a16:creationId xmlns="" xmlns:a16="http://schemas.microsoft.com/office/drawing/2014/main"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48214</xdr:rowOff>
    </xdr:from>
    <xdr:to>
      <xdr:col>23</xdr:col>
      <xdr:colOff>516889</xdr:colOff>
      <xdr:row>58</xdr:row>
      <xdr:rowOff>150966</xdr:rowOff>
    </xdr:to>
    <xdr:cxnSp macro="">
      <xdr:nvCxnSpPr>
        <xdr:cNvPr id="564" name="直線コネクタ 563">
          <a:extLst>
            <a:ext uri="{FF2B5EF4-FFF2-40B4-BE49-F238E27FC236}">
              <a16:creationId xmlns="" xmlns:a16="http://schemas.microsoft.com/office/drawing/2014/main" id="{00000000-0008-0000-0700-000034020000}"/>
            </a:ext>
          </a:extLst>
        </xdr:cNvPr>
        <xdr:cNvCxnSpPr/>
      </xdr:nvCxnSpPr>
      <xdr:spPr>
        <a:xfrm flipV="1">
          <a:off x="16317595" y="8792164"/>
          <a:ext cx="1269" cy="1302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154793</xdr:rowOff>
    </xdr:from>
    <xdr:ext cx="534377" cy="259045"/>
    <xdr:sp macro="" textlink="">
      <xdr:nvSpPr>
        <xdr:cNvPr id="565" name="教育費最小値テキスト">
          <a:extLst>
            <a:ext uri="{FF2B5EF4-FFF2-40B4-BE49-F238E27FC236}">
              <a16:creationId xmlns="" xmlns:a16="http://schemas.microsoft.com/office/drawing/2014/main" id="{00000000-0008-0000-0700-000035020000}"/>
            </a:ext>
          </a:extLst>
        </xdr:cNvPr>
        <xdr:cNvSpPr txBox="1"/>
      </xdr:nvSpPr>
      <xdr:spPr>
        <a:xfrm>
          <a:off x="16370300" y="1009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34,086</a:t>
          </a:r>
          <a:endParaRPr kumimoji="1" lang="ja-JP" altLang="en-US" sz="1000" b="1">
            <a:latin typeface="ＭＳ Ｐゴシック"/>
          </a:endParaRPr>
        </a:p>
      </xdr:txBody>
    </xdr:sp>
    <xdr:clientData/>
  </xdr:oneCellAnchor>
  <xdr:twoCellAnchor>
    <xdr:from>
      <xdr:col>23</xdr:col>
      <xdr:colOff>428625</xdr:colOff>
      <xdr:row>58</xdr:row>
      <xdr:rowOff>150966</xdr:rowOff>
    </xdr:from>
    <xdr:to>
      <xdr:col>23</xdr:col>
      <xdr:colOff>606425</xdr:colOff>
      <xdr:row>58</xdr:row>
      <xdr:rowOff>150966</xdr:rowOff>
    </xdr:to>
    <xdr:cxnSp macro="">
      <xdr:nvCxnSpPr>
        <xdr:cNvPr id="566" name="直線コネクタ 565">
          <a:extLst>
            <a:ext uri="{FF2B5EF4-FFF2-40B4-BE49-F238E27FC236}">
              <a16:creationId xmlns="" xmlns:a16="http://schemas.microsoft.com/office/drawing/2014/main" id="{00000000-0008-0000-0700-000036020000}"/>
            </a:ext>
          </a:extLst>
        </xdr:cNvPr>
        <xdr:cNvCxnSpPr/>
      </xdr:nvCxnSpPr>
      <xdr:spPr>
        <a:xfrm>
          <a:off x="16230600" y="10095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166341</xdr:rowOff>
    </xdr:from>
    <xdr:ext cx="599010" cy="259045"/>
    <xdr:sp macro="" textlink="">
      <xdr:nvSpPr>
        <xdr:cNvPr id="567" name="教育費最大値テキスト">
          <a:extLst>
            <a:ext uri="{FF2B5EF4-FFF2-40B4-BE49-F238E27FC236}">
              <a16:creationId xmlns="" xmlns:a16="http://schemas.microsoft.com/office/drawing/2014/main" id="{00000000-0008-0000-0700-000037020000}"/>
            </a:ext>
          </a:extLst>
        </xdr:cNvPr>
        <xdr:cNvSpPr txBox="1"/>
      </xdr:nvSpPr>
      <xdr:spPr>
        <a:xfrm>
          <a:off x="16370300" y="8567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718,024</a:t>
          </a:r>
          <a:endParaRPr kumimoji="1" lang="ja-JP" altLang="en-US" sz="1000" b="1">
            <a:latin typeface="ＭＳ Ｐゴシック"/>
          </a:endParaRPr>
        </a:p>
      </xdr:txBody>
    </xdr:sp>
    <xdr:clientData/>
  </xdr:oneCellAnchor>
  <xdr:twoCellAnchor>
    <xdr:from>
      <xdr:col>23</xdr:col>
      <xdr:colOff>428625</xdr:colOff>
      <xdr:row>51</xdr:row>
      <xdr:rowOff>48214</xdr:rowOff>
    </xdr:from>
    <xdr:to>
      <xdr:col>23</xdr:col>
      <xdr:colOff>606425</xdr:colOff>
      <xdr:row>51</xdr:row>
      <xdr:rowOff>48214</xdr:rowOff>
    </xdr:to>
    <xdr:cxnSp macro="">
      <xdr:nvCxnSpPr>
        <xdr:cNvPr id="568" name="直線コネクタ 567">
          <a:extLst>
            <a:ext uri="{FF2B5EF4-FFF2-40B4-BE49-F238E27FC236}">
              <a16:creationId xmlns="" xmlns:a16="http://schemas.microsoft.com/office/drawing/2014/main" id="{00000000-0008-0000-0700-000038020000}"/>
            </a:ext>
          </a:extLst>
        </xdr:cNvPr>
        <xdr:cNvCxnSpPr/>
      </xdr:nvCxnSpPr>
      <xdr:spPr>
        <a:xfrm>
          <a:off x="16230600" y="879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115739</xdr:rowOff>
    </xdr:from>
    <xdr:to>
      <xdr:col>23</xdr:col>
      <xdr:colOff>517525</xdr:colOff>
      <xdr:row>58</xdr:row>
      <xdr:rowOff>117266</xdr:rowOff>
    </xdr:to>
    <xdr:cxnSp macro="">
      <xdr:nvCxnSpPr>
        <xdr:cNvPr id="569" name="直線コネクタ 568">
          <a:extLst>
            <a:ext uri="{FF2B5EF4-FFF2-40B4-BE49-F238E27FC236}">
              <a16:creationId xmlns="" xmlns:a16="http://schemas.microsoft.com/office/drawing/2014/main" id="{00000000-0008-0000-0700-000039020000}"/>
            </a:ext>
          </a:extLst>
        </xdr:cNvPr>
        <xdr:cNvCxnSpPr/>
      </xdr:nvCxnSpPr>
      <xdr:spPr>
        <a:xfrm flipV="1">
          <a:off x="15481300" y="10059839"/>
          <a:ext cx="838200" cy="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121767</xdr:rowOff>
    </xdr:from>
    <xdr:ext cx="599010" cy="259045"/>
    <xdr:sp macro="" textlink="">
      <xdr:nvSpPr>
        <xdr:cNvPr id="570" name="教育費平均値テキスト">
          <a:extLst>
            <a:ext uri="{FF2B5EF4-FFF2-40B4-BE49-F238E27FC236}">
              <a16:creationId xmlns="" xmlns:a16="http://schemas.microsoft.com/office/drawing/2014/main" id="{00000000-0008-0000-0700-00003A020000}"/>
            </a:ext>
          </a:extLst>
        </xdr:cNvPr>
        <xdr:cNvSpPr txBox="1"/>
      </xdr:nvSpPr>
      <xdr:spPr>
        <a:xfrm>
          <a:off x="16370300" y="9722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124,756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98890</xdr:rowOff>
    </xdr:from>
    <xdr:to>
      <xdr:col>23</xdr:col>
      <xdr:colOff>568325</xdr:colOff>
      <xdr:row>58</xdr:row>
      <xdr:rowOff>29040</xdr:rowOff>
    </xdr:to>
    <xdr:sp macro="" textlink="">
      <xdr:nvSpPr>
        <xdr:cNvPr id="571" name="フローチャート : 判断 570">
          <a:extLst>
            <a:ext uri="{FF2B5EF4-FFF2-40B4-BE49-F238E27FC236}">
              <a16:creationId xmlns="" xmlns:a16="http://schemas.microsoft.com/office/drawing/2014/main" id="{00000000-0008-0000-0700-00003B020000}"/>
            </a:ext>
          </a:extLst>
        </xdr:cNvPr>
        <xdr:cNvSpPr/>
      </xdr:nvSpPr>
      <xdr:spPr>
        <a:xfrm>
          <a:off x="162687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117266</xdr:rowOff>
    </xdr:from>
    <xdr:to>
      <xdr:col>22</xdr:col>
      <xdr:colOff>365125</xdr:colOff>
      <xdr:row>58</xdr:row>
      <xdr:rowOff>131457</xdr:rowOff>
    </xdr:to>
    <xdr:cxnSp macro="">
      <xdr:nvCxnSpPr>
        <xdr:cNvPr id="572" name="直線コネクタ 571">
          <a:extLst>
            <a:ext uri="{FF2B5EF4-FFF2-40B4-BE49-F238E27FC236}">
              <a16:creationId xmlns="" xmlns:a16="http://schemas.microsoft.com/office/drawing/2014/main" id="{00000000-0008-0000-0700-00003C020000}"/>
            </a:ext>
          </a:extLst>
        </xdr:cNvPr>
        <xdr:cNvCxnSpPr/>
      </xdr:nvCxnSpPr>
      <xdr:spPr>
        <a:xfrm flipV="1">
          <a:off x="14592300" y="10061366"/>
          <a:ext cx="889000" cy="1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84572</xdr:rowOff>
    </xdr:from>
    <xdr:to>
      <xdr:col>22</xdr:col>
      <xdr:colOff>415925</xdr:colOff>
      <xdr:row>58</xdr:row>
      <xdr:rowOff>14722</xdr:rowOff>
    </xdr:to>
    <xdr:sp macro="" textlink="">
      <xdr:nvSpPr>
        <xdr:cNvPr id="573" name="フローチャート : 判断 572">
          <a:extLst>
            <a:ext uri="{FF2B5EF4-FFF2-40B4-BE49-F238E27FC236}">
              <a16:creationId xmlns="" xmlns:a16="http://schemas.microsoft.com/office/drawing/2014/main" id="{00000000-0008-0000-0700-00003D020000}"/>
            </a:ext>
          </a:extLst>
        </xdr:cNvPr>
        <xdr:cNvSpPr/>
      </xdr:nvSpPr>
      <xdr:spPr>
        <a:xfrm>
          <a:off x="15430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31249</xdr:rowOff>
    </xdr:from>
    <xdr:ext cx="599010" cy="259045"/>
    <xdr:sp macro="" textlink="">
      <xdr:nvSpPr>
        <xdr:cNvPr id="574" name="テキスト ボックス 573">
          <a:extLst>
            <a:ext uri="{FF2B5EF4-FFF2-40B4-BE49-F238E27FC236}">
              <a16:creationId xmlns="" xmlns:a16="http://schemas.microsoft.com/office/drawing/2014/main" id="{00000000-0008-0000-0700-00003E020000}"/>
            </a:ext>
          </a:extLst>
        </xdr:cNvPr>
        <xdr:cNvSpPr txBox="1"/>
      </xdr:nvSpPr>
      <xdr:spPr>
        <a:xfrm>
          <a:off x="15181794" y="96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98739</xdr:rowOff>
    </xdr:from>
    <xdr:to>
      <xdr:col>21</xdr:col>
      <xdr:colOff>161925</xdr:colOff>
      <xdr:row>58</xdr:row>
      <xdr:rowOff>131457</xdr:rowOff>
    </xdr:to>
    <xdr:cxnSp macro="">
      <xdr:nvCxnSpPr>
        <xdr:cNvPr id="575" name="直線コネクタ 574">
          <a:extLst>
            <a:ext uri="{FF2B5EF4-FFF2-40B4-BE49-F238E27FC236}">
              <a16:creationId xmlns="" xmlns:a16="http://schemas.microsoft.com/office/drawing/2014/main" id="{00000000-0008-0000-0700-00003F020000}"/>
            </a:ext>
          </a:extLst>
        </xdr:cNvPr>
        <xdr:cNvCxnSpPr/>
      </xdr:nvCxnSpPr>
      <xdr:spPr>
        <a:xfrm>
          <a:off x="13703300" y="10042839"/>
          <a:ext cx="889000" cy="3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93468</xdr:rowOff>
    </xdr:from>
    <xdr:to>
      <xdr:col>21</xdr:col>
      <xdr:colOff>212725</xdr:colOff>
      <xdr:row>58</xdr:row>
      <xdr:rowOff>23618</xdr:rowOff>
    </xdr:to>
    <xdr:sp macro="" textlink="">
      <xdr:nvSpPr>
        <xdr:cNvPr id="576" name="フローチャート : 判断 575">
          <a:extLst>
            <a:ext uri="{FF2B5EF4-FFF2-40B4-BE49-F238E27FC236}">
              <a16:creationId xmlns="" xmlns:a16="http://schemas.microsoft.com/office/drawing/2014/main" id="{00000000-0008-0000-0700-000040020000}"/>
            </a:ext>
          </a:extLst>
        </xdr:cNvPr>
        <xdr:cNvSpPr/>
      </xdr:nvSpPr>
      <xdr:spPr>
        <a:xfrm>
          <a:off x="14541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40145</xdr:rowOff>
    </xdr:from>
    <xdr:ext cx="599010" cy="259045"/>
    <xdr:sp macro="" textlink="">
      <xdr:nvSpPr>
        <xdr:cNvPr id="577" name="テキスト ボックス 576">
          <a:extLst>
            <a:ext uri="{FF2B5EF4-FFF2-40B4-BE49-F238E27FC236}">
              <a16:creationId xmlns="" xmlns:a16="http://schemas.microsoft.com/office/drawing/2014/main" id="{00000000-0008-0000-0700-000041020000}"/>
            </a:ext>
          </a:extLst>
        </xdr:cNvPr>
        <xdr:cNvSpPr txBox="1"/>
      </xdr:nvSpPr>
      <xdr:spPr>
        <a:xfrm>
          <a:off x="14292794" y="964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98739</xdr:rowOff>
    </xdr:from>
    <xdr:to>
      <xdr:col>19</xdr:col>
      <xdr:colOff>644525</xdr:colOff>
      <xdr:row>58</xdr:row>
      <xdr:rowOff>134318</xdr:rowOff>
    </xdr:to>
    <xdr:cxnSp macro="">
      <xdr:nvCxnSpPr>
        <xdr:cNvPr id="578" name="直線コネクタ 577">
          <a:extLst>
            <a:ext uri="{FF2B5EF4-FFF2-40B4-BE49-F238E27FC236}">
              <a16:creationId xmlns="" xmlns:a16="http://schemas.microsoft.com/office/drawing/2014/main" id="{00000000-0008-0000-0700-000042020000}"/>
            </a:ext>
          </a:extLst>
        </xdr:cNvPr>
        <xdr:cNvCxnSpPr/>
      </xdr:nvCxnSpPr>
      <xdr:spPr>
        <a:xfrm flipV="1">
          <a:off x="12814300" y="10042839"/>
          <a:ext cx="889000" cy="35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100145</xdr:rowOff>
    </xdr:from>
    <xdr:to>
      <xdr:col>20</xdr:col>
      <xdr:colOff>9525</xdr:colOff>
      <xdr:row>58</xdr:row>
      <xdr:rowOff>30295</xdr:rowOff>
    </xdr:to>
    <xdr:sp macro="" textlink="">
      <xdr:nvSpPr>
        <xdr:cNvPr id="579" name="フローチャート : 判断 578">
          <a:extLst>
            <a:ext uri="{FF2B5EF4-FFF2-40B4-BE49-F238E27FC236}">
              <a16:creationId xmlns="" xmlns:a16="http://schemas.microsoft.com/office/drawing/2014/main" id="{00000000-0008-0000-0700-000043020000}"/>
            </a:ext>
          </a:extLst>
        </xdr:cNvPr>
        <xdr:cNvSpPr/>
      </xdr:nvSpPr>
      <xdr:spPr>
        <a:xfrm>
          <a:off x="13652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46822</xdr:rowOff>
    </xdr:from>
    <xdr:ext cx="599010" cy="259045"/>
    <xdr:sp macro="" textlink="">
      <xdr:nvSpPr>
        <xdr:cNvPr id="580" name="テキスト ボックス 579">
          <a:extLst>
            <a:ext uri="{FF2B5EF4-FFF2-40B4-BE49-F238E27FC236}">
              <a16:creationId xmlns="" xmlns:a16="http://schemas.microsoft.com/office/drawing/2014/main" id="{00000000-0008-0000-0700-000044020000}"/>
            </a:ext>
          </a:extLst>
        </xdr:cNvPr>
        <xdr:cNvSpPr txBox="1"/>
      </xdr:nvSpPr>
      <xdr:spPr>
        <a:xfrm>
          <a:off x="13403794" y="964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127000</xdr:rowOff>
    </xdr:from>
    <xdr:to>
      <xdr:col>18</xdr:col>
      <xdr:colOff>492125</xdr:colOff>
      <xdr:row>58</xdr:row>
      <xdr:rowOff>57150</xdr:rowOff>
    </xdr:to>
    <xdr:sp macro="" textlink="">
      <xdr:nvSpPr>
        <xdr:cNvPr id="581" name="フローチャート : 判断 580">
          <a:extLst>
            <a:ext uri="{FF2B5EF4-FFF2-40B4-BE49-F238E27FC236}">
              <a16:creationId xmlns="" xmlns:a16="http://schemas.microsoft.com/office/drawing/2014/main" id="{00000000-0008-0000-0700-000045020000}"/>
            </a:ext>
          </a:extLst>
        </xdr:cNvPr>
        <xdr:cNvSpPr/>
      </xdr:nvSpPr>
      <xdr:spPr>
        <a:xfrm>
          <a:off x="12763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73677</xdr:rowOff>
    </xdr:from>
    <xdr:ext cx="599010" cy="259045"/>
    <xdr:sp macro="" textlink="">
      <xdr:nvSpPr>
        <xdr:cNvPr id="582" name="テキスト ボックス 581">
          <a:extLst>
            <a:ext uri="{FF2B5EF4-FFF2-40B4-BE49-F238E27FC236}">
              <a16:creationId xmlns="" xmlns:a16="http://schemas.microsoft.com/office/drawing/2014/main" id="{00000000-0008-0000-0700-000046020000}"/>
            </a:ext>
          </a:extLst>
        </xdr:cNvPr>
        <xdr:cNvSpPr txBox="1"/>
      </xdr:nvSpPr>
      <xdr:spPr>
        <a:xfrm>
          <a:off x="12514794" y="9674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a:extLst>
            <a:ext uri="{FF2B5EF4-FFF2-40B4-BE49-F238E27FC236}">
              <a16:creationId xmlns="" xmlns:a16="http://schemas.microsoft.com/office/drawing/2014/main"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a:extLst>
            <a:ext uri="{FF2B5EF4-FFF2-40B4-BE49-F238E27FC236}">
              <a16:creationId xmlns="" xmlns:a16="http://schemas.microsoft.com/office/drawing/2014/main"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a:extLst>
            <a:ext uri="{FF2B5EF4-FFF2-40B4-BE49-F238E27FC236}">
              <a16:creationId xmlns="" xmlns:a16="http://schemas.microsoft.com/office/drawing/2014/main"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a:extLst>
            <a:ext uri="{FF2B5EF4-FFF2-40B4-BE49-F238E27FC236}">
              <a16:creationId xmlns="" xmlns:a16="http://schemas.microsoft.com/office/drawing/2014/main"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a:extLst>
            <a:ext uri="{FF2B5EF4-FFF2-40B4-BE49-F238E27FC236}">
              <a16:creationId xmlns="" xmlns:a16="http://schemas.microsoft.com/office/drawing/2014/main"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64939</xdr:rowOff>
    </xdr:from>
    <xdr:to>
      <xdr:col>23</xdr:col>
      <xdr:colOff>568325</xdr:colOff>
      <xdr:row>58</xdr:row>
      <xdr:rowOff>166539</xdr:rowOff>
    </xdr:to>
    <xdr:sp macro="" textlink="">
      <xdr:nvSpPr>
        <xdr:cNvPr id="588" name="円/楕円 587">
          <a:extLst>
            <a:ext uri="{FF2B5EF4-FFF2-40B4-BE49-F238E27FC236}">
              <a16:creationId xmlns="" xmlns:a16="http://schemas.microsoft.com/office/drawing/2014/main" id="{00000000-0008-0000-0700-00004C020000}"/>
            </a:ext>
          </a:extLst>
        </xdr:cNvPr>
        <xdr:cNvSpPr/>
      </xdr:nvSpPr>
      <xdr:spPr>
        <a:xfrm>
          <a:off x="16268700" y="100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151316</xdr:rowOff>
    </xdr:from>
    <xdr:ext cx="534377" cy="259045"/>
    <xdr:sp macro="" textlink="">
      <xdr:nvSpPr>
        <xdr:cNvPr id="589" name="教育費該当値テキスト">
          <a:extLst>
            <a:ext uri="{FF2B5EF4-FFF2-40B4-BE49-F238E27FC236}">
              <a16:creationId xmlns="" xmlns:a16="http://schemas.microsoft.com/office/drawing/2014/main" id="{00000000-0008-0000-0700-00004D020000}"/>
            </a:ext>
          </a:extLst>
        </xdr:cNvPr>
        <xdr:cNvSpPr txBox="1"/>
      </xdr:nvSpPr>
      <xdr:spPr>
        <a:xfrm>
          <a:off x="16370300" y="992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52,578</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66466</xdr:rowOff>
    </xdr:from>
    <xdr:to>
      <xdr:col>22</xdr:col>
      <xdr:colOff>415925</xdr:colOff>
      <xdr:row>58</xdr:row>
      <xdr:rowOff>168066</xdr:rowOff>
    </xdr:to>
    <xdr:sp macro="" textlink="">
      <xdr:nvSpPr>
        <xdr:cNvPr id="590" name="円/楕円 589">
          <a:extLst>
            <a:ext uri="{FF2B5EF4-FFF2-40B4-BE49-F238E27FC236}">
              <a16:creationId xmlns="" xmlns:a16="http://schemas.microsoft.com/office/drawing/2014/main" id="{00000000-0008-0000-0700-00004E020000}"/>
            </a:ext>
          </a:extLst>
        </xdr:cNvPr>
        <xdr:cNvSpPr/>
      </xdr:nvSpPr>
      <xdr:spPr>
        <a:xfrm>
          <a:off x="15430500" y="1001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159193</xdr:rowOff>
    </xdr:from>
    <xdr:ext cx="534377" cy="259045"/>
    <xdr:sp macro="" textlink="">
      <xdr:nvSpPr>
        <xdr:cNvPr id="591" name="テキスト ボックス 590">
          <a:extLst>
            <a:ext uri="{FF2B5EF4-FFF2-40B4-BE49-F238E27FC236}">
              <a16:creationId xmlns="" xmlns:a16="http://schemas.microsoft.com/office/drawing/2014/main" id="{00000000-0008-0000-0700-00004F020000}"/>
            </a:ext>
          </a:extLst>
        </xdr:cNvPr>
        <xdr:cNvSpPr txBox="1"/>
      </xdr:nvSpPr>
      <xdr:spPr>
        <a:xfrm>
          <a:off x="15214111" y="1010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51,776</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80657</xdr:rowOff>
    </xdr:from>
    <xdr:to>
      <xdr:col>21</xdr:col>
      <xdr:colOff>212725</xdr:colOff>
      <xdr:row>59</xdr:row>
      <xdr:rowOff>10807</xdr:rowOff>
    </xdr:to>
    <xdr:sp macro="" textlink="">
      <xdr:nvSpPr>
        <xdr:cNvPr id="592" name="円/楕円 591">
          <a:extLst>
            <a:ext uri="{FF2B5EF4-FFF2-40B4-BE49-F238E27FC236}">
              <a16:creationId xmlns="" xmlns:a16="http://schemas.microsoft.com/office/drawing/2014/main" id="{00000000-0008-0000-0700-000050020000}"/>
            </a:ext>
          </a:extLst>
        </xdr:cNvPr>
        <xdr:cNvSpPr/>
      </xdr:nvSpPr>
      <xdr:spPr>
        <a:xfrm>
          <a:off x="14541500" y="100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1934</xdr:rowOff>
    </xdr:from>
    <xdr:ext cx="534377" cy="259045"/>
    <xdr:sp macro="" textlink="">
      <xdr:nvSpPr>
        <xdr:cNvPr id="593" name="テキスト ボックス 592">
          <a:extLst>
            <a:ext uri="{FF2B5EF4-FFF2-40B4-BE49-F238E27FC236}">
              <a16:creationId xmlns="" xmlns:a16="http://schemas.microsoft.com/office/drawing/2014/main" id="{00000000-0008-0000-0700-000051020000}"/>
            </a:ext>
          </a:extLst>
        </xdr:cNvPr>
        <xdr:cNvSpPr txBox="1"/>
      </xdr:nvSpPr>
      <xdr:spPr>
        <a:xfrm>
          <a:off x="14325111" y="1011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44,327</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47939</xdr:rowOff>
    </xdr:from>
    <xdr:to>
      <xdr:col>20</xdr:col>
      <xdr:colOff>9525</xdr:colOff>
      <xdr:row>58</xdr:row>
      <xdr:rowOff>149539</xdr:rowOff>
    </xdr:to>
    <xdr:sp macro="" textlink="">
      <xdr:nvSpPr>
        <xdr:cNvPr id="594" name="円/楕円 593">
          <a:extLst>
            <a:ext uri="{FF2B5EF4-FFF2-40B4-BE49-F238E27FC236}">
              <a16:creationId xmlns="" xmlns:a16="http://schemas.microsoft.com/office/drawing/2014/main" id="{00000000-0008-0000-0700-000052020000}"/>
            </a:ext>
          </a:extLst>
        </xdr:cNvPr>
        <xdr:cNvSpPr/>
      </xdr:nvSpPr>
      <xdr:spPr>
        <a:xfrm>
          <a:off x="13652500" y="999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140666</xdr:rowOff>
    </xdr:from>
    <xdr:ext cx="534377" cy="259045"/>
    <xdr:sp macro="" textlink="">
      <xdr:nvSpPr>
        <xdr:cNvPr id="595" name="テキスト ボックス 594">
          <a:extLst>
            <a:ext uri="{FF2B5EF4-FFF2-40B4-BE49-F238E27FC236}">
              <a16:creationId xmlns="" xmlns:a16="http://schemas.microsoft.com/office/drawing/2014/main" id="{00000000-0008-0000-0700-000053020000}"/>
            </a:ext>
          </a:extLst>
        </xdr:cNvPr>
        <xdr:cNvSpPr txBox="1"/>
      </xdr:nvSpPr>
      <xdr:spPr>
        <a:xfrm>
          <a:off x="13436111" y="10084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61,502</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83518</xdr:rowOff>
    </xdr:from>
    <xdr:to>
      <xdr:col>18</xdr:col>
      <xdr:colOff>492125</xdr:colOff>
      <xdr:row>59</xdr:row>
      <xdr:rowOff>13668</xdr:rowOff>
    </xdr:to>
    <xdr:sp macro="" textlink="">
      <xdr:nvSpPr>
        <xdr:cNvPr id="596" name="円/楕円 595">
          <a:extLst>
            <a:ext uri="{FF2B5EF4-FFF2-40B4-BE49-F238E27FC236}">
              <a16:creationId xmlns="" xmlns:a16="http://schemas.microsoft.com/office/drawing/2014/main" id="{00000000-0008-0000-0700-000054020000}"/>
            </a:ext>
          </a:extLst>
        </xdr:cNvPr>
        <xdr:cNvSpPr/>
      </xdr:nvSpPr>
      <xdr:spPr>
        <a:xfrm>
          <a:off x="12763500" y="1002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4795</xdr:rowOff>
    </xdr:from>
    <xdr:ext cx="534377" cy="259045"/>
    <xdr:sp macro="" textlink="">
      <xdr:nvSpPr>
        <xdr:cNvPr id="597" name="テキスト ボックス 596">
          <a:extLst>
            <a:ext uri="{FF2B5EF4-FFF2-40B4-BE49-F238E27FC236}">
              <a16:creationId xmlns="" xmlns:a16="http://schemas.microsoft.com/office/drawing/2014/main" id="{00000000-0008-0000-0700-000055020000}"/>
            </a:ext>
          </a:extLst>
        </xdr:cNvPr>
        <xdr:cNvSpPr txBox="1"/>
      </xdr:nvSpPr>
      <xdr:spPr>
        <a:xfrm>
          <a:off x="12547111" y="1012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42,825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a:extLst>
            <a:ext uri="{FF2B5EF4-FFF2-40B4-BE49-F238E27FC236}">
              <a16:creationId xmlns="" xmlns:a16="http://schemas.microsoft.com/office/drawing/2014/main"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a:extLst>
            <a:ext uri="{FF2B5EF4-FFF2-40B4-BE49-F238E27FC236}">
              <a16:creationId xmlns="" xmlns:a16="http://schemas.microsoft.com/office/drawing/2014/main"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a:extLst>
            <a:ext uri="{FF2B5EF4-FFF2-40B4-BE49-F238E27FC236}">
              <a16:creationId xmlns="" xmlns:a16="http://schemas.microsoft.com/office/drawing/2014/main"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a:extLst>
            <a:ext uri="{FF2B5EF4-FFF2-40B4-BE49-F238E27FC236}">
              <a16:creationId xmlns="" xmlns:a16="http://schemas.microsoft.com/office/drawing/2014/main"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a:extLst>
            <a:ext uri="{FF2B5EF4-FFF2-40B4-BE49-F238E27FC236}">
              <a16:creationId xmlns="" xmlns:a16="http://schemas.microsoft.com/office/drawing/2014/main"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a:extLst>
            <a:ext uri="{FF2B5EF4-FFF2-40B4-BE49-F238E27FC236}">
              <a16:creationId xmlns="" xmlns:a16="http://schemas.microsoft.com/office/drawing/2014/main"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a:extLst>
            <a:ext uri="{FF2B5EF4-FFF2-40B4-BE49-F238E27FC236}">
              <a16:creationId xmlns="" xmlns:a16="http://schemas.microsoft.com/office/drawing/2014/main"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a:extLst>
            <a:ext uri="{FF2B5EF4-FFF2-40B4-BE49-F238E27FC236}">
              <a16:creationId xmlns=""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a:extLst>
            <a:ext uri="{FF2B5EF4-FFF2-40B4-BE49-F238E27FC236}">
              <a16:creationId xmlns="" xmlns:a16="http://schemas.microsoft.com/office/drawing/2014/main"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a:extLst>
            <a:ext uri="{FF2B5EF4-FFF2-40B4-BE49-F238E27FC236}">
              <a16:creationId xmlns="" xmlns:a16="http://schemas.microsoft.com/office/drawing/2014/main"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a:extLst>
            <a:ext uri="{FF2B5EF4-FFF2-40B4-BE49-F238E27FC236}">
              <a16:creationId xmlns="" xmlns:a16="http://schemas.microsoft.com/office/drawing/2014/main" id="{00000000-0008-0000-07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9" name="テキスト ボックス 608">
          <a:extLst>
            <a:ext uri="{FF2B5EF4-FFF2-40B4-BE49-F238E27FC236}">
              <a16:creationId xmlns="" xmlns:a16="http://schemas.microsoft.com/office/drawing/2014/main" id="{00000000-0008-0000-07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a:extLst>
            <a:ext uri="{FF2B5EF4-FFF2-40B4-BE49-F238E27FC236}">
              <a16:creationId xmlns="" xmlns:a16="http://schemas.microsoft.com/office/drawing/2014/main" id="{00000000-0008-0000-07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11" name="テキスト ボックス 610">
          <a:extLst>
            <a:ext uri="{FF2B5EF4-FFF2-40B4-BE49-F238E27FC236}">
              <a16:creationId xmlns="" xmlns:a16="http://schemas.microsoft.com/office/drawing/2014/main" id="{00000000-0008-0000-07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a:extLst>
            <a:ext uri="{FF2B5EF4-FFF2-40B4-BE49-F238E27FC236}">
              <a16:creationId xmlns="" xmlns:a16="http://schemas.microsoft.com/office/drawing/2014/main" id="{00000000-0008-0000-07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3" name="テキスト ボックス 612">
          <a:extLst>
            <a:ext uri="{FF2B5EF4-FFF2-40B4-BE49-F238E27FC236}">
              <a16:creationId xmlns="" xmlns:a16="http://schemas.microsoft.com/office/drawing/2014/main" id="{00000000-0008-0000-07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a:extLst>
            <a:ext uri="{FF2B5EF4-FFF2-40B4-BE49-F238E27FC236}">
              <a16:creationId xmlns="" xmlns:a16="http://schemas.microsoft.com/office/drawing/2014/main" id="{00000000-0008-0000-07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5" name="テキスト ボックス 614">
          <a:extLst>
            <a:ext uri="{FF2B5EF4-FFF2-40B4-BE49-F238E27FC236}">
              <a16:creationId xmlns="" xmlns:a16="http://schemas.microsoft.com/office/drawing/2014/main" id="{00000000-0008-0000-07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a:extLst>
            <a:ext uri="{FF2B5EF4-FFF2-40B4-BE49-F238E27FC236}">
              <a16:creationId xmlns="" xmlns:a16="http://schemas.microsoft.com/office/drawing/2014/main" id="{00000000-0008-0000-07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7" name="テキスト ボックス 616">
          <a:extLst>
            <a:ext uri="{FF2B5EF4-FFF2-40B4-BE49-F238E27FC236}">
              <a16:creationId xmlns="" xmlns:a16="http://schemas.microsoft.com/office/drawing/2014/main" id="{00000000-0008-0000-07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a:extLst>
            <a:ext uri="{FF2B5EF4-FFF2-40B4-BE49-F238E27FC236}">
              <a16:creationId xmlns=""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a:extLst>
            <a:ext uri="{FF2B5EF4-FFF2-40B4-BE49-F238E27FC236}">
              <a16:creationId xmlns=""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a:extLst>
            <a:ext uri="{FF2B5EF4-FFF2-40B4-BE49-F238E27FC236}">
              <a16:creationId xmlns=""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60597</xdr:rowOff>
    </xdr:from>
    <xdr:to>
      <xdr:col>23</xdr:col>
      <xdr:colOff>516889</xdr:colOff>
      <xdr:row>79</xdr:row>
      <xdr:rowOff>44450</xdr:rowOff>
    </xdr:to>
    <xdr:cxnSp macro="">
      <xdr:nvCxnSpPr>
        <xdr:cNvPr id="621" name="直線コネクタ 620">
          <a:extLst>
            <a:ext uri="{FF2B5EF4-FFF2-40B4-BE49-F238E27FC236}">
              <a16:creationId xmlns="" xmlns:a16="http://schemas.microsoft.com/office/drawing/2014/main" id="{00000000-0008-0000-0700-00006D020000}"/>
            </a:ext>
          </a:extLst>
        </xdr:cNvPr>
        <xdr:cNvCxnSpPr/>
      </xdr:nvCxnSpPr>
      <xdr:spPr>
        <a:xfrm flipV="1">
          <a:off x="16317595" y="12233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2" name="災害復旧費最小値テキスト">
          <a:extLst>
            <a:ext uri="{FF2B5EF4-FFF2-40B4-BE49-F238E27FC236}">
              <a16:creationId xmlns="" xmlns:a16="http://schemas.microsoft.com/office/drawing/2014/main" id="{00000000-0008-0000-0700-00006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3" name="直線コネクタ 622">
          <a:extLst>
            <a:ext uri="{FF2B5EF4-FFF2-40B4-BE49-F238E27FC236}">
              <a16:creationId xmlns="" xmlns:a16="http://schemas.microsoft.com/office/drawing/2014/main" id="{00000000-0008-0000-0700-00006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7274</xdr:rowOff>
    </xdr:from>
    <xdr:ext cx="599010" cy="259045"/>
    <xdr:sp macro="" textlink="">
      <xdr:nvSpPr>
        <xdr:cNvPr id="624" name="災害復旧費最大値テキスト">
          <a:extLst>
            <a:ext uri="{FF2B5EF4-FFF2-40B4-BE49-F238E27FC236}">
              <a16:creationId xmlns="" xmlns:a16="http://schemas.microsoft.com/office/drawing/2014/main" id="{00000000-0008-0000-0700-000070020000}"/>
            </a:ext>
          </a:extLst>
        </xdr:cNvPr>
        <xdr:cNvSpPr txBox="1"/>
      </xdr:nvSpPr>
      <xdr:spPr>
        <a:xfrm>
          <a:off x="16370300" y="12008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71</xdr:row>
      <xdr:rowOff>60597</xdr:rowOff>
    </xdr:from>
    <xdr:to>
      <xdr:col>23</xdr:col>
      <xdr:colOff>606425</xdr:colOff>
      <xdr:row>71</xdr:row>
      <xdr:rowOff>60597</xdr:rowOff>
    </xdr:to>
    <xdr:cxnSp macro="">
      <xdr:nvCxnSpPr>
        <xdr:cNvPr id="625" name="直線コネクタ 624">
          <a:extLst>
            <a:ext uri="{FF2B5EF4-FFF2-40B4-BE49-F238E27FC236}">
              <a16:creationId xmlns="" xmlns:a16="http://schemas.microsoft.com/office/drawing/2014/main" id="{00000000-0008-0000-0700-000071020000}"/>
            </a:ext>
          </a:extLst>
        </xdr:cNvPr>
        <xdr:cNvCxnSpPr/>
      </xdr:nvCxnSpPr>
      <xdr:spPr>
        <a:xfrm>
          <a:off x="16230600" y="12233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99741</xdr:rowOff>
    </xdr:from>
    <xdr:to>
      <xdr:col>23</xdr:col>
      <xdr:colOff>517525</xdr:colOff>
      <xdr:row>78</xdr:row>
      <xdr:rowOff>133097</xdr:rowOff>
    </xdr:to>
    <xdr:cxnSp macro="">
      <xdr:nvCxnSpPr>
        <xdr:cNvPr id="626" name="直線コネクタ 625">
          <a:extLst>
            <a:ext uri="{FF2B5EF4-FFF2-40B4-BE49-F238E27FC236}">
              <a16:creationId xmlns="" xmlns:a16="http://schemas.microsoft.com/office/drawing/2014/main" id="{00000000-0008-0000-0700-000072020000}"/>
            </a:ext>
          </a:extLst>
        </xdr:cNvPr>
        <xdr:cNvCxnSpPr/>
      </xdr:nvCxnSpPr>
      <xdr:spPr>
        <a:xfrm flipV="1">
          <a:off x="15481300" y="13472841"/>
          <a:ext cx="838200" cy="3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72631</xdr:rowOff>
    </xdr:from>
    <xdr:ext cx="534377" cy="259045"/>
    <xdr:sp macro="" textlink="">
      <xdr:nvSpPr>
        <xdr:cNvPr id="627" name="災害復旧費平均値テキスト">
          <a:extLst>
            <a:ext uri="{FF2B5EF4-FFF2-40B4-BE49-F238E27FC236}">
              <a16:creationId xmlns="" xmlns:a16="http://schemas.microsoft.com/office/drawing/2014/main" id="{00000000-0008-0000-0700-000073020000}"/>
            </a:ext>
          </a:extLst>
        </xdr:cNvPr>
        <xdr:cNvSpPr txBox="1"/>
      </xdr:nvSpPr>
      <xdr:spPr>
        <a:xfrm>
          <a:off x="16370300" y="13445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94204</xdr:rowOff>
    </xdr:from>
    <xdr:to>
      <xdr:col>23</xdr:col>
      <xdr:colOff>568325</xdr:colOff>
      <xdr:row>79</xdr:row>
      <xdr:rowOff>24354</xdr:rowOff>
    </xdr:to>
    <xdr:sp macro="" textlink="">
      <xdr:nvSpPr>
        <xdr:cNvPr id="628" name="フローチャート : 判断 627">
          <a:extLst>
            <a:ext uri="{FF2B5EF4-FFF2-40B4-BE49-F238E27FC236}">
              <a16:creationId xmlns="" xmlns:a16="http://schemas.microsoft.com/office/drawing/2014/main" id="{00000000-0008-0000-0700-000074020000}"/>
            </a:ext>
          </a:extLst>
        </xdr:cNvPr>
        <xdr:cNvSpPr/>
      </xdr:nvSpPr>
      <xdr:spPr>
        <a:xfrm>
          <a:off x="162687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133097</xdr:rowOff>
    </xdr:from>
    <xdr:to>
      <xdr:col>22</xdr:col>
      <xdr:colOff>365125</xdr:colOff>
      <xdr:row>78</xdr:row>
      <xdr:rowOff>135494</xdr:rowOff>
    </xdr:to>
    <xdr:cxnSp macro="">
      <xdr:nvCxnSpPr>
        <xdr:cNvPr id="629" name="直線コネクタ 628">
          <a:extLst>
            <a:ext uri="{FF2B5EF4-FFF2-40B4-BE49-F238E27FC236}">
              <a16:creationId xmlns="" xmlns:a16="http://schemas.microsoft.com/office/drawing/2014/main" id="{00000000-0008-0000-0700-000075020000}"/>
            </a:ext>
          </a:extLst>
        </xdr:cNvPr>
        <xdr:cNvCxnSpPr/>
      </xdr:nvCxnSpPr>
      <xdr:spPr>
        <a:xfrm flipV="1">
          <a:off x="14592300" y="13506197"/>
          <a:ext cx="889000" cy="2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109722</xdr:rowOff>
    </xdr:from>
    <xdr:to>
      <xdr:col>22</xdr:col>
      <xdr:colOff>415925</xdr:colOff>
      <xdr:row>79</xdr:row>
      <xdr:rowOff>39872</xdr:rowOff>
    </xdr:to>
    <xdr:sp macro="" textlink="">
      <xdr:nvSpPr>
        <xdr:cNvPr id="630" name="フローチャート : 判断 629">
          <a:extLst>
            <a:ext uri="{FF2B5EF4-FFF2-40B4-BE49-F238E27FC236}">
              <a16:creationId xmlns="" xmlns:a16="http://schemas.microsoft.com/office/drawing/2014/main" id="{00000000-0008-0000-0700-000076020000}"/>
            </a:ext>
          </a:extLst>
        </xdr:cNvPr>
        <xdr:cNvSpPr/>
      </xdr:nvSpPr>
      <xdr:spPr>
        <a:xfrm>
          <a:off x="15430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79</xdr:row>
      <xdr:rowOff>30999</xdr:rowOff>
    </xdr:from>
    <xdr:ext cx="534377" cy="259045"/>
    <xdr:sp macro="" textlink="">
      <xdr:nvSpPr>
        <xdr:cNvPr id="631" name="テキスト ボックス 630">
          <a:extLst>
            <a:ext uri="{FF2B5EF4-FFF2-40B4-BE49-F238E27FC236}">
              <a16:creationId xmlns="" xmlns:a16="http://schemas.microsoft.com/office/drawing/2014/main" id="{00000000-0008-0000-0700-000077020000}"/>
            </a:ext>
          </a:extLst>
        </xdr:cNvPr>
        <xdr:cNvSpPr txBox="1"/>
      </xdr:nvSpPr>
      <xdr:spPr>
        <a:xfrm>
          <a:off x="15214111" y="1357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135494</xdr:rowOff>
    </xdr:from>
    <xdr:to>
      <xdr:col>21</xdr:col>
      <xdr:colOff>161925</xdr:colOff>
      <xdr:row>79</xdr:row>
      <xdr:rowOff>29674</xdr:rowOff>
    </xdr:to>
    <xdr:cxnSp macro="">
      <xdr:nvCxnSpPr>
        <xdr:cNvPr id="632" name="直線コネクタ 631">
          <a:extLst>
            <a:ext uri="{FF2B5EF4-FFF2-40B4-BE49-F238E27FC236}">
              <a16:creationId xmlns="" xmlns:a16="http://schemas.microsoft.com/office/drawing/2014/main" id="{00000000-0008-0000-0700-000078020000}"/>
            </a:ext>
          </a:extLst>
        </xdr:cNvPr>
        <xdr:cNvCxnSpPr/>
      </xdr:nvCxnSpPr>
      <xdr:spPr>
        <a:xfrm flipV="1">
          <a:off x="13703300" y="13508594"/>
          <a:ext cx="889000" cy="6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95960</xdr:rowOff>
    </xdr:from>
    <xdr:to>
      <xdr:col>21</xdr:col>
      <xdr:colOff>212725</xdr:colOff>
      <xdr:row>79</xdr:row>
      <xdr:rowOff>26110</xdr:rowOff>
    </xdr:to>
    <xdr:sp macro="" textlink="">
      <xdr:nvSpPr>
        <xdr:cNvPr id="633" name="フローチャート : 判断 632">
          <a:extLst>
            <a:ext uri="{FF2B5EF4-FFF2-40B4-BE49-F238E27FC236}">
              <a16:creationId xmlns="" xmlns:a16="http://schemas.microsoft.com/office/drawing/2014/main" id="{00000000-0008-0000-0700-000079020000}"/>
            </a:ext>
          </a:extLst>
        </xdr:cNvPr>
        <xdr:cNvSpPr/>
      </xdr:nvSpPr>
      <xdr:spPr>
        <a:xfrm>
          <a:off x="14541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79</xdr:row>
      <xdr:rowOff>17237</xdr:rowOff>
    </xdr:from>
    <xdr:ext cx="534377" cy="259045"/>
    <xdr:sp macro="" textlink="">
      <xdr:nvSpPr>
        <xdr:cNvPr id="634" name="テキスト ボックス 633">
          <a:extLst>
            <a:ext uri="{FF2B5EF4-FFF2-40B4-BE49-F238E27FC236}">
              <a16:creationId xmlns="" xmlns:a16="http://schemas.microsoft.com/office/drawing/2014/main" id="{00000000-0008-0000-0700-00007A020000}"/>
            </a:ext>
          </a:extLst>
        </xdr:cNvPr>
        <xdr:cNvSpPr txBox="1"/>
      </xdr:nvSpPr>
      <xdr:spPr>
        <a:xfrm>
          <a:off x="14325111" y="1356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123039</xdr:rowOff>
    </xdr:from>
    <xdr:to>
      <xdr:col>19</xdr:col>
      <xdr:colOff>644525</xdr:colOff>
      <xdr:row>79</xdr:row>
      <xdr:rowOff>29674</xdr:rowOff>
    </xdr:to>
    <xdr:cxnSp macro="">
      <xdr:nvCxnSpPr>
        <xdr:cNvPr id="635" name="直線コネクタ 634">
          <a:extLst>
            <a:ext uri="{FF2B5EF4-FFF2-40B4-BE49-F238E27FC236}">
              <a16:creationId xmlns="" xmlns:a16="http://schemas.microsoft.com/office/drawing/2014/main" id="{00000000-0008-0000-0700-00007B020000}"/>
            </a:ext>
          </a:extLst>
        </xdr:cNvPr>
        <xdr:cNvCxnSpPr/>
      </xdr:nvCxnSpPr>
      <xdr:spPr>
        <a:xfrm>
          <a:off x="12814300" y="13496139"/>
          <a:ext cx="889000" cy="7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74719</xdr:rowOff>
    </xdr:from>
    <xdr:to>
      <xdr:col>20</xdr:col>
      <xdr:colOff>9525</xdr:colOff>
      <xdr:row>79</xdr:row>
      <xdr:rowOff>4869</xdr:rowOff>
    </xdr:to>
    <xdr:sp macro="" textlink="">
      <xdr:nvSpPr>
        <xdr:cNvPr id="636" name="フローチャート : 判断 635">
          <a:extLst>
            <a:ext uri="{FF2B5EF4-FFF2-40B4-BE49-F238E27FC236}">
              <a16:creationId xmlns="" xmlns:a16="http://schemas.microsoft.com/office/drawing/2014/main" id="{00000000-0008-0000-0700-00007C020000}"/>
            </a:ext>
          </a:extLst>
        </xdr:cNvPr>
        <xdr:cNvSpPr/>
      </xdr:nvSpPr>
      <xdr:spPr>
        <a:xfrm>
          <a:off x="13652500" y="1344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21396</xdr:rowOff>
    </xdr:from>
    <xdr:ext cx="534377" cy="259045"/>
    <xdr:sp macro="" textlink="">
      <xdr:nvSpPr>
        <xdr:cNvPr id="637" name="テキスト ボックス 636">
          <a:extLst>
            <a:ext uri="{FF2B5EF4-FFF2-40B4-BE49-F238E27FC236}">
              <a16:creationId xmlns="" xmlns:a16="http://schemas.microsoft.com/office/drawing/2014/main" id="{00000000-0008-0000-0700-00007D020000}"/>
            </a:ext>
          </a:extLst>
        </xdr:cNvPr>
        <xdr:cNvSpPr txBox="1"/>
      </xdr:nvSpPr>
      <xdr:spPr>
        <a:xfrm>
          <a:off x="13436111" y="1322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82251</xdr:rowOff>
    </xdr:from>
    <xdr:to>
      <xdr:col>18</xdr:col>
      <xdr:colOff>492125</xdr:colOff>
      <xdr:row>79</xdr:row>
      <xdr:rowOff>12401</xdr:rowOff>
    </xdr:to>
    <xdr:sp macro="" textlink="">
      <xdr:nvSpPr>
        <xdr:cNvPr id="638" name="フローチャート : 判断 637">
          <a:extLst>
            <a:ext uri="{FF2B5EF4-FFF2-40B4-BE49-F238E27FC236}">
              <a16:creationId xmlns="" xmlns:a16="http://schemas.microsoft.com/office/drawing/2014/main" id="{00000000-0008-0000-0700-00007E020000}"/>
            </a:ext>
          </a:extLst>
        </xdr:cNvPr>
        <xdr:cNvSpPr/>
      </xdr:nvSpPr>
      <xdr:spPr>
        <a:xfrm>
          <a:off x="12763500" y="1345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79</xdr:row>
      <xdr:rowOff>3528</xdr:rowOff>
    </xdr:from>
    <xdr:ext cx="534377" cy="259045"/>
    <xdr:sp macro="" textlink="">
      <xdr:nvSpPr>
        <xdr:cNvPr id="639" name="テキスト ボックス 638">
          <a:extLst>
            <a:ext uri="{FF2B5EF4-FFF2-40B4-BE49-F238E27FC236}">
              <a16:creationId xmlns="" xmlns:a16="http://schemas.microsoft.com/office/drawing/2014/main" id="{00000000-0008-0000-0700-00007F020000}"/>
            </a:ext>
          </a:extLst>
        </xdr:cNvPr>
        <xdr:cNvSpPr txBox="1"/>
      </xdr:nvSpPr>
      <xdr:spPr>
        <a:xfrm>
          <a:off x="12547111" y="1354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a:extLst>
            <a:ext uri="{FF2B5EF4-FFF2-40B4-BE49-F238E27FC236}">
              <a16:creationId xmlns=""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a:extLst>
            <a:ext uri="{FF2B5EF4-FFF2-40B4-BE49-F238E27FC236}">
              <a16:creationId xmlns=""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a:extLst>
            <a:ext uri="{FF2B5EF4-FFF2-40B4-BE49-F238E27FC236}">
              <a16:creationId xmlns=""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a:extLst>
            <a:ext uri="{FF2B5EF4-FFF2-40B4-BE49-F238E27FC236}">
              <a16:creationId xmlns=""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a:extLst>
            <a:ext uri="{FF2B5EF4-FFF2-40B4-BE49-F238E27FC236}">
              <a16:creationId xmlns=""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48941</xdr:rowOff>
    </xdr:from>
    <xdr:to>
      <xdr:col>23</xdr:col>
      <xdr:colOff>568325</xdr:colOff>
      <xdr:row>78</xdr:row>
      <xdr:rowOff>150541</xdr:rowOff>
    </xdr:to>
    <xdr:sp macro="" textlink="">
      <xdr:nvSpPr>
        <xdr:cNvPr id="645" name="円/楕円 644">
          <a:extLst>
            <a:ext uri="{FF2B5EF4-FFF2-40B4-BE49-F238E27FC236}">
              <a16:creationId xmlns="" xmlns:a16="http://schemas.microsoft.com/office/drawing/2014/main" id="{00000000-0008-0000-0700-000085020000}"/>
            </a:ext>
          </a:extLst>
        </xdr:cNvPr>
        <xdr:cNvSpPr/>
      </xdr:nvSpPr>
      <xdr:spPr>
        <a:xfrm>
          <a:off x="16268700" y="1342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8318</xdr:rowOff>
    </xdr:from>
    <xdr:ext cx="534377" cy="259045"/>
    <xdr:sp macro="" textlink="">
      <xdr:nvSpPr>
        <xdr:cNvPr id="646" name="災害復旧費該当値テキスト">
          <a:extLst>
            <a:ext uri="{FF2B5EF4-FFF2-40B4-BE49-F238E27FC236}">
              <a16:creationId xmlns="" xmlns:a16="http://schemas.microsoft.com/office/drawing/2014/main" id="{00000000-0008-0000-0700-000086020000}"/>
            </a:ext>
          </a:extLst>
        </xdr:cNvPr>
        <xdr:cNvSpPr txBox="1"/>
      </xdr:nvSpPr>
      <xdr:spPr>
        <a:xfrm>
          <a:off x="16370300" y="1320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30,488</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82297</xdr:rowOff>
    </xdr:from>
    <xdr:to>
      <xdr:col>22</xdr:col>
      <xdr:colOff>415925</xdr:colOff>
      <xdr:row>79</xdr:row>
      <xdr:rowOff>12447</xdr:rowOff>
    </xdr:to>
    <xdr:sp macro="" textlink="">
      <xdr:nvSpPr>
        <xdr:cNvPr id="647" name="円/楕円 646">
          <a:extLst>
            <a:ext uri="{FF2B5EF4-FFF2-40B4-BE49-F238E27FC236}">
              <a16:creationId xmlns="" xmlns:a16="http://schemas.microsoft.com/office/drawing/2014/main" id="{00000000-0008-0000-0700-000087020000}"/>
            </a:ext>
          </a:extLst>
        </xdr:cNvPr>
        <xdr:cNvSpPr/>
      </xdr:nvSpPr>
      <xdr:spPr>
        <a:xfrm>
          <a:off x="15430500" y="1345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28974</xdr:rowOff>
    </xdr:from>
    <xdr:ext cx="534377" cy="259045"/>
    <xdr:sp macro="" textlink="">
      <xdr:nvSpPr>
        <xdr:cNvPr id="648" name="テキスト ボックス 647">
          <a:extLst>
            <a:ext uri="{FF2B5EF4-FFF2-40B4-BE49-F238E27FC236}">
              <a16:creationId xmlns="" xmlns:a16="http://schemas.microsoft.com/office/drawing/2014/main" id="{00000000-0008-0000-0700-000088020000}"/>
            </a:ext>
          </a:extLst>
        </xdr:cNvPr>
        <xdr:cNvSpPr txBox="1"/>
      </xdr:nvSpPr>
      <xdr:spPr>
        <a:xfrm>
          <a:off x="15214111" y="1323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21,733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84694</xdr:rowOff>
    </xdr:from>
    <xdr:to>
      <xdr:col>21</xdr:col>
      <xdr:colOff>212725</xdr:colOff>
      <xdr:row>79</xdr:row>
      <xdr:rowOff>14844</xdr:rowOff>
    </xdr:to>
    <xdr:sp macro="" textlink="">
      <xdr:nvSpPr>
        <xdr:cNvPr id="649" name="円/楕円 648">
          <a:extLst>
            <a:ext uri="{FF2B5EF4-FFF2-40B4-BE49-F238E27FC236}">
              <a16:creationId xmlns="" xmlns:a16="http://schemas.microsoft.com/office/drawing/2014/main" id="{00000000-0008-0000-0700-000089020000}"/>
            </a:ext>
          </a:extLst>
        </xdr:cNvPr>
        <xdr:cNvSpPr/>
      </xdr:nvSpPr>
      <xdr:spPr>
        <a:xfrm>
          <a:off x="14541500" y="1345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31371</xdr:rowOff>
    </xdr:from>
    <xdr:ext cx="534377" cy="259045"/>
    <xdr:sp macro="" textlink="">
      <xdr:nvSpPr>
        <xdr:cNvPr id="650" name="テキスト ボックス 649">
          <a:extLst>
            <a:ext uri="{FF2B5EF4-FFF2-40B4-BE49-F238E27FC236}">
              <a16:creationId xmlns="" xmlns:a16="http://schemas.microsoft.com/office/drawing/2014/main" id="{00000000-0008-0000-0700-00008A020000}"/>
            </a:ext>
          </a:extLst>
        </xdr:cNvPr>
        <xdr:cNvSpPr txBox="1"/>
      </xdr:nvSpPr>
      <xdr:spPr>
        <a:xfrm>
          <a:off x="14325111" y="1323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21,104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150324</xdr:rowOff>
    </xdr:from>
    <xdr:to>
      <xdr:col>20</xdr:col>
      <xdr:colOff>9525</xdr:colOff>
      <xdr:row>79</xdr:row>
      <xdr:rowOff>80474</xdr:rowOff>
    </xdr:to>
    <xdr:sp macro="" textlink="">
      <xdr:nvSpPr>
        <xdr:cNvPr id="651" name="円/楕円 650">
          <a:extLst>
            <a:ext uri="{FF2B5EF4-FFF2-40B4-BE49-F238E27FC236}">
              <a16:creationId xmlns="" xmlns:a16="http://schemas.microsoft.com/office/drawing/2014/main" id="{00000000-0008-0000-0700-00008B020000}"/>
            </a:ext>
          </a:extLst>
        </xdr:cNvPr>
        <xdr:cNvSpPr/>
      </xdr:nvSpPr>
      <xdr:spPr>
        <a:xfrm>
          <a:off x="13652500" y="1352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71601</xdr:rowOff>
    </xdr:from>
    <xdr:ext cx="469744" cy="259045"/>
    <xdr:sp macro="" textlink="">
      <xdr:nvSpPr>
        <xdr:cNvPr id="652" name="テキスト ボックス 651">
          <a:extLst>
            <a:ext uri="{FF2B5EF4-FFF2-40B4-BE49-F238E27FC236}">
              <a16:creationId xmlns="" xmlns:a16="http://schemas.microsoft.com/office/drawing/2014/main" id="{00000000-0008-0000-0700-00008C020000}"/>
            </a:ext>
          </a:extLst>
        </xdr:cNvPr>
        <xdr:cNvSpPr txBox="1"/>
      </xdr:nvSpPr>
      <xdr:spPr>
        <a:xfrm>
          <a:off x="13468427" y="13616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3,878</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72239</xdr:rowOff>
    </xdr:from>
    <xdr:to>
      <xdr:col>18</xdr:col>
      <xdr:colOff>492125</xdr:colOff>
      <xdr:row>79</xdr:row>
      <xdr:rowOff>2389</xdr:rowOff>
    </xdr:to>
    <xdr:sp macro="" textlink="">
      <xdr:nvSpPr>
        <xdr:cNvPr id="653" name="円/楕円 652">
          <a:extLst>
            <a:ext uri="{FF2B5EF4-FFF2-40B4-BE49-F238E27FC236}">
              <a16:creationId xmlns="" xmlns:a16="http://schemas.microsoft.com/office/drawing/2014/main" id="{00000000-0008-0000-0700-00008D020000}"/>
            </a:ext>
          </a:extLst>
        </xdr:cNvPr>
        <xdr:cNvSpPr/>
      </xdr:nvSpPr>
      <xdr:spPr>
        <a:xfrm>
          <a:off x="12763500" y="1344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18916</xdr:rowOff>
    </xdr:from>
    <xdr:ext cx="534377" cy="259045"/>
    <xdr:sp macro="" textlink="">
      <xdr:nvSpPr>
        <xdr:cNvPr id="654" name="テキスト ボックス 653">
          <a:extLst>
            <a:ext uri="{FF2B5EF4-FFF2-40B4-BE49-F238E27FC236}">
              <a16:creationId xmlns="" xmlns:a16="http://schemas.microsoft.com/office/drawing/2014/main" id="{00000000-0008-0000-0700-00008E020000}"/>
            </a:ext>
          </a:extLst>
        </xdr:cNvPr>
        <xdr:cNvSpPr txBox="1"/>
      </xdr:nvSpPr>
      <xdr:spPr>
        <a:xfrm>
          <a:off x="12547111" y="1322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24,373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a:extLst>
            <a:ext uri="{FF2B5EF4-FFF2-40B4-BE49-F238E27FC236}">
              <a16:creationId xmlns=""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a:extLst>
            <a:ext uri="{FF2B5EF4-FFF2-40B4-BE49-F238E27FC236}">
              <a16:creationId xmlns=""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a:extLst>
            <a:ext uri="{FF2B5EF4-FFF2-40B4-BE49-F238E27FC236}">
              <a16:creationId xmlns=""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a:extLst>
            <a:ext uri="{FF2B5EF4-FFF2-40B4-BE49-F238E27FC236}">
              <a16:creationId xmlns=""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a:extLst>
            <a:ext uri="{FF2B5EF4-FFF2-40B4-BE49-F238E27FC236}">
              <a16:creationId xmlns=""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a:extLst>
            <a:ext uri="{FF2B5EF4-FFF2-40B4-BE49-F238E27FC236}">
              <a16:creationId xmlns=""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a:extLst>
            <a:ext uri="{FF2B5EF4-FFF2-40B4-BE49-F238E27FC236}">
              <a16:creationId xmlns=""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53,993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a:extLst>
            <a:ext uri="{FF2B5EF4-FFF2-40B4-BE49-F238E27FC236}">
              <a16:creationId xmlns=""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a:extLst>
            <a:ext uri="{FF2B5EF4-FFF2-40B4-BE49-F238E27FC236}">
              <a16:creationId xmlns=""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a:extLst>
            <a:ext uri="{FF2B5EF4-FFF2-40B4-BE49-F238E27FC236}">
              <a16:creationId xmlns=""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5" name="直線コネクタ 664">
          <a:extLst>
            <a:ext uri="{FF2B5EF4-FFF2-40B4-BE49-F238E27FC236}">
              <a16:creationId xmlns="" xmlns:a16="http://schemas.microsoft.com/office/drawing/2014/main" id="{00000000-0008-0000-07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6" name="テキスト ボックス 665">
          <a:extLst>
            <a:ext uri="{FF2B5EF4-FFF2-40B4-BE49-F238E27FC236}">
              <a16:creationId xmlns="" xmlns:a16="http://schemas.microsoft.com/office/drawing/2014/main" id="{00000000-0008-0000-07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7" name="直線コネクタ 666">
          <a:extLst>
            <a:ext uri="{FF2B5EF4-FFF2-40B4-BE49-F238E27FC236}">
              <a16:creationId xmlns="" xmlns:a16="http://schemas.microsoft.com/office/drawing/2014/main" id="{00000000-0008-0000-07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68" name="テキスト ボックス 667">
          <a:extLst>
            <a:ext uri="{FF2B5EF4-FFF2-40B4-BE49-F238E27FC236}">
              <a16:creationId xmlns="" xmlns:a16="http://schemas.microsoft.com/office/drawing/2014/main" id="{00000000-0008-0000-0700-00009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9" name="直線コネクタ 668">
          <a:extLst>
            <a:ext uri="{FF2B5EF4-FFF2-40B4-BE49-F238E27FC236}">
              <a16:creationId xmlns="" xmlns:a16="http://schemas.microsoft.com/office/drawing/2014/main" id="{00000000-0008-0000-07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0" name="テキスト ボックス 669">
          <a:extLst>
            <a:ext uri="{FF2B5EF4-FFF2-40B4-BE49-F238E27FC236}">
              <a16:creationId xmlns="" xmlns:a16="http://schemas.microsoft.com/office/drawing/2014/main" id="{00000000-0008-0000-0700-00009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1" name="直線コネクタ 670">
          <a:extLst>
            <a:ext uri="{FF2B5EF4-FFF2-40B4-BE49-F238E27FC236}">
              <a16:creationId xmlns="" xmlns:a16="http://schemas.microsoft.com/office/drawing/2014/main" id="{00000000-0008-0000-07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2" name="テキスト ボックス 671">
          <a:extLst>
            <a:ext uri="{FF2B5EF4-FFF2-40B4-BE49-F238E27FC236}">
              <a16:creationId xmlns="" xmlns:a16="http://schemas.microsoft.com/office/drawing/2014/main" id="{00000000-0008-0000-0700-0000A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3" name="直線コネクタ 672">
          <a:extLst>
            <a:ext uri="{FF2B5EF4-FFF2-40B4-BE49-F238E27FC236}">
              <a16:creationId xmlns="" xmlns:a16="http://schemas.microsoft.com/office/drawing/2014/main" id="{00000000-0008-0000-07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74" name="テキスト ボックス 673">
          <a:extLst>
            <a:ext uri="{FF2B5EF4-FFF2-40B4-BE49-F238E27FC236}">
              <a16:creationId xmlns="" xmlns:a16="http://schemas.microsoft.com/office/drawing/2014/main" id="{00000000-0008-0000-0700-0000A2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5" name="直線コネクタ 674">
          <a:extLst>
            <a:ext uri="{FF2B5EF4-FFF2-40B4-BE49-F238E27FC236}">
              <a16:creationId xmlns=""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76" name="テキスト ボックス 675">
          <a:extLst>
            <a:ext uri="{FF2B5EF4-FFF2-40B4-BE49-F238E27FC236}">
              <a16:creationId xmlns="" xmlns:a16="http://schemas.microsoft.com/office/drawing/2014/main" id="{00000000-0008-0000-0700-0000A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7" name="公債費グラフ枠">
          <a:extLst>
            <a:ext uri="{FF2B5EF4-FFF2-40B4-BE49-F238E27FC236}">
              <a16:creationId xmlns=""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130601</xdr:rowOff>
    </xdr:from>
    <xdr:to>
      <xdr:col>23</xdr:col>
      <xdr:colOff>516889</xdr:colOff>
      <xdr:row>99</xdr:row>
      <xdr:rowOff>43500</xdr:rowOff>
    </xdr:to>
    <xdr:cxnSp macro="">
      <xdr:nvCxnSpPr>
        <xdr:cNvPr id="678" name="直線コネクタ 677">
          <a:extLst>
            <a:ext uri="{FF2B5EF4-FFF2-40B4-BE49-F238E27FC236}">
              <a16:creationId xmlns="" xmlns:a16="http://schemas.microsoft.com/office/drawing/2014/main" id="{00000000-0008-0000-0700-0000A6020000}"/>
            </a:ext>
          </a:extLst>
        </xdr:cNvPr>
        <xdr:cNvCxnSpPr/>
      </xdr:nvCxnSpPr>
      <xdr:spPr>
        <a:xfrm flipV="1">
          <a:off x="16317595" y="15732551"/>
          <a:ext cx="1269" cy="128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47327</xdr:rowOff>
    </xdr:from>
    <xdr:ext cx="378565" cy="259045"/>
    <xdr:sp macro="" textlink="">
      <xdr:nvSpPr>
        <xdr:cNvPr id="679" name="公債費最小値テキスト">
          <a:extLst>
            <a:ext uri="{FF2B5EF4-FFF2-40B4-BE49-F238E27FC236}">
              <a16:creationId xmlns="" xmlns:a16="http://schemas.microsoft.com/office/drawing/2014/main" id="{00000000-0008-0000-0700-0000A7020000}"/>
            </a:ext>
          </a:extLst>
        </xdr:cNvPr>
        <xdr:cNvSpPr txBox="1"/>
      </xdr:nvSpPr>
      <xdr:spPr>
        <a:xfrm>
          <a:off x="16370300" y="17020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99</xdr:row>
      <xdr:rowOff>43500</xdr:rowOff>
    </xdr:from>
    <xdr:to>
      <xdr:col>23</xdr:col>
      <xdr:colOff>606425</xdr:colOff>
      <xdr:row>99</xdr:row>
      <xdr:rowOff>43500</xdr:rowOff>
    </xdr:to>
    <xdr:cxnSp macro="">
      <xdr:nvCxnSpPr>
        <xdr:cNvPr id="680" name="直線コネクタ 679">
          <a:extLst>
            <a:ext uri="{FF2B5EF4-FFF2-40B4-BE49-F238E27FC236}">
              <a16:creationId xmlns="" xmlns:a16="http://schemas.microsoft.com/office/drawing/2014/main" id="{00000000-0008-0000-0700-0000A8020000}"/>
            </a:ext>
          </a:extLst>
        </xdr:cNvPr>
        <xdr:cNvCxnSpPr/>
      </xdr:nvCxnSpPr>
      <xdr:spPr>
        <a:xfrm>
          <a:off x="16230600" y="17017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77278</xdr:rowOff>
    </xdr:from>
    <xdr:ext cx="690189" cy="259045"/>
    <xdr:sp macro="" textlink="">
      <xdr:nvSpPr>
        <xdr:cNvPr id="681" name="公債費最大値テキスト">
          <a:extLst>
            <a:ext uri="{FF2B5EF4-FFF2-40B4-BE49-F238E27FC236}">
              <a16:creationId xmlns="" xmlns:a16="http://schemas.microsoft.com/office/drawing/2014/main" id="{00000000-0008-0000-0700-0000A9020000}"/>
            </a:ext>
          </a:extLst>
        </xdr:cNvPr>
        <xdr:cNvSpPr txBox="1"/>
      </xdr:nvSpPr>
      <xdr:spPr>
        <a:xfrm>
          <a:off x="16370300" y="15507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91</xdr:row>
      <xdr:rowOff>130601</xdr:rowOff>
    </xdr:from>
    <xdr:to>
      <xdr:col>23</xdr:col>
      <xdr:colOff>606425</xdr:colOff>
      <xdr:row>91</xdr:row>
      <xdr:rowOff>130601</xdr:rowOff>
    </xdr:to>
    <xdr:cxnSp macro="">
      <xdr:nvCxnSpPr>
        <xdr:cNvPr id="682" name="直線コネクタ 681">
          <a:extLst>
            <a:ext uri="{FF2B5EF4-FFF2-40B4-BE49-F238E27FC236}">
              <a16:creationId xmlns="" xmlns:a16="http://schemas.microsoft.com/office/drawing/2014/main" id="{00000000-0008-0000-0700-0000AA020000}"/>
            </a:ext>
          </a:extLst>
        </xdr:cNvPr>
        <xdr:cNvCxnSpPr/>
      </xdr:nvCxnSpPr>
      <xdr:spPr>
        <a:xfrm>
          <a:off x="16230600" y="1573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14708</xdr:rowOff>
    </xdr:from>
    <xdr:to>
      <xdr:col>23</xdr:col>
      <xdr:colOff>517525</xdr:colOff>
      <xdr:row>98</xdr:row>
      <xdr:rowOff>33693</xdr:rowOff>
    </xdr:to>
    <xdr:cxnSp macro="">
      <xdr:nvCxnSpPr>
        <xdr:cNvPr id="683" name="直線コネクタ 682">
          <a:extLst>
            <a:ext uri="{FF2B5EF4-FFF2-40B4-BE49-F238E27FC236}">
              <a16:creationId xmlns="" xmlns:a16="http://schemas.microsoft.com/office/drawing/2014/main" id="{00000000-0008-0000-0700-0000AB020000}"/>
            </a:ext>
          </a:extLst>
        </xdr:cNvPr>
        <xdr:cNvCxnSpPr/>
      </xdr:nvCxnSpPr>
      <xdr:spPr>
        <a:xfrm>
          <a:off x="15481300" y="16816808"/>
          <a:ext cx="838200" cy="1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2298</xdr:rowOff>
    </xdr:from>
    <xdr:ext cx="599010" cy="259045"/>
    <xdr:sp macro="" textlink="">
      <xdr:nvSpPr>
        <xdr:cNvPr id="684" name="公債費平均値テキスト">
          <a:extLst>
            <a:ext uri="{FF2B5EF4-FFF2-40B4-BE49-F238E27FC236}">
              <a16:creationId xmlns="" xmlns:a16="http://schemas.microsoft.com/office/drawing/2014/main" id="{00000000-0008-0000-0700-0000AC020000}"/>
            </a:ext>
          </a:extLst>
        </xdr:cNvPr>
        <xdr:cNvSpPr txBox="1"/>
      </xdr:nvSpPr>
      <xdr:spPr>
        <a:xfrm>
          <a:off x="16370300" y="16632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150871</xdr:rowOff>
    </xdr:from>
    <xdr:to>
      <xdr:col>23</xdr:col>
      <xdr:colOff>568325</xdr:colOff>
      <xdr:row>98</xdr:row>
      <xdr:rowOff>81021</xdr:rowOff>
    </xdr:to>
    <xdr:sp macro="" textlink="">
      <xdr:nvSpPr>
        <xdr:cNvPr id="685" name="フローチャート : 判断 684">
          <a:extLst>
            <a:ext uri="{FF2B5EF4-FFF2-40B4-BE49-F238E27FC236}">
              <a16:creationId xmlns="" xmlns:a16="http://schemas.microsoft.com/office/drawing/2014/main" id="{00000000-0008-0000-0700-0000AD020000}"/>
            </a:ext>
          </a:extLst>
        </xdr:cNvPr>
        <xdr:cNvSpPr/>
      </xdr:nvSpPr>
      <xdr:spPr>
        <a:xfrm>
          <a:off x="16268700" y="167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159331</xdr:rowOff>
    </xdr:from>
    <xdr:to>
      <xdr:col>22</xdr:col>
      <xdr:colOff>365125</xdr:colOff>
      <xdr:row>98</xdr:row>
      <xdr:rowOff>14708</xdr:rowOff>
    </xdr:to>
    <xdr:cxnSp macro="">
      <xdr:nvCxnSpPr>
        <xdr:cNvPr id="686" name="直線コネクタ 685">
          <a:extLst>
            <a:ext uri="{FF2B5EF4-FFF2-40B4-BE49-F238E27FC236}">
              <a16:creationId xmlns="" xmlns:a16="http://schemas.microsoft.com/office/drawing/2014/main" id="{00000000-0008-0000-0700-0000AE020000}"/>
            </a:ext>
          </a:extLst>
        </xdr:cNvPr>
        <xdr:cNvCxnSpPr/>
      </xdr:nvCxnSpPr>
      <xdr:spPr>
        <a:xfrm>
          <a:off x="14592300" y="16789981"/>
          <a:ext cx="889000" cy="26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150794</xdr:rowOff>
    </xdr:from>
    <xdr:to>
      <xdr:col>22</xdr:col>
      <xdr:colOff>415925</xdr:colOff>
      <xdr:row>98</xdr:row>
      <xdr:rowOff>80944</xdr:rowOff>
    </xdr:to>
    <xdr:sp macro="" textlink="">
      <xdr:nvSpPr>
        <xdr:cNvPr id="687" name="フローチャート : 判断 686">
          <a:extLst>
            <a:ext uri="{FF2B5EF4-FFF2-40B4-BE49-F238E27FC236}">
              <a16:creationId xmlns="" xmlns:a16="http://schemas.microsoft.com/office/drawing/2014/main" id="{00000000-0008-0000-0700-0000AF020000}"/>
            </a:ext>
          </a:extLst>
        </xdr:cNvPr>
        <xdr:cNvSpPr/>
      </xdr:nvSpPr>
      <xdr:spPr>
        <a:xfrm>
          <a:off x="15430500" y="1678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98</xdr:row>
      <xdr:rowOff>72071</xdr:rowOff>
    </xdr:from>
    <xdr:ext cx="599010" cy="259045"/>
    <xdr:sp macro="" textlink="">
      <xdr:nvSpPr>
        <xdr:cNvPr id="688" name="テキスト ボックス 687">
          <a:extLst>
            <a:ext uri="{FF2B5EF4-FFF2-40B4-BE49-F238E27FC236}">
              <a16:creationId xmlns="" xmlns:a16="http://schemas.microsoft.com/office/drawing/2014/main" id="{00000000-0008-0000-0700-0000B0020000}"/>
            </a:ext>
          </a:extLst>
        </xdr:cNvPr>
        <xdr:cNvSpPr txBox="1"/>
      </xdr:nvSpPr>
      <xdr:spPr>
        <a:xfrm>
          <a:off x="15181794" y="16874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159331</xdr:rowOff>
    </xdr:from>
    <xdr:to>
      <xdr:col>21</xdr:col>
      <xdr:colOff>161925</xdr:colOff>
      <xdr:row>97</xdr:row>
      <xdr:rowOff>170455</xdr:rowOff>
    </xdr:to>
    <xdr:cxnSp macro="">
      <xdr:nvCxnSpPr>
        <xdr:cNvPr id="689" name="直線コネクタ 688">
          <a:extLst>
            <a:ext uri="{FF2B5EF4-FFF2-40B4-BE49-F238E27FC236}">
              <a16:creationId xmlns="" xmlns:a16="http://schemas.microsoft.com/office/drawing/2014/main" id="{00000000-0008-0000-0700-0000B1020000}"/>
            </a:ext>
          </a:extLst>
        </xdr:cNvPr>
        <xdr:cNvCxnSpPr/>
      </xdr:nvCxnSpPr>
      <xdr:spPr>
        <a:xfrm flipV="1">
          <a:off x="13703300" y="16789981"/>
          <a:ext cx="889000" cy="1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147262</xdr:rowOff>
    </xdr:from>
    <xdr:to>
      <xdr:col>21</xdr:col>
      <xdr:colOff>212725</xdr:colOff>
      <xdr:row>98</xdr:row>
      <xdr:rowOff>77412</xdr:rowOff>
    </xdr:to>
    <xdr:sp macro="" textlink="">
      <xdr:nvSpPr>
        <xdr:cNvPr id="690" name="フローチャート : 判断 689">
          <a:extLst>
            <a:ext uri="{FF2B5EF4-FFF2-40B4-BE49-F238E27FC236}">
              <a16:creationId xmlns="" xmlns:a16="http://schemas.microsoft.com/office/drawing/2014/main" id="{00000000-0008-0000-0700-0000B2020000}"/>
            </a:ext>
          </a:extLst>
        </xdr:cNvPr>
        <xdr:cNvSpPr/>
      </xdr:nvSpPr>
      <xdr:spPr>
        <a:xfrm>
          <a:off x="14541500" y="1677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98</xdr:row>
      <xdr:rowOff>68539</xdr:rowOff>
    </xdr:from>
    <xdr:ext cx="599010" cy="259045"/>
    <xdr:sp macro="" textlink="">
      <xdr:nvSpPr>
        <xdr:cNvPr id="691" name="テキスト ボックス 690">
          <a:extLst>
            <a:ext uri="{FF2B5EF4-FFF2-40B4-BE49-F238E27FC236}">
              <a16:creationId xmlns="" xmlns:a16="http://schemas.microsoft.com/office/drawing/2014/main" id="{00000000-0008-0000-0700-0000B3020000}"/>
            </a:ext>
          </a:extLst>
        </xdr:cNvPr>
        <xdr:cNvSpPr txBox="1"/>
      </xdr:nvSpPr>
      <xdr:spPr>
        <a:xfrm>
          <a:off x="14292794" y="16870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168622</xdr:rowOff>
    </xdr:from>
    <xdr:to>
      <xdr:col>19</xdr:col>
      <xdr:colOff>644525</xdr:colOff>
      <xdr:row>97</xdr:row>
      <xdr:rowOff>170455</xdr:rowOff>
    </xdr:to>
    <xdr:cxnSp macro="">
      <xdr:nvCxnSpPr>
        <xdr:cNvPr id="692" name="直線コネクタ 691">
          <a:extLst>
            <a:ext uri="{FF2B5EF4-FFF2-40B4-BE49-F238E27FC236}">
              <a16:creationId xmlns="" xmlns:a16="http://schemas.microsoft.com/office/drawing/2014/main" id="{00000000-0008-0000-0700-0000B4020000}"/>
            </a:ext>
          </a:extLst>
        </xdr:cNvPr>
        <xdr:cNvCxnSpPr/>
      </xdr:nvCxnSpPr>
      <xdr:spPr>
        <a:xfrm>
          <a:off x="12814300" y="16799272"/>
          <a:ext cx="889000" cy="1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139774</xdr:rowOff>
    </xdr:from>
    <xdr:to>
      <xdr:col>20</xdr:col>
      <xdr:colOff>9525</xdr:colOff>
      <xdr:row>98</xdr:row>
      <xdr:rowOff>69924</xdr:rowOff>
    </xdr:to>
    <xdr:sp macro="" textlink="">
      <xdr:nvSpPr>
        <xdr:cNvPr id="693" name="フローチャート : 判断 692">
          <a:extLst>
            <a:ext uri="{FF2B5EF4-FFF2-40B4-BE49-F238E27FC236}">
              <a16:creationId xmlns="" xmlns:a16="http://schemas.microsoft.com/office/drawing/2014/main" id="{00000000-0008-0000-0700-0000B5020000}"/>
            </a:ext>
          </a:extLst>
        </xdr:cNvPr>
        <xdr:cNvSpPr/>
      </xdr:nvSpPr>
      <xdr:spPr>
        <a:xfrm>
          <a:off x="13652500" y="1677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61051</xdr:rowOff>
    </xdr:from>
    <xdr:ext cx="599010" cy="259045"/>
    <xdr:sp macro="" textlink="">
      <xdr:nvSpPr>
        <xdr:cNvPr id="694" name="テキスト ボックス 693">
          <a:extLst>
            <a:ext uri="{FF2B5EF4-FFF2-40B4-BE49-F238E27FC236}">
              <a16:creationId xmlns="" xmlns:a16="http://schemas.microsoft.com/office/drawing/2014/main" id="{00000000-0008-0000-0700-0000B6020000}"/>
            </a:ext>
          </a:extLst>
        </xdr:cNvPr>
        <xdr:cNvSpPr txBox="1"/>
      </xdr:nvSpPr>
      <xdr:spPr>
        <a:xfrm>
          <a:off x="13403794" y="16863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146438</xdr:rowOff>
    </xdr:from>
    <xdr:to>
      <xdr:col>18</xdr:col>
      <xdr:colOff>492125</xdr:colOff>
      <xdr:row>98</xdr:row>
      <xdr:rowOff>76588</xdr:rowOff>
    </xdr:to>
    <xdr:sp macro="" textlink="">
      <xdr:nvSpPr>
        <xdr:cNvPr id="695" name="フローチャート : 判断 694">
          <a:extLst>
            <a:ext uri="{FF2B5EF4-FFF2-40B4-BE49-F238E27FC236}">
              <a16:creationId xmlns="" xmlns:a16="http://schemas.microsoft.com/office/drawing/2014/main" id="{00000000-0008-0000-0700-0000B7020000}"/>
            </a:ext>
          </a:extLst>
        </xdr:cNvPr>
        <xdr:cNvSpPr/>
      </xdr:nvSpPr>
      <xdr:spPr>
        <a:xfrm>
          <a:off x="12763500" y="1677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67715</xdr:rowOff>
    </xdr:from>
    <xdr:ext cx="599010" cy="259045"/>
    <xdr:sp macro="" textlink="">
      <xdr:nvSpPr>
        <xdr:cNvPr id="696" name="テキスト ボックス 695">
          <a:extLst>
            <a:ext uri="{FF2B5EF4-FFF2-40B4-BE49-F238E27FC236}">
              <a16:creationId xmlns="" xmlns:a16="http://schemas.microsoft.com/office/drawing/2014/main" id="{00000000-0008-0000-0700-0000B8020000}"/>
            </a:ext>
          </a:extLst>
        </xdr:cNvPr>
        <xdr:cNvSpPr txBox="1"/>
      </xdr:nvSpPr>
      <xdr:spPr>
        <a:xfrm>
          <a:off x="12514794" y="16869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7" name="テキスト ボックス 696">
          <a:extLst>
            <a:ext uri="{FF2B5EF4-FFF2-40B4-BE49-F238E27FC236}">
              <a16:creationId xmlns=""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8" name="テキスト ボックス 697">
          <a:extLst>
            <a:ext uri="{FF2B5EF4-FFF2-40B4-BE49-F238E27FC236}">
              <a16:creationId xmlns=""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9" name="テキスト ボックス 698">
          <a:extLst>
            <a:ext uri="{FF2B5EF4-FFF2-40B4-BE49-F238E27FC236}">
              <a16:creationId xmlns=""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0" name="テキスト ボックス 699">
          <a:extLst>
            <a:ext uri="{FF2B5EF4-FFF2-40B4-BE49-F238E27FC236}">
              <a16:creationId xmlns=""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1" name="テキスト ボックス 700">
          <a:extLst>
            <a:ext uri="{FF2B5EF4-FFF2-40B4-BE49-F238E27FC236}">
              <a16:creationId xmlns=""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154343</xdr:rowOff>
    </xdr:from>
    <xdr:to>
      <xdr:col>23</xdr:col>
      <xdr:colOff>568325</xdr:colOff>
      <xdr:row>98</xdr:row>
      <xdr:rowOff>84493</xdr:rowOff>
    </xdr:to>
    <xdr:sp macro="" textlink="">
      <xdr:nvSpPr>
        <xdr:cNvPr id="702" name="円/楕円 701">
          <a:extLst>
            <a:ext uri="{FF2B5EF4-FFF2-40B4-BE49-F238E27FC236}">
              <a16:creationId xmlns="" xmlns:a16="http://schemas.microsoft.com/office/drawing/2014/main" id="{00000000-0008-0000-0700-0000BE020000}"/>
            </a:ext>
          </a:extLst>
        </xdr:cNvPr>
        <xdr:cNvSpPr/>
      </xdr:nvSpPr>
      <xdr:spPr>
        <a:xfrm>
          <a:off x="16268700" y="1678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132770</xdr:rowOff>
    </xdr:from>
    <xdr:ext cx="599010" cy="259045"/>
    <xdr:sp macro="" textlink="">
      <xdr:nvSpPr>
        <xdr:cNvPr id="703" name="公債費該当値テキスト">
          <a:extLst>
            <a:ext uri="{FF2B5EF4-FFF2-40B4-BE49-F238E27FC236}">
              <a16:creationId xmlns="" xmlns:a16="http://schemas.microsoft.com/office/drawing/2014/main" id="{00000000-0008-0000-0700-0000BF020000}"/>
            </a:ext>
          </a:extLst>
        </xdr:cNvPr>
        <xdr:cNvSpPr txBox="1"/>
      </xdr:nvSpPr>
      <xdr:spPr>
        <a:xfrm>
          <a:off x="16370300" y="16763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143,470</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135358</xdr:rowOff>
    </xdr:from>
    <xdr:to>
      <xdr:col>22</xdr:col>
      <xdr:colOff>415925</xdr:colOff>
      <xdr:row>98</xdr:row>
      <xdr:rowOff>65508</xdr:rowOff>
    </xdr:to>
    <xdr:sp macro="" textlink="">
      <xdr:nvSpPr>
        <xdr:cNvPr id="704" name="円/楕円 703">
          <a:extLst>
            <a:ext uri="{FF2B5EF4-FFF2-40B4-BE49-F238E27FC236}">
              <a16:creationId xmlns="" xmlns:a16="http://schemas.microsoft.com/office/drawing/2014/main" id="{00000000-0008-0000-0700-0000C0020000}"/>
            </a:ext>
          </a:extLst>
        </xdr:cNvPr>
        <xdr:cNvSpPr/>
      </xdr:nvSpPr>
      <xdr:spPr>
        <a:xfrm>
          <a:off x="15430500" y="1676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82035</xdr:rowOff>
    </xdr:from>
    <xdr:ext cx="599010" cy="259045"/>
    <xdr:sp macro="" textlink="">
      <xdr:nvSpPr>
        <xdr:cNvPr id="705" name="テキスト ボックス 704">
          <a:extLst>
            <a:ext uri="{FF2B5EF4-FFF2-40B4-BE49-F238E27FC236}">
              <a16:creationId xmlns="" xmlns:a16="http://schemas.microsoft.com/office/drawing/2014/main" id="{00000000-0008-0000-0700-0000C1020000}"/>
            </a:ext>
          </a:extLst>
        </xdr:cNvPr>
        <xdr:cNvSpPr txBox="1"/>
      </xdr:nvSpPr>
      <xdr:spPr>
        <a:xfrm>
          <a:off x="15181794" y="16541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158,419</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108531</xdr:rowOff>
    </xdr:from>
    <xdr:to>
      <xdr:col>21</xdr:col>
      <xdr:colOff>212725</xdr:colOff>
      <xdr:row>98</xdr:row>
      <xdr:rowOff>38681</xdr:rowOff>
    </xdr:to>
    <xdr:sp macro="" textlink="">
      <xdr:nvSpPr>
        <xdr:cNvPr id="706" name="円/楕円 705">
          <a:extLst>
            <a:ext uri="{FF2B5EF4-FFF2-40B4-BE49-F238E27FC236}">
              <a16:creationId xmlns="" xmlns:a16="http://schemas.microsoft.com/office/drawing/2014/main" id="{00000000-0008-0000-0700-0000C2020000}"/>
            </a:ext>
          </a:extLst>
        </xdr:cNvPr>
        <xdr:cNvSpPr/>
      </xdr:nvSpPr>
      <xdr:spPr>
        <a:xfrm>
          <a:off x="14541500" y="1673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55208</xdr:rowOff>
    </xdr:from>
    <xdr:ext cx="599010" cy="259045"/>
    <xdr:sp macro="" textlink="">
      <xdr:nvSpPr>
        <xdr:cNvPr id="707" name="テキスト ボックス 706">
          <a:extLst>
            <a:ext uri="{FF2B5EF4-FFF2-40B4-BE49-F238E27FC236}">
              <a16:creationId xmlns="" xmlns:a16="http://schemas.microsoft.com/office/drawing/2014/main" id="{00000000-0008-0000-0700-0000C3020000}"/>
            </a:ext>
          </a:extLst>
        </xdr:cNvPr>
        <xdr:cNvSpPr txBox="1"/>
      </xdr:nvSpPr>
      <xdr:spPr>
        <a:xfrm>
          <a:off x="14292794" y="16514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179,542</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119655</xdr:rowOff>
    </xdr:from>
    <xdr:to>
      <xdr:col>20</xdr:col>
      <xdr:colOff>9525</xdr:colOff>
      <xdr:row>98</xdr:row>
      <xdr:rowOff>49805</xdr:rowOff>
    </xdr:to>
    <xdr:sp macro="" textlink="">
      <xdr:nvSpPr>
        <xdr:cNvPr id="708" name="円/楕円 707">
          <a:extLst>
            <a:ext uri="{FF2B5EF4-FFF2-40B4-BE49-F238E27FC236}">
              <a16:creationId xmlns="" xmlns:a16="http://schemas.microsoft.com/office/drawing/2014/main" id="{00000000-0008-0000-0700-0000C4020000}"/>
            </a:ext>
          </a:extLst>
        </xdr:cNvPr>
        <xdr:cNvSpPr/>
      </xdr:nvSpPr>
      <xdr:spPr>
        <a:xfrm>
          <a:off x="13652500" y="1675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66332</xdr:rowOff>
    </xdr:from>
    <xdr:ext cx="599010" cy="259045"/>
    <xdr:sp macro="" textlink="">
      <xdr:nvSpPr>
        <xdr:cNvPr id="709" name="テキスト ボックス 708">
          <a:extLst>
            <a:ext uri="{FF2B5EF4-FFF2-40B4-BE49-F238E27FC236}">
              <a16:creationId xmlns="" xmlns:a16="http://schemas.microsoft.com/office/drawing/2014/main" id="{00000000-0008-0000-0700-0000C5020000}"/>
            </a:ext>
          </a:extLst>
        </xdr:cNvPr>
        <xdr:cNvSpPr txBox="1"/>
      </xdr:nvSpPr>
      <xdr:spPr>
        <a:xfrm>
          <a:off x="13403794" y="16525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170,784</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117822</xdr:rowOff>
    </xdr:from>
    <xdr:to>
      <xdr:col>18</xdr:col>
      <xdr:colOff>492125</xdr:colOff>
      <xdr:row>98</xdr:row>
      <xdr:rowOff>47972</xdr:rowOff>
    </xdr:to>
    <xdr:sp macro="" textlink="">
      <xdr:nvSpPr>
        <xdr:cNvPr id="710" name="円/楕円 709">
          <a:extLst>
            <a:ext uri="{FF2B5EF4-FFF2-40B4-BE49-F238E27FC236}">
              <a16:creationId xmlns="" xmlns:a16="http://schemas.microsoft.com/office/drawing/2014/main" id="{00000000-0008-0000-0700-0000C6020000}"/>
            </a:ext>
          </a:extLst>
        </xdr:cNvPr>
        <xdr:cNvSpPr/>
      </xdr:nvSpPr>
      <xdr:spPr>
        <a:xfrm>
          <a:off x="12763500" y="1674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64499</xdr:rowOff>
    </xdr:from>
    <xdr:ext cx="599010" cy="259045"/>
    <xdr:sp macro="" textlink="">
      <xdr:nvSpPr>
        <xdr:cNvPr id="711" name="テキスト ボックス 710">
          <a:extLst>
            <a:ext uri="{FF2B5EF4-FFF2-40B4-BE49-F238E27FC236}">
              <a16:creationId xmlns="" xmlns:a16="http://schemas.microsoft.com/office/drawing/2014/main" id="{00000000-0008-0000-0700-0000C7020000}"/>
            </a:ext>
          </a:extLst>
        </xdr:cNvPr>
        <xdr:cNvSpPr txBox="1"/>
      </xdr:nvSpPr>
      <xdr:spPr>
        <a:xfrm>
          <a:off x="12514794" y="16523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172,227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2" name="正方形/長方形 711">
          <a:extLst>
            <a:ext uri="{FF2B5EF4-FFF2-40B4-BE49-F238E27FC236}">
              <a16:creationId xmlns=""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3" name="正方形/長方形 712">
          <a:extLst>
            <a:ext uri="{FF2B5EF4-FFF2-40B4-BE49-F238E27FC236}">
              <a16:creationId xmlns=""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4" name="正方形/長方形 713">
          <a:extLst>
            <a:ext uri="{FF2B5EF4-FFF2-40B4-BE49-F238E27FC236}">
              <a16:creationId xmlns=""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5" name="正方形/長方形 714">
          <a:extLst>
            <a:ext uri="{FF2B5EF4-FFF2-40B4-BE49-F238E27FC236}">
              <a16:creationId xmlns=""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6" name="正方形/長方形 715">
          <a:extLst>
            <a:ext uri="{FF2B5EF4-FFF2-40B4-BE49-F238E27FC236}">
              <a16:creationId xmlns=""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7" name="正方形/長方形 716">
          <a:extLst>
            <a:ext uri="{FF2B5EF4-FFF2-40B4-BE49-F238E27FC236}">
              <a16:creationId xmlns=""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8" name="正方形/長方形 717">
          <a:extLst>
            <a:ext uri="{FF2B5EF4-FFF2-40B4-BE49-F238E27FC236}">
              <a16:creationId xmlns=""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9" name="正方形/長方形 718">
          <a:extLst>
            <a:ext uri="{FF2B5EF4-FFF2-40B4-BE49-F238E27FC236}">
              <a16:creationId xmlns=""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0" name="テキスト ボックス 719">
          <a:extLst>
            <a:ext uri="{FF2B5EF4-FFF2-40B4-BE49-F238E27FC236}">
              <a16:creationId xmlns=""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1" name="直線コネクタ 720">
          <a:extLst>
            <a:ext uri="{FF2B5EF4-FFF2-40B4-BE49-F238E27FC236}">
              <a16:creationId xmlns=""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2" name="直線コネクタ 721">
          <a:extLst>
            <a:ext uri="{FF2B5EF4-FFF2-40B4-BE49-F238E27FC236}">
              <a16:creationId xmlns="" xmlns:a16="http://schemas.microsoft.com/office/drawing/2014/main" id="{00000000-0008-0000-0700-0000D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3" name="テキスト ボックス 722">
          <a:extLst>
            <a:ext uri="{FF2B5EF4-FFF2-40B4-BE49-F238E27FC236}">
              <a16:creationId xmlns="" xmlns:a16="http://schemas.microsoft.com/office/drawing/2014/main" id="{00000000-0008-0000-0700-0000D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24" name="直線コネクタ 723">
          <a:extLst>
            <a:ext uri="{FF2B5EF4-FFF2-40B4-BE49-F238E27FC236}">
              <a16:creationId xmlns="" xmlns:a16="http://schemas.microsoft.com/office/drawing/2014/main" id="{00000000-0008-0000-0700-0000D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25" name="テキスト ボックス 724">
          <a:extLst>
            <a:ext uri="{FF2B5EF4-FFF2-40B4-BE49-F238E27FC236}">
              <a16:creationId xmlns="" xmlns:a16="http://schemas.microsoft.com/office/drawing/2014/main" id="{00000000-0008-0000-0700-0000D5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26" name="直線コネクタ 725">
          <a:extLst>
            <a:ext uri="{FF2B5EF4-FFF2-40B4-BE49-F238E27FC236}">
              <a16:creationId xmlns="" xmlns:a16="http://schemas.microsoft.com/office/drawing/2014/main" id="{00000000-0008-0000-0700-0000D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27" name="テキスト ボックス 726">
          <a:extLst>
            <a:ext uri="{FF2B5EF4-FFF2-40B4-BE49-F238E27FC236}">
              <a16:creationId xmlns="" xmlns:a16="http://schemas.microsoft.com/office/drawing/2014/main" id="{00000000-0008-0000-0700-0000D7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8" name="直線コネクタ 727">
          <a:extLst>
            <a:ext uri="{FF2B5EF4-FFF2-40B4-BE49-F238E27FC236}">
              <a16:creationId xmlns="" xmlns:a16="http://schemas.microsoft.com/office/drawing/2014/main" id="{00000000-0008-0000-0700-0000D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29" name="テキスト ボックス 728">
          <a:extLst>
            <a:ext uri="{FF2B5EF4-FFF2-40B4-BE49-F238E27FC236}">
              <a16:creationId xmlns="" xmlns:a16="http://schemas.microsoft.com/office/drawing/2014/main" id="{00000000-0008-0000-0700-0000D9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0" name="直線コネクタ 729">
          <a:extLst>
            <a:ext uri="{FF2B5EF4-FFF2-40B4-BE49-F238E27FC236}">
              <a16:creationId xmlns="" xmlns:a16="http://schemas.microsoft.com/office/drawing/2014/main" id="{00000000-0008-0000-0700-0000D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31" name="テキスト ボックス 730">
          <a:extLst>
            <a:ext uri="{FF2B5EF4-FFF2-40B4-BE49-F238E27FC236}">
              <a16:creationId xmlns="" xmlns:a16="http://schemas.microsoft.com/office/drawing/2014/main" id="{00000000-0008-0000-0700-0000DB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2" name="直線コネクタ 731">
          <a:extLst>
            <a:ext uri="{FF2B5EF4-FFF2-40B4-BE49-F238E27FC236}">
              <a16:creationId xmlns="" xmlns:a16="http://schemas.microsoft.com/office/drawing/2014/main" id="{00000000-0008-0000-0700-0000D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33" name="テキスト ボックス 732">
          <a:extLst>
            <a:ext uri="{FF2B5EF4-FFF2-40B4-BE49-F238E27FC236}">
              <a16:creationId xmlns="" xmlns:a16="http://schemas.microsoft.com/office/drawing/2014/main" id="{00000000-0008-0000-0700-0000DD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a:extLst>
            <a:ext uri="{FF2B5EF4-FFF2-40B4-BE49-F238E27FC236}">
              <a16:creationId xmlns="" xmlns:a16="http://schemas.microsoft.com/office/drawing/2014/main" id="{00000000-0008-0000-07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5" name="テキスト ボックス 734">
          <a:extLst>
            <a:ext uri="{FF2B5EF4-FFF2-40B4-BE49-F238E27FC236}">
              <a16:creationId xmlns="" xmlns:a16="http://schemas.microsoft.com/office/drawing/2014/main" id="{00000000-0008-0000-07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a:extLst>
            <a:ext uri="{FF2B5EF4-FFF2-40B4-BE49-F238E27FC236}">
              <a16:creationId xmlns="" xmlns:a16="http://schemas.microsoft.com/office/drawing/2014/main" id="{00000000-0008-0000-07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42480</xdr:rowOff>
    </xdr:from>
    <xdr:to>
      <xdr:col>32</xdr:col>
      <xdr:colOff>186689</xdr:colOff>
      <xdr:row>39</xdr:row>
      <xdr:rowOff>98878</xdr:rowOff>
    </xdr:to>
    <xdr:cxnSp macro="">
      <xdr:nvCxnSpPr>
        <xdr:cNvPr id="737" name="直線コネクタ 736">
          <a:extLst>
            <a:ext uri="{FF2B5EF4-FFF2-40B4-BE49-F238E27FC236}">
              <a16:creationId xmlns="" xmlns:a16="http://schemas.microsoft.com/office/drawing/2014/main" id="{00000000-0008-0000-0700-0000E1020000}"/>
            </a:ext>
          </a:extLst>
        </xdr:cNvPr>
        <xdr:cNvCxnSpPr/>
      </xdr:nvCxnSpPr>
      <xdr:spPr>
        <a:xfrm flipV="1">
          <a:off x="22159595" y="5357430"/>
          <a:ext cx="1269" cy="142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133290</xdr:rowOff>
    </xdr:from>
    <xdr:ext cx="249299" cy="259045"/>
    <xdr:sp macro="" textlink="">
      <xdr:nvSpPr>
        <xdr:cNvPr id="738" name="諸支出金最小値テキスト">
          <a:extLst>
            <a:ext uri="{FF2B5EF4-FFF2-40B4-BE49-F238E27FC236}">
              <a16:creationId xmlns="" xmlns:a16="http://schemas.microsoft.com/office/drawing/2014/main" id="{00000000-0008-0000-0700-0000E2020000}"/>
            </a:ext>
          </a:extLst>
        </xdr:cNvPr>
        <xdr:cNvSpPr txBox="1"/>
      </xdr:nvSpPr>
      <xdr:spPr>
        <a:xfrm>
          <a:off x="22212300" y="6819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9" name="直線コネクタ 738">
          <a:extLst>
            <a:ext uri="{FF2B5EF4-FFF2-40B4-BE49-F238E27FC236}">
              <a16:creationId xmlns="" xmlns:a16="http://schemas.microsoft.com/office/drawing/2014/main" id="{00000000-0008-0000-0700-0000E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160607</xdr:rowOff>
    </xdr:from>
    <xdr:ext cx="534377" cy="259045"/>
    <xdr:sp macro="" textlink="">
      <xdr:nvSpPr>
        <xdr:cNvPr id="740" name="諸支出金最大値テキスト">
          <a:extLst>
            <a:ext uri="{FF2B5EF4-FFF2-40B4-BE49-F238E27FC236}">
              <a16:creationId xmlns="" xmlns:a16="http://schemas.microsoft.com/office/drawing/2014/main" id="{00000000-0008-0000-0700-0000E4020000}"/>
            </a:ext>
          </a:extLst>
        </xdr:cNvPr>
        <xdr:cNvSpPr txBox="1"/>
      </xdr:nvSpPr>
      <xdr:spPr>
        <a:xfrm>
          <a:off x="22212300" y="513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43,727</a:t>
          </a:r>
          <a:endParaRPr kumimoji="1" lang="ja-JP" altLang="en-US" sz="1000" b="1">
            <a:latin typeface="ＭＳ Ｐゴシック"/>
          </a:endParaRPr>
        </a:p>
      </xdr:txBody>
    </xdr:sp>
    <xdr:clientData/>
  </xdr:oneCellAnchor>
  <xdr:twoCellAnchor>
    <xdr:from>
      <xdr:col>32</xdr:col>
      <xdr:colOff>98425</xdr:colOff>
      <xdr:row>31</xdr:row>
      <xdr:rowOff>42480</xdr:rowOff>
    </xdr:from>
    <xdr:to>
      <xdr:col>32</xdr:col>
      <xdr:colOff>276225</xdr:colOff>
      <xdr:row>31</xdr:row>
      <xdr:rowOff>42480</xdr:rowOff>
    </xdr:to>
    <xdr:cxnSp macro="">
      <xdr:nvCxnSpPr>
        <xdr:cNvPr id="741" name="直線コネクタ 740">
          <a:extLst>
            <a:ext uri="{FF2B5EF4-FFF2-40B4-BE49-F238E27FC236}">
              <a16:creationId xmlns="" xmlns:a16="http://schemas.microsoft.com/office/drawing/2014/main" id="{00000000-0008-0000-0700-0000E5020000}"/>
            </a:ext>
          </a:extLst>
        </xdr:cNvPr>
        <xdr:cNvCxnSpPr/>
      </xdr:nvCxnSpPr>
      <xdr:spPr>
        <a:xfrm>
          <a:off x="22072600" y="5357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42" name="直線コネクタ 741">
          <a:extLst>
            <a:ext uri="{FF2B5EF4-FFF2-40B4-BE49-F238E27FC236}">
              <a16:creationId xmlns="" xmlns:a16="http://schemas.microsoft.com/office/drawing/2014/main" id="{00000000-0008-0000-0700-0000E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50740</xdr:rowOff>
    </xdr:from>
    <xdr:ext cx="378565" cy="259045"/>
    <xdr:sp macro="" textlink="">
      <xdr:nvSpPr>
        <xdr:cNvPr id="743" name="諸支出金平均値テキスト">
          <a:extLst>
            <a:ext uri="{FF2B5EF4-FFF2-40B4-BE49-F238E27FC236}">
              <a16:creationId xmlns="" xmlns:a16="http://schemas.microsoft.com/office/drawing/2014/main" id="{00000000-0008-0000-0700-0000E7020000}"/>
            </a:ext>
          </a:extLst>
        </xdr:cNvPr>
        <xdr:cNvSpPr txBox="1"/>
      </xdr:nvSpPr>
      <xdr:spPr>
        <a:xfrm>
          <a:off x="22212300" y="65658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27863</xdr:rowOff>
    </xdr:from>
    <xdr:to>
      <xdr:col>32</xdr:col>
      <xdr:colOff>238125</xdr:colOff>
      <xdr:row>39</xdr:row>
      <xdr:rowOff>129463</xdr:rowOff>
    </xdr:to>
    <xdr:sp macro="" textlink="">
      <xdr:nvSpPr>
        <xdr:cNvPr id="744" name="フローチャート : 判断 743">
          <a:extLst>
            <a:ext uri="{FF2B5EF4-FFF2-40B4-BE49-F238E27FC236}">
              <a16:creationId xmlns="" xmlns:a16="http://schemas.microsoft.com/office/drawing/2014/main" id="{00000000-0008-0000-0700-0000E8020000}"/>
            </a:ext>
          </a:extLst>
        </xdr:cNvPr>
        <xdr:cNvSpPr/>
      </xdr:nvSpPr>
      <xdr:spPr>
        <a:xfrm>
          <a:off x="22110700" y="671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45" name="直線コネクタ 744">
          <a:extLst>
            <a:ext uri="{FF2B5EF4-FFF2-40B4-BE49-F238E27FC236}">
              <a16:creationId xmlns="" xmlns:a16="http://schemas.microsoft.com/office/drawing/2014/main" id="{00000000-0008-0000-0700-0000E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29987</xdr:rowOff>
    </xdr:from>
    <xdr:to>
      <xdr:col>31</xdr:col>
      <xdr:colOff>85725</xdr:colOff>
      <xdr:row>39</xdr:row>
      <xdr:rowOff>131587</xdr:rowOff>
    </xdr:to>
    <xdr:sp macro="" textlink="">
      <xdr:nvSpPr>
        <xdr:cNvPr id="746" name="フローチャート : 判断 745">
          <a:extLst>
            <a:ext uri="{FF2B5EF4-FFF2-40B4-BE49-F238E27FC236}">
              <a16:creationId xmlns="" xmlns:a16="http://schemas.microsoft.com/office/drawing/2014/main" id="{00000000-0008-0000-0700-0000EA020000}"/>
            </a:ext>
          </a:extLst>
        </xdr:cNvPr>
        <xdr:cNvSpPr/>
      </xdr:nvSpPr>
      <xdr:spPr>
        <a:xfrm>
          <a:off x="21272500" y="671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148114</xdr:rowOff>
    </xdr:from>
    <xdr:ext cx="378565" cy="259045"/>
    <xdr:sp macro="" textlink="">
      <xdr:nvSpPr>
        <xdr:cNvPr id="747" name="テキスト ボックス 746">
          <a:extLst>
            <a:ext uri="{FF2B5EF4-FFF2-40B4-BE49-F238E27FC236}">
              <a16:creationId xmlns="" xmlns:a16="http://schemas.microsoft.com/office/drawing/2014/main" id="{00000000-0008-0000-0700-0000EB020000}"/>
            </a:ext>
          </a:extLst>
        </xdr:cNvPr>
        <xdr:cNvSpPr txBox="1"/>
      </xdr:nvSpPr>
      <xdr:spPr>
        <a:xfrm>
          <a:off x="21134017" y="6491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48" name="直線コネクタ 747">
          <a:extLst>
            <a:ext uri="{FF2B5EF4-FFF2-40B4-BE49-F238E27FC236}">
              <a16:creationId xmlns="" xmlns:a16="http://schemas.microsoft.com/office/drawing/2014/main" id="{00000000-0008-0000-0700-0000E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141902</xdr:rowOff>
    </xdr:from>
    <xdr:to>
      <xdr:col>29</xdr:col>
      <xdr:colOff>568325</xdr:colOff>
      <xdr:row>39</xdr:row>
      <xdr:rowOff>72052</xdr:rowOff>
    </xdr:to>
    <xdr:sp macro="" textlink="">
      <xdr:nvSpPr>
        <xdr:cNvPr id="749" name="フローチャート : 判断 748">
          <a:extLst>
            <a:ext uri="{FF2B5EF4-FFF2-40B4-BE49-F238E27FC236}">
              <a16:creationId xmlns="" xmlns:a16="http://schemas.microsoft.com/office/drawing/2014/main" id="{00000000-0008-0000-0700-0000ED020000}"/>
            </a:ext>
          </a:extLst>
        </xdr:cNvPr>
        <xdr:cNvSpPr/>
      </xdr:nvSpPr>
      <xdr:spPr>
        <a:xfrm>
          <a:off x="20383500" y="665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88580</xdr:rowOff>
    </xdr:from>
    <xdr:ext cx="469744" cy="259045"/>
    <xdr:sp macro="" textlink="">
      <xdr:nvSpPr>
        <xdr:cNvPr id="750" name="テキスト ボックス 749">
          <a:extLst>
            <a:ext uri="{FF2B5EF4-FFF2-40B4-BE49-F238E27FC236}">
              <a16:creationId xmlns="" xmlns:a16="http://schemas.microsoft.com/office/drawing/2014/main" id="{00000000-0008-0000-0700-0000EE020000}"/>
            </a:ext>
          </a:extLst>
        </xdr:cNvPr>
        <xdr:cNvSpPr txBox="1"/>
      </xdr:nvSpPr>
      <xdr:spPr>
        <a:xfrm>
          <a:off x="20199427" y="6432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51" name="直線コネクタ 750">
          <a:extLst>
            <a:ext uri="{FF2B5EF4-FFF2-40B4-BE49-F238E27FC236}">
              <a16:creationId xmlns="" xmlns:a16="http://schemas.microsoft.com/office/drawing/2014/main" id="{00000000-0008-0000-0700-0000E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24141</xdr:rowOff>
    </xdr:from>
    <xdr:to>
      <xdr:col>28</xdr:col>
      <xdr:colOff>365125</xdr:colOff>
      <xdr:row>39</xdr:row>
      <xdr:rowOff>125741</xdr:rowOff>
    </xdr:to>
    <xdr:sp macro="" textlink="">
      <xdr:nvSpPr>
        <xdr:cNvPr id="752" name="フローチャート : 判断 751">
          <a:extLst>
            <a:ext uri="{FF2B5EF4-FFF2-40B4-BE49-F238E27FC236}">
              <a16:creationId xmlns="" xmlns:a16="http://schemas.microsoft.com/office/drawing/2014/main" id="{00000000-0008-0000-0700-0000F0020000}"/>
            </a:ext>
          </a:extLst>
        </xdr:cNvPr>
        <xdr:cNvSpPr/>
      </xdr:nvSpPr>
      <xdr:spPr>
        <a:xfrm>
          <a:off x="19494500" y="671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142268</xdr:rowOff>
    </xdr:from>
    <xdr:ext cx="378565" cy="259045"/>
    <xdr:sp macro="" textlink="">
      <xdr:nvSpPr>
        <xdr:cNvPr id="753" name="テキスト ボックス 752">
          <a:extLst>
            <a:ext uri="{FF2B5EF4-FFF2-40B4-BE49-F238E27FC236}">
              <a16:creationId xmlns="" xmlns:a16="http://schemas.microsoft.com/office/drawing/2014/main" id="{00000000-0008-0000-0700-0000F1020000}"/>
            </a:ext>
          </a:extLst>
        </xdr:cNvPr>
        <xdr:cNvSpPr txBox="1"/>
      </xdr:nvSpPr>
      <xdr:spPr>
        <a:xfrm>
          <a:off x="19356017" y="6485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13495</xdr:rowOff>
    </xdr:from>
    <xdr:to>
      <xdr:col>27</xdr:col>
      <xdr:colOff>161925</xdr:colOff>
      <xdr:row>39</xdr:row>
      <xdr:rowOff>115095</xdr:rowOff>
    </xdr:to>
    <xdr:sp macro="" textlink="">
      <xdr:nvSpPr>
        <xdr:cNvPr id="754" name="フローチャート : 判断 753">
          <a:extLst>
            <a:ext uri="{FF2B5EF4-FFF2-40B4-BE49-F238E27FC236}">
              <a16:creationId xmlns="" xmlns:a16="http://schemas.microsoft.com/office/drawing/2014/main" id="{00000000-0008-0000-0700-0000F2020000}"/>
            </a:ext>
          </a:extLst>
        </xdr:cNvPr>
        <xdr:cNvSpPr/>
      </xdr:nvSpPr>
      <xdr:spPr>
        <a:xfrm>
          <a:off x="18605500" y="670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131622</xdr:rowOff>
    </xdr:from>
    <xdr:ext cx="469744" cy="259045"/>
    <xdr:sp macro="" textlink="">
      <xdr:nvSpPr>
        <xdr:cNvPr id="755" name="テキスト ボックス 754">
          <a:extLst>
            <a:ext uri="{FF2B5EF4-FFF2-40B4-BE49-F238E27FC236}">
              <a16:creationId xmlns="" xmlns:a16="http://schemas.microsoft.com/office/drawing/2014/main" id="{00000000-0008-0000-0700-0000F3020000}"/>
            </a:ext>
          </a:extLst>
        </xdr:cNvPr>
        <xdr:cNvSpPr txBox="1"/>
      </xdr:nvSpPr>
      <xdr:spPr>
        <a:xfrm>
          <a:off x="18421427" y="647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a:extLst>
            <a:ext uri="{FF2B5EF4-FFF2-40B4-BE49-F238E27FC236}">
              <a16:creationId xmlns="" xmlns:a16="http://schemas.microsoft.com/office/drawing/2014/main" id="{00000000-0008-0000-07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a:extLst>
            <a:ext uri="{FF2B5EF4-FFF2-40B4-BE49-F238E27FC236}">
              <a16:creationId xmlns="" xmlns:a16="http://schemas.microsoft.com/office/drawing/2014/main" id="{00000000-0008-0000-07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a:extLst>
            <a:ext uri="{FF2B5EF4-FFF2-40B4-BE49-F238E27FC236}">
              <a16:creationId xmlns="" xmlns:a16="http://schemas.microsoft.com/office/drawing/2014/main" id="{00000000-0008-0000-07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a:extLst>
            <a:ext uri="{FF2B5EF4-FFF2-40B4-BE49-F238E27FC236}">
              <a16:creationId xmlns="" xmlns:a16="http://schemas.microsoft.com/office/drawing/2014/main" id="{00000000-0008-0000-07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a:extLst>
            <a:ext uri="{FF2B5EF4-FFF2-40B4-BE49-F238E27FC236}">
              <a16:creationId xmlns="" xmlns:a16="http://schemas.microsoft.com/office/drawing/2014/main" id="{00000000-0008-0000-07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61" name="円/楕円 760">
          <a:extLst>
            <a:ext uri="{FF2B5EF4-FFF2-40B4-BE49-F238E27FC236}">
              <a16:creationId xmlns="" xmlns:a16="http://schemas.microsoft.com/office/drawing/2014/main" id="{00000000-0008-0000-0700-0000F9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6290</xdr:rowOff>
    </xdr:from>
    <xdr:ext cx="249299" cy="259045"/>
    <xdr:sp macro="" textlink="">
      <xdr:nvSpPr>
        <xdr:cNvPr id="762" name="諸支出金該当値テキスト">
          <a:extLst>
            <a:ext uri="{FF2B5EF4-FFF2-40B4-BE49-F238E27FC236}">
              <a16:creationId xmlns="" xmlns:a16="http://schemas.microsoft.com/office/drawing/2014/main" id="{00000000-0008-0000-0700-0000FA020000}"/>
            </a:ext>
          </a:extLst>
        </xdr:cNvPr>
        <xdr:cNvSpPr txBox="1"/>
      </xdr:nvSpPr>
      <xdr:spPr>
        <a:xfrm>
          <a:off x="22212300" y="6692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63" name="円/楕円 762">
          <a:extLst>
            <a:ext uri="{FF2B5EF4-FFF2-40B4-BE49-F238E27FC236}">
              <a16:creationId xmlns="" xmlns:a16="http://schemas.microsoft.com/office/drawing/2014/main" id="{00000000-0008-0000-0700-0000FB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64" name="テキスト ボックス 763">
          <a:extLst>
            <a:ext uri="{FF2B5EF4-FFF2-40B4-BE49-F238E27FC236}">
              <a16:creationId xmlns="" xmlns:a16="http://schemas.microsoft.com/office/drawing/2014/main" id="{00000000-0008-0000-0700-0000FC020000}"/>
            </a:ext>
          </a:extLst>
        </xdr:cNvPr>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65" name="円/楕円 764">
          <a:extLst>
            <a:ext uri="{FF2B5EF4-FFF2-40B4-BE49-F238E27FC236}">
              <a16:creationId xmlns="" xmlns:a16="http://schemas.microsoft.com/office/drawing/2014/main" id="{00000000-0008-0000-0700-0000FD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66" name="テキスト ボックス 765">
          <a:extLst>
            <a:ext uri="{FF2B5EF4-FFF2-40B4-BE49-F238E27FC236}">
              <a16:creationId xmlns="" xmlns:a16="http://schemas.microsoft.com/office/drawing/2014/main" id="{00000000-0008-0000-0700-0000FE020000}"/>
            </a:ext>
          </a:extLst>
        </xdr:cNvPr>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67" name="円/楕円 766">
          <a:extLst>
            <a:ext uri="{FF2B5EF4-FFF2-40B4-BE49-F238E27FC236}">
              <a16:creationId xmlns="" xmlns:a16="http://schemas.microsoft.com/office/drawing/2014/main" id="{00000000-0008-0000-0700-0000FF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68" name="テキスト ボックス 767">
          <a:extLst>
            <a:ext uri="{FF2B5EF4-FFF2-40B4-BE49-F238E27FC236}">
              <a16:creationId xmlns="" xmlns:a16="http://schemas.microsoft.com/office/drawing/2014/main" id="{00000000-0008-0000-0700-000000030000}"/>
            </a:ext>
          </a:extLst>
        </xdr:cNvPr>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69" name="円/楕円 768">
          <a:extLst>
            <a:ext uri="{FF2B5EF4-FFF2-40B4-BE49-F238E27FC236}">
              <a16:creationId xmlns="" xmlns:a16="http://schemas.microsoft.com/office/drawing/2014/main" id="{00000000-0008-0000-0700-000001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0" name="テキスト ボックス 769">
          <a:extLst>
            <a:ext uri="{FF2B5EF4-FFF2-40B4-BE49-F238E27FC236}">
              <a16:creationId xmlns="" xmlns:a16="http://schemas.microsoft.com/office/drawing/2014/main" id="{00000000-0008-0000-0700-000002030000}"/>
            </a:ext>
          </a:extLst>
        </xdr:cNvPr>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a:extLst>
            <a:ext uri="{FF2B5EF4-FFF2-40B4-BE49-F238E27FC236}">
              <a16:creationId xmlns="" xmlns:a16="http://schemas.microsoft.com/office/drawing/2014/main" id="{00000000-0008-0000-07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a:extLst>
            <a:ext uri="{FF2B5EF4-FFF2-40B4-BE49-F238E27FC236}">
              <a16:creationId xmlns="" xmlns:a16="http://schemas.microsoft.com/office/drawing/2014/main" id="{00000000-0008-0000-07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a:extLst>
            <a:ext uri="{FF2B5EF4-FFF2-40B4-BE49-F238E27FC236}">
              <a16:creationId xmlns="" xmlns:a16="http://schemas.microsoft.com/office/drawing/2014/main" id="{00000000-0008-0000-07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a:extLst>
            <a:ext uri="{FF2B5EF4-FFF2-40B4-BE49-F238E27FC236}">
              <a16:creationId xmlns="" xmlns:a16="http://schemas.microsoft.com/office/drawing/2014/main" id="{00000000-0008-0000-07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a:extLst>
            <a:ext uri="{FF2B5EF4-FFF2-40B4-BE49-F238E27FC236}">
              <a16:creationId xmlns="" xmlns:a16="http://schemas.microsoft.com/office/drawing/2014/main" id="{00000000-0008-0000-07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a:extLst>
            <a:ext uri="{FF2B5EF4-FFF2-40B4-BE49-F238E27FC236}">
              <a16:creationId xmlns="" xmlns:a16="http://schemas.microsoft.com/office/drawing/2014/main" id="{00000000-0008-0000-07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a:extLst>
            <a:ext uri="{FF2B5EF4-FFF2-40B4-BE49-F238E27FC236}">
              <a16:creationId xmlns="" xmlns:a16="http://schemas.microsoft.com/office/drawing/2014/main" id="{00000000-0008-0000-07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a:extLst>
            <a:ext uri="{FF2B5EF4-FFF2-40B4-BE49-F238E27FC236}">
              <a16:creationId xmlns="" xmlns:a16="http://schemas.microsoft.com/office/drawing/2014/main" id="{00000000-0008-0000-07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a:extLst>
            <a:ext uri="{FF2B5EF4-FFF2-40B4-BE49-F238E27FC236}">
              <a16:creationId xmlns="" xmlns:a16="http://schemas.microsoft.com/office/drawing/2014/main" id="{00000000-0008-0000-07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a:extLst>
            <a:ext uri="{FF2B5EF4-FFF2-40B4-BE49-F238E27FC236}">
              <a16:creationId xmlns="" xmlns:a16="http://schemas.microsoft.com/office/drawing/2014/main" id="{00000000-0008-0000-07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1" name="直線コネクタ 780">
          <a:extLst>
            <a:ext uri="{FF2B5EF4-FFF2-40B4-BE49-F238E27FC236}">
              <a16:creationId xmlns="" xmlns:a16="http://schemas.microsoft.com/office/drawing/2014/main" id="{00000000-0008-0000-07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2" name="テキスト ボックス 781">
          <a:extLst>
            <a:ext uri="{FF2B5EF4-FFF2-40B4-BE49-F238E27FC236}">
              <a16:creationId xmlns="" xmlns:a16="http://schemas.microsoft.com/office/drawing/2014/main" id="{00000000-0008-0000-0700-00000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a:extLst>
            <a:ext uri="{FF2B5EF4-FFF2-40B4-BE49-F238E27FC236}">
              <a16:creationId xmlns=""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4" name="テキスト ボックス 783">
          <a:extLst>
            <a:ext uri="{FF2B5EF4-FFF2-40B4-BE49-F238E27FC236}">
              <a16:creationId xmlns="" xmlns:a16="http://schemas.microsoft.com/office/drawing/2014/main" id="{00000000-0008-0000-0700-00001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前年度繰上充用金グラフ枠">
          <a:extLst>
            <a:ext uri="{FF2B5EF4-FFF2-40B4-BE49-F238E27FC236}">
              <a16:creationId xmlns=""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6" name="直線コネクタ 785">
          <a:extLst>
            <a:ext uri="{FF2B5EF4-FFF2-40B4-BE49-F238E27FC236}">
              <a16:creationId xmlns="" xmlns:a16="http://schemas.microsoft.com/office/drawing/2014/main" id="{00000000-0008-0000-0700-00001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7" name="前年度繰上充用金最小値テキスト">
          <a:extLst>
            <a:ext uri="{FF2B5EF4-FFF2-40B4-BE49-F238E27FC236}">
              <a16:creationId xmlns="" xmlns:a16="http://schemas.microsoft.com/office/drawing/2014/main" id="{00000000-0008-0000-0700-00001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a:extLst>
            <a:ext uri="{FF2B5EF4-FFF2-40B4-BE49-F238E27FC236}">
              <a16:creationId xmlns=""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9" name="前年度繰上充用金最大値テキスト">
          <a:extLst>
            <a:ext uri="{FF2B5EF4-FFF2-40B4-BE49-F238E27FC236}">
              <a16:creationId xmlns="" xmlns:a16="http://schemas.microsoft.com/office/drawing/2014/main" id="{00000000-0008-0000-0700-00001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a:extLst>
            <a:ext uri="{FF2B5EF4-FFF2-40B4-BE49-F238E27FC236}">
              <a16:creationId xmlns=""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1" name="直線コネクタ 790">
          <a:extLst>
            <a:ext uri="{FF2B5EF4-FFF2-40B4-BE49-F238E27FC236}">
              <a16:creationId xmlns="" xmlns:a16="http://schemas.microsoft.com/office/drawing/2014/main" id="{00000000-0008-0000-0700-00001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2" name="前年度繰上充用金平均値テキスト">
          <a:extLst>
            <a:ext uri="{FF2B5EF4-FFF2-40B4-BE49-F238E27FC236}">
              <a16:creationId xmlns="" xmlns:a16="http://schemas.microsoft.com/office/drawing/2014/main" id="{00000000-0008-0000-0700-00001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3" name="フローチャート : 判断 792">
          <a:extLst>
            <a:ext uri="{FF2B5EF4-FFF2-40B4-BE49-F238E27FC236}">
              <a16:creationId xmlns="" xmlns:a16="http://schemas.microsoft.com/office/drawing/2014/main" id="{00000000-0008-0000-0700-00001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4" name="直線コネクタ 793">
          <a:extLst>
            <a:ext uri="{FF2B5EF4-FFF2-40B4-BE49-F238E27FC236}">
              <a16:creationId xmlns="" xmlns:a16="http://schemas.microsoft.com/office/drawing/2014/main" id="{00000000-0008-0000-0700-00001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5" name="フローチャート : 判断 794">
          <a:extLst>
            <a:ext uri="{FF2B5EF4-FFF2-40B4-BE49-F238E27FC236}">
              <a16:creationId xmlns="" xmlns:a16="http://schemas.microsoft.com/office/drawing/2014/main" id="{00000000-0008-0000-0700-00001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6" name="テキスト ボックス 795">
          <a:extLst>
            <a:ext uri="{FF2B5EF4-FFF2-40B4-BE49-F238E27FC236}">
              <a16:creationId xmlns="" xmlns:a16="http://schemas.microsoft.com/office/drawing/2014/main" id="{00000000-0008-0000-0700-00001C030000}"/>
            </a:ext>
          </a:extLst>
        </xdr:cNvPr>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7" name="直線コネクタ 796">
          <a:extLst>
            <a:ext uri="{FF2B5EF4-FFF2-40B4-BE49-F238E27FC236}">
              <a16:creationId xmlns="" xmlns:a16="http://schemas.microsoft.com/office/drawing/2014/main" id="{00000000-0008-0000-0700-00001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8" name="フローチャート : 判断 797">
          <a:extLst>
            <a:ext uri="{FF2B5EF4-FFF2-40B4-BE49-F238E27FC236}">
              <a16:creationId xmlns="" xmlns:a16="http://schemas.microsoft.com/office/drawing/2014/main" id="{00000000-0008-0000-0700-00001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9" name="テキスト ボックス 798">
          <a:extLst>
            <a:ext uri="{FF2B5EF4-FFF2-40B4-BE49-F238E27FC236}">
              <a16:creationId xmlns="" xmlns:a16="http://schemas.microsoft.com/office/drawing/2014/main" id="{00000000-0008-0000-0700-00001F030000}"/>
            </a:ext>
          </a:extLst>
        </xdr:cNvPr>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0" name="直線コネクタ 799">
          <a:extLst>
            <a:ext uri="{FF2B5EF4-FFF2-40B4-BE49-F238E27FC236}">
              <a16:creationId xmlns="" xmlns:a16="http://schemas.microsoft.com/office/drawing/2014/main" id="{00000000-0008-0000-0700-00002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1" name="フローチャート : 判断 800">
          <a:extLst>
            <a:ext uri="{FF2B5EF4-FFF2-40B4-BE49-F238E27FC236}">
              <a16:creationId xmlns="" xmlns:a16="http://schemas.microsoft.com/office/drawing/2014/main" id="{00000000-0008-0000-0700-00002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2" name="テキスト ボックス 801">
          <a:extLst>
            <a:ext uri="{FF2B5EF4-FFF2-40B4-BE49-F238E27FC236}">
              <a16:creationId xmlns="" xmlns:a16="http://schemas.microsoft.com/office/drawing/2014/main" id="{00000000-0008-0000-0700-000022030000}"/>
            </a:ext>
          </a:extLst>
        </xdr:cNvPr>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3" name="フローチャート : 判断 802">
          <a:extLst>
            <a:ext uri="{FF2B5EF4-FFF2-40B4-BE49-F238E27FC236}">
              <a16:creationId xmlns="" xmlns:a16="http://schemas.microsoft.com/office/drawing/2014/main" id="{00000000-0008-0000-0700-00002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4" name="テキスト ボックス 803">
          <a:extLst>
            <a:ext uri="{FF2B5EF4-FFF2-40B4-BE49-F238E27FC236}">
              <a16:creationId xmlns="" xmlns:a16="http://schemas.microsoft.com/office/drawing/2014/main" id="{00000000-0008-0000-0700-000024030000}"/>
            </a:ext>
          </a:extLst>
        </xdr:cNvPr>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a:extLst>
            <a:ext uri="{FF2B5EF4-FFF2-40B4-BE49-F238E27FC236}">
              <a16:creationId xmlns=""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a:extLst>
            <a:ext uri="{FF2B5EF4-FFF2-40B4-BE49-F238E27FC236}">
              <a16:creationId xmlns=""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a:extLst>
            <a:ext uri="{FF2B5EF4-FFF2-40B4-BE49-F238E27FC236}">
              <a16:creationId xmlns=""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a:extLst>
            <a:ext uri="{FF2B5EF4-FFF2-40B4-BE49-F238E27FC236}">
              <a16:creationId xmlns=""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a:extLst>
            <a:ext uri="{FF2B5EF4-FFF2-40B4-BE49-F238E27FC236}">
              <a16:creationId xmlns=""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0" name="円/楕円 809">
          <a:extLst>
            <a:ext uri="{FF2B5EF4-FFF2-40B4-BE49-F238E27FC236}">
              <a16:creationId xmlns="" xmlns:a16="http://schemas.microsoft.com/office/drawing/2014/main" id="{00000000-0008-0000-0700-00002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1" name="前年度繰上充用金該当値テキスト">
          <a:extLst>
            <a:ext uri="{FF2B5EF4-FFF2-40B4-BE49-F238E27FC236}">
              <a16:creationId xmlns="" xmlns:a16="http://schemas.microsoft.com/office/drawing/2014/main" id="{00000000-0008-0000-0700-00002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2" name="円/楕円 811">
          <a:extLst>
            <a:ext uri="{FF2B5EF4-FFF2-40B4-BE49-F238E27FC236}">
              <a16:creationId xmlns="" xmlns:a16="http://schemas.microsoft.com/office/drawing/2014/main" id="{00000000-0008-0000-0700-00002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3" name="テキスト ボックス 812">
          <a:extLst>
            <a:ext uri="{FF2B5EF4-FFF2-40B4-BE49-F238E27FC236}">
              <a16:creationId xmlns="" xmlns:a16="http://schemas.microsoft.com/office/drawing/2014/main" id="{00000000-0008-0000-0700-00002D030000}"/>
            </a:ext>
          </a:extLst>
        </xdr:cNvPr>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4" name="円/楕円 813">
          <a:extLst>
            <a:ext uri="{FF2B5EF4-FFF2-40B4-BE49-F238E27FC236}">
              <a16:creationId xmlns="" xmlns:a16="http://schemas.microsoft.com/office/drawing/2014/main" id="{00000000-0008-0000-0700-00002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5" name="テキスト ボックス 814">
          <a:extLst>
            <a:ext uri="{FF2B5EF4-FFF2-40B4-BE49-F238E27FC236}">
              <a16:creationId xmlns="" xmlns:a16="http://schemas.microsoft.com/office/drawing/2014/main" id="{00000000-0008-0000-0700-00002F030000}"/>
            </a:ext>
          </a:extLst>
        </xdr:cNvPr>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6" name="円/楕円 815">
          <a:extLst>
            <a:ext uri="{FF2B5EF4-FFF2-40B4-BE49-F238E27FC236}">
              <a16:creationId xmlns="" xmlns:a16="http://schemas.microsoft.com/office/drawing/2014/main" id="{00000000-0008-0000-0700-00003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7" name="テキスト ボックス 816">
          <a:extLst>
            <a:ext uri="{FF2B5EF4-FFF2-40B4-BE49-F238E27FC236}">
              <a16:creationId xmlns="" xmlns:a16="http://schemas.microsoft.com/office/drawing/2014/main" id="{00000000-0008-0000-0700-000031030000}"/>
            </a:ext>
          </a:extLst>
        </xdr:cNvPr>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円/楕円 817">
          <a:extLst>
            <a:ext uri="{FF2B5EF4-FFF2-40B4-BE49-F238E27FC236}">
              <a16:creationId xmlns="" xmlns:a16="http://schemas.microsoft.com/office/drawing/2014/main" id="{00000000-0008-0000-0700-00003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9" name="テキスト ボックス 818">
          <a:extLst>
            <a:ext uri="{FF2B5EF4-FFF2-40B4-BE49-F238E27FC236}">
              <a16:creationId xmlns="" xmlns:a16="http://schemas.microsoft.com/office/drawing/2014/main" id="{00000000-0008-0000-0700-000033030000}"/>
            </a:ext>
          </a:extLst>
        </xdr:cNvPr>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0" name="正方形/長方形 819">
          <a:extLst>
            <a:ext uri="{FF2B5EF4-FFF2-40B4-BE49-F238E27FC236}">
              <a16:creationId xmlns=""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1" name="正方形/長方形 820">
          <a:extLst>
            <a:ext uri="{FF2B5EF4-FFF2-40B4-BE49-F238E27FC236}">
              <a16:creationId xmlns=""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2" name="テキスト ボックス 821">
          <a:extLst>
            <a:ext uri="{FF2B5EF4-FFF2-40B4-BE49-F238E27FC236}">
              <a16:creationId xmlns=""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総務費が前年度に引き続き類似団体平均値を上回っているが、これは地方創生関連事業の継続的な取り組みによるものである。今後も地方創生の取り組みによる支出が増えることが予想されるが、事業の効果を見極め、無駄のない予算の執行に努める。</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徳島県佐那河内村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財政調整基金、実質収支、実質単年度収支ともに、ほぼ横ばいで推移しているものの、平成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年度以降に庁舎建設などの大規模事業が控えており、歳出の増加が見込まれる。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事務事業の見直しや行政の効率化・合理化、財源確保を推進し、安定的な財政運営に努める。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徳島県佐那河内村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全ての会計において赤字額はない。連結実質赤字比率は▲</a:t>
          </a:r>
          <a:r>
            <a:rPr kumimoji="1" lang="en-US" altLang="ja-JP" sz="1400">
              <a:latin typeface="ＭＳ ゴシック" pitchFamily="49" charset="-128"/>
              <a:ea typeface="ＭＳ ゴシック" pitchFamily="49" charset="-128"/>
            </a:rPr>
            <a:t>5.86%</a:t>
          </a:r>
          <a:r>
            <a:rPr kumimoji="1" lang="ja-JP" altLang="en-US" sz="1400">
              <a:latin typeface="ＭＳ ゴシック" pitchFamily="49" charset="-128"/>
              <a:ea typeface="ＭＳ ゴシック" pitchFamily="49" charset="-128"/>
            </a:rPr>
            <a:t>であり健全である。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徳島県佐那河内村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元利償還金などの減少により、実質公債費比率の分子は年々減少傾向にある。実質公債費比率は</a:t>
          </a:r>
          <a:r>
            <a:rPr kumimoji="1" lang="en-US" altLang="ja-JP" sz="1400">
              <a:latin typeface="ＭＳ ゴシック" pitchFamily="49" charset="-128"/>
              <a:ea typeface="ＭＳ ゴシック" pitchFamily="49" charset="-128"/>
            </a:rPr>
            <a:t>4.4</a:t>
          </a:r>
          <a:r>
            <a:rPr kumimoji="1" lang="ja-JP" altLang="en-US" sz="1400">
              <a:latin typeface="ＭＳ ゴシック" pitchFamily="49" charset="-128"/>
              <a:ea typeface="ＭＳ ゴシック" pitchFamily="49" charset="-128"/>
            </a:rPr>
            <a:t>％まで下がったが、地方債許可団体に移行する</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％を超えないよう注視していく。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徳島県佐那河内村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一般会計などに係る地方債の現在高の減少による将来負担額の減少、充当可能基金の増加による充当可能財源の増加などにより、将来負担比率の分子は健全に保たれている。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55E3EC-53F8-42E2-84B2-83CC7B601A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4CDEB8D4-C360-4641-A2E5-989218CDE0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a:extLst>
            <a:ext uri="{FF2B5EF4-FFF2-40B4-BE49-F238E27FC236}">
              <a16:creationId xmlns="" xmlns:a16="http://schemas.microsoft.com/office/drawing/2014/main" id="{981D8746-FBF7-4D70-8DC0-A20EFB20D275}"/>
            </a:ext>
          </a:extLst>
        </xdr:cNvPr>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a:extLst>
            <a:ext uri="{FF2B5EF4-FFF2-40B4-BE49-F238E27FC236}">
              <a16:creationId xmlns="" xmlns:a16="http://schemas.microsoft.com/office/drawing/2014/main" id="{45DA634B-2F8D-4F41-83AA-4D30A1389996}"/>
            </a:ext>
          </a:extLst>
        </xdr:cNvPr>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a:extLst>
            <a:ext uri="{FF2B5EF4-FFF2-40B4-BE49-F238E27FC236}">
              <a16:creationId xmlns="" xmlns:a16="http://schemas.microsoft.com/office/drawing/2014/main" id="{28BF5900-3C2F-48AC-B706-DE9302A06F3F}"/>
            </a:ext>
          </a:extLst>
        </xdr:cNvPr>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a:extLst>
            <a:ext uri="{FF2B5EF4-FFF2-40B4-BE49-F238E27FC236}">
              <a16:creationId xmlns="" xmlns:a16="http://schemas.microsoft.com/office/drawing/2014/main" id="{58E5B1D6-C8D5-455C-85D2-CD94F261D349}"/>
            </a:ext>
          </a:extLst>
        </xdr:cNvPr>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a:extLst>
            <a:ext uri="{FF2B5EF4-FFF2-40B4-BE49-F238E27FC236}">
              <a16:creationId xmlns="" xmlns:a16="http://schemas.microsoft.com/office/drawing/2014/main" id="{181C1499-26E7-42CA-A110-C4BE0D406545}"/>
            </a:ext>
          </a:extLst>
        </xdr:cNvPr>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a:extLst>
            <a:ext uri="{FF2B5EF4-FFF2-40B4-BE49-F238E27FC236}">
              <a16:creationId xmlns="" xmlns:a16="http://schemas.microsoft.com/office/drawing/2014/main" id="{38A595F9-833E-4148-999C-E7055268D1BD}"/>
            </a:ext>
          </a:extLst>
        </xdr:cNvPr>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a:extLst>
            <a:ext uri="{FF2B5EF4-FFF2-40B4-BE49-F238E27FC236}">
              <a16:creationId xmlns="" xmlns:a16="http://schemas.microsoft.com/office/drawing/2014/main" id="{43DD30A4-C143-42A5-B71A-59EF7EDAA4B5}"/>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a:extLst>
            <a:ext uri="{FF2B5EF4-FFF2-40B4-BE49-F238E27FC236}">
              <a16:creationId xmlns="" xmlns:a16="http://schemas.microsoft.com/office/drawing/2014/main" id="{216C02CD-EA95-47FD-929D-E6A307EA3B6C}"/>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a:extLst>
            <a:ext uri="{FF2B5EF4-FFF2-40B4-BE49-F238E27FC236}">
              <a16:creationId xmlns="" xmlns:a16="http://schemas.microsoft.com/office/drawing/2014/main" id="{9D5F3D69-0420-42F8-B988-F0D16776C5AD}"/>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a:extLst>
            <a:ext uri="{FF2B5EF4-FFF2-40B4-BE49-F238E27FC236}">
              <a16:creationId xmlns="" xmlns:a16="http://schemas.microsoft.com/office/drawing/2014/main" id="{C0B8CB51-47B2-4690-B224-31005A1EBFEB}"/>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徳島県佐那河内村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a:extLst>
            <a:ext uri="{FF2B5EF4-FFF2-40B4-BE49-F238E27FC236}">
              <a16:creationId xmlns="" xmlns:a16="http://schemas.microsoft.com/office/drawing/2014/main" id="{5EDE7F78-3F47-4554-B59F-30647A5BDE74}"/>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a:extLst>
            <a:ext uri="{FF2B5EF4-FFF2-40B4-BE49-F238E27FC236}">
              <a16:creationId xmlns="" xmlns:a16="http://schemas.microsoft.com/office/drawing/2014/main" id="{F05108C6-8184-4DC2-AAA6-53BEDC6AE517}"/>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a:extLst>
            <a:ext uri="{FF2B5EF4-FFF2-40B4-BE49-F238E27FC236}">
              <a16:creationId xmlns="" xmlns:a16="http://schemas.microsoft.com/office/drawing/2014/main" id="{1347B0F5-5421-4F53-B1F7-FAEDD65C26AD}"/>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7" name="正方形/長方形 16">
          <a:extLst>
            <a:ext uri="{FF2B5EF4-FFF2-40B4-BE49-F238E27FC236}">
              <a16:creationId xmlns="" xmlns:a16="http://schemas.microsoft.com/office/drawing/2014/main" id="{173D4F14-5CEA-4C65-9EFE-FEFC5DE8B461}"/>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a:extLst>
            <a:ext uri="{FF2B5EF4-FFF2-40B4-BE49-F238E27FC236}">
              <a16:creationId xmlns="" xmlns:a16="http://schemas.microsoft.com/office/drawing/2014/main" id="{AA471006-E79F-4C9E-A3E9-2B014CE9322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a:extLst>
            <a:ext uri="{FF2B5EF4-FFF2-40B4-BE49-F238E27FC236}">
              <a16:creationId xmlns="" xmlns:a16="http://schemas.microsoft.com/office/drawing/2014/main" id="{048F5217-3828-42EC-B39B-5C640024E430}"/>
            </a:ext>
          </a:extLst>
        </xdr:cNvPr>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2,460
2,451
42.28
2,499,743
2,391,769
69,641
1,628,248
1,582,277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a:extLst>
            <a:ext uri="{FF2B5EF4-FFF2-40B4-BE49-F238E27FC236}">
              <a16:creationId xmlns="" xmlns:a16="http://schemas.microsoft.com/office/drawing/2014/main" id="{AF1B706A-874D-4E1A-8BB1-97F11E42DA66}"/>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a:extLst>
            <a:ext uri="{FF2B5EF4-FFF2-40B4-BE49-F238E27FC236}">
              <a16:creationId xmlns="" xmlns:a16="http://schemas.microsoft.com/office/drawing/2014/main" id="{BD61879B-342B-4844-9159-311B0A108E4E}"/>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a:extLst>
            <a:ext uri="{FF2B5EF4-FFF2-40B4-BE49-F238E27FC236}">
              <a16:creationId xmlns="" xmlns:a16="http://schemas.microsoft.com/office/drawing/2014/main" id="{F40873C4-9875-4FAB-B5B8-AEC78AD3E13C}"/>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a:extLst>
            <a:ext uri="{FF2B5EF4-FFF2-40B4-BE49-F238E27FC236}">
              <a16:creationId xmlns="" xmlns:a16="http://schemas.microsoft.com/office/drawing/2014/main" id="{6E874E19-7412-4069-A664-3FF2985BF21F}"/>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a:extLst>
            <a:ext uri="{FF2B5EF4-FFF2-40B4-BE49-F238E27FC236}">
              <a16:creationId xmlns="" xmlns:a16="http://schemas.microsoft.com/office/drawing/2014/main" id="{9D2EE766-7E2D-4E90-874F-5B90B3062EBC}"/>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5" name="正方形/長方形 24">
          <a:extLst>
            <a:ext uri="{FF2B5EF4-FFF2-40B4-BE49-F238E27FC236}">
              <a16:creationId xmlns="" xmlns:a16="http://schemas.microsoft.com/office/drawing/2014/main" id="{2812FC17-B7D8-4FCF-A76B-1048A0E14F96}"/>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6" name="角丸四角形 25">
          <a:extLst>
            <a:ext uri="{FF2B5EF4-FFF2-40B4-BE49-F238E27FC236}">
              <a16:creationId xmlns="" xmlns:a16="http://schemas.microsoft.com/office/drawing/2014/main" id="{43CC0DF0-8BB6-4F7E-882B-E7B3EC846B5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7" name="正方形/長方形 26">
          <a:extLst>
            <a:ext uri="{FF2B5EF4-FFF2-40B4-BE49-F238E27FC236}">
              <a16:creationId xmlns="" xmlns:a16="http://schemas.microsoft.com/office/drawing/2014/main" id="{ADA0642B-69E2-4E7B-99B6-1F2A2326056E}"/>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8" name="正方形/長方形 27">
          <a:extLst>
            <a:ext uri="{FF2B5EF4-FFF2-40B4-BE49-F238E27FC236}">
              <a16:creationId xmlns="" xmlns:a16="http://schemas.microsoft.com/office/drawing/2014/main" id="{29D5FEDD-E684-4745-9F78-7A6CB169F508}"/>
            </a:ext>
          </a:extLst>
        </xdr:cNvPr>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9" name="正方形/長方形 28">
          <a:extLst>
            <a:ext uri="{FF2B5EF4-FFF2-40B4-BE49-F238E27FC236}">
              <a16:creationId xmlns="" xmlns:a16="http://schemas.microsoft.com/office/drawing/2014/main" id="{B946531E-09FF-4CE2-92A0-301CE2841ABB}"/>
            </a:ext>
          </a:extLst>
        </xdr:cNvPr>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0" name="直線コネクタ 29">
          <a:extLst>
            <a:ext uri="{FF2B5EF4-FFF2-40B4-BE49-F238E27FC236}">
              <a16:creationId xmlns="" xmlns:a16="http://schemas.microsoft.com/office/drawing/2014/main" id="{574B96D4-0F55-4C54-A0E2-771DEB0BFAD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1" name="円/楕円 30">
          <a:extLst>
            <a:ext uri="{FF2B5EF4-FFF2-40B4-BE49-F238E27FC236}">
              <a16:creationId xmlns="" xmlns:a16="http://schemas.microsoft.com/office/drawing/2014/main" id="{F5A34B3F-0AB7-4FF8-A114-AF57CCAD9E9E}"/>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2" name="フローチャート : 判断 31">
          <a:extLst>
            <a:ext uri="{FF2B5EF4-FFF2-40B4-BE49-F238E27FC236}">
              <a16:creationId xmlns="" xmlns:a16="http://schemas.microsoft.com/office/drawing/2014/main" id="{12CE59AC-C371-45C8-8BF3-0F804E35741A}"/>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3" name="直線コネクタ 32">
          <a:extLst>
            <a:ext uri="{FF2B5EF4-FFF2-40B4-BE49-F238E27FC236}">
              <a16:creationId xmlns="" xmlns:a16="http://schemas.microsoft.com/office/drawing/2014/main" id="{495574DE-4A5B-40CC-A662-16B7F4AC9FA2}"/>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4" name="直線コネクタ 33">
          <a:extLst>
            <a:ext uri="{FF2B5EF4-FFF2-40B4-BE49-F238E27FC236}">
              <a16:creationId xmlns="" xmlns:a16="http://schemas.microsoft.com/office/drawing/2014/main" id="{241B0F04-003C-45D1-937F-B08FCA81C327}"/>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5" name="直線コネクタ 34">
          <a:extLst>
            <a:ext uri="{FF2B5EF4-FFF2-40B4-BE49-F238E27FC236}">
              <a16:creationId xmlns="" xmlns:a16="http://schemas.microsoft.com/office/drawing/2014/main" id="{32A005D4-77AD-4C9D-849A-ECDB7819E01D}"/>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6" name="直線コネクタ 35">
          <a:extLst>
            <a:ext uri="{FF2B5EF4-FFF2-40B4-BE49-F238E27FC236}">
              <a16:creationId xmlns="" xmlns:a16="http://schemas.microsoft.com/office/drawing/2014/main" id="{F70A81FD-2E73-47C5-8E9F-23C3AFF40B9C}"/>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a:extLst>
            <a:ext uri="{FF2B5EF4-FFF2-40B4-BE49-F238E27FC236}">
              <a16:creationId xmlns="" xmlns:a16="http://schemas.microsoft.com/office/drawing/2014/main" id="{55FCDFDD-E5B2-4E23-9B45-FA1A0BF808DD}"/>
            </a:ext>
          </a:extLst>
        </xdr:cNvPr>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a:extLst>
            <a:ext uri="{FF2B5EF4-FFF2-40B4-BE49-F238E27FC236}">
              <a16:creationId xmlns="" xmlns:a16="http://schemas.microsoft.com/office/drawing/2014/main" id="{37096993-4B33-41DA-986C-595B7AC25F3B}"/>
            </a:ext>
          </a:extLst>
        </xdr:cNvPr>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a:extLst>
            <a:ext uri="{FF2B5EF4-FFF2-40B4-BE49-F238E27FC236}">
              <a16:creationId xmlns="" xmlns:a16="http://schemas.microsoft.com/office/drawing/2014/main" id="{2EDE2917-7610-4AE8-8780-CA7269C6C49F}"/>
            </a:ext>
          </a:extLst>
        </xdr:cNvPr>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0" name="テキスト ボックス 39">
          <a:extLst>
            <a:ext uri="{FF2B5EF4-FFF2-40B4-BE49-F238E27FC236}">
              <a16:creationId xmlns="" xmlns:a16="http://schemas.microsoft.com/office/drawing/2014/main" id="{D90CB669-2727-40C2-ADD9-D7A4558FCF25}"/>
            </a:ext>
          </a:extLst>
        </xdr:cNvPr>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a:extLst>
            <a:ext uri="{FF2B5EF4-FFF2-40B4-BE49-F238E27FC236}">
              <a16:creationId xmlns="" xmlns:a16="http://schemas.microsoft.com/office/drawing/2014/main" id="{7E8AE06B-A4BE-4CB2-ACF7-FE510520033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a:extLst>
            <a:ext uri="{FF2B5EF4-FFF2-40B4-BE49-F238E27FC236}">
              <a16:creationId xmlns="" xmlns:a16="http://schemas.microsoft.com/office/drawing/2014/main" id="{6A9A6C46-9E38-4236-82BE-32EEE6272F59}"/>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3" name="正方形/長方形 42">
          <a:extLst>
            <a:ext uri="{FF2B5EF4-FFF2-40B4-BE49-F238E27FC236}">
              <a16:creationId xmlns="" xmlns:a16="http://schemas.microsoft.com/office/drawing/2014/main" id="{D4082C90-4A6E-4D24-94FB-F75556D6ACC7}"/>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a:extLst>
            <a:ext uri="{FF2B5EF4-FFF2-40B4-BE49-F238E27FC236}">
              <a16:creationId xmlns="" xmlns:a16="http://schemas.microsoft.com/office/drawing/2014/main" id="{7E80046B-74D9-4BFB-A698-067562F69022}"/>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a:extLst>
            <a:ext uri="{FF2B5EF4-FFF2-40B4-BE49-F238E27FC236}">
              <a16:creationId xmlns="" xmlns:a16="http://schemas.microsoft.com/office/drawing/2014/main" id="{155B1C4A-DA61-4626-9DB2-AF9C4CB18DEE}"/>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a:extLst>
            <a:ext uri="{FF2B5EF4-FFF2-40B4-BE49-F238E27FC236}">
              <a16:creationId xmlns="" xmlns:a16="http://schemas.microsoft.com/office/drawing/2014/main" id="{236F78ED-5B0E-4F8C-8072-86B24C9373AA}"/>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a:extLst>
            <a:ext uri="{FF2B5EF4-FFF2-40B4-BE49-F238E27FC236}">
              <a16:creationId xmlns="" xmlns:a16="http://schemas.microsoft.com/office/drawing/2014/main" id="{177DAA0A-FC93-4970-AABE-BD283AA65DFB}"/>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a:extLst>
            <a:ext uri="{FF2B5EF4-FFF2-40B4-BE49-F238E27FC236}">
              <a16:creationId xmlns="" xmlns:a16="http://schemas.microsoft.com/office/drawing/2014/main" id="{D6A10796-C2BA-4CB0-BB36-22F4B49C7D31}"/>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a:extLst>
            <a:ext uri="{FF2B5EF4-FFF2-40B4-BE49-F238E27FC236}">
              <a16:creationId xmlns="" xmlns:a16="http://schemas.microsoft.com/office/drawing/2014/main" id="{233FA7C3-E8CA-4645-A5A4-B227D8352D27}"/>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a:extLst>
            <a:ext uri="{FF2B5EF4-FFF2-40B4-BE49-F238E27FC236}">
              <a16:creationId xmlns="" xmlns:a16="http://schemas.microsoft.com/office/drawing/2014/main" id="{E2EF9620-CA3D-41E8-A57F-DD3846697A85}"/>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1" name="正方形/長方形 50">
          <a:extLst>
            <a:ext uri="{FF2B5EF4-FFF2-40B4-BE49-F238E27FC236}">
              <a16:creationId xmlns="" xmlns:a16="http://schemas.microsoft.com/office/drawing/2014/main" id="{24A2B141-6D42-4426-B059-F77D0C66506B}"/>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a:extLst>
            <a:ext uri="{FF2B5EF4-FFF2-40B4-BE49-F238E27FC236}">
              <a16:creationId xmlns="" xmlns:a16="http://schemas.microsoft.com/office/drawing/2014/main" id="{1C7C5116-9E9A-469A-A033-5E754FEA0515}"/>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3" name="テキスト ボックス 52">
          <a:extLst>
            <a:ext uri="{FF2B5EF4-FFF2-40B4-BE49-F238E27FC236}">
              <a16:creationId xmlns="" xmlns:a16="http://schemas.microsoft.com/office/drawing/2014/main" id="{FB85C222-E5FB-4E4D-AE50-5469CAB47D5B}"/>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有形固定資産減価償却率は、類似団体内平均を下回っている。なお、当該比率が高い役場庁舎と旧中学校校舎については、役場新庁舎を平成</a:t>
          </a:r>
          <a:r>
            <a:rPr kumimoji="1" lang="en-US" altLang="ja-JP" sz="1100">
              <a:latin typeface="ＭＳ Ｐゴシック"/>
            </a:rPr>
            <a:t>31</a:t>
          </a:r>
          <a:r>
            <a:rPr kumimoji="1" lang="ja-JP" altLang="en-US" sz="1100">
              <a:latin typeface="ＭＳ Ｐゴシック"/>
            </a:rPr>
            <a:t>年度に建設予定としていること、旧中学校校舎は平成</a:t>
          </a:r>
          <a:r>
            <a:rPr kumimoji="1" lang="en-US" altLang="ja-JP" sz="1100">
              <a:latin typeface="ＭＳ Ｐゴシック"/>
            </a:rPr>
            <a:t>30</a:t>
          </a:r>
          <a:r>
            <a:rPr kumimoji="1" lang="ja-JP" altLang="en-US" sz="1100">
              <a:latin typeface="ＭＳ Ｐゴシック"/>
            </a:rPr>
            <a:t>年度に解体予定としている。今後も引き続き、平成</a:t>
          </a:r>
          <a:r>
            <a:rPr kumimoji="1" lang="en-US" altLang="ja-JP" sz="1100">
              <a:latin typeface="ＭＳ Ｐゴシック"/>
            </a:rPr>
            <a:t>27</a:t>
          </a:r>
          <a:r>
            <a:rPr kumimoji="1" lang="ja-JP" altLang="en-US" sz="1100">
              <a:latin typeface="ＭＳ Ｐゴシック"/>
            </a:rPr>
            <a:t>年度に策定した公共施設等総合管理計画に則り、公共施設の快適かつ安全に、長期的に活用できるように取組んでいく。</a:t>
          </a:r>
        </a:p>
      </xdr:txBody>
    </xdr:sp>
    <xdr:clientData/>
  </xdr:twoCellAnchor>
  <xdr:oneCellAnchor>
    <xdr:from>
      <xdr:col>1</xdr:col>
      <xdr:colOff>746125</xdr:colOff>
      <xdr:row>23</xdr:row>
      <xdr:rowOff>38100</xdr:rowOff>
    </xdr:from>
    <xdr:ext cx="349839" cy="225703"/>
    <xdr:sp macro="" textlink="">
      <xdr:nvSpPr>
        <xdr:cNvPr id="54" name="テキスト ボックス 53">
          <a:extLst>
            <a:ext uri="{FF2B5EF4-FFF2-40B4-BE49-F238E27FC236}">
              <a16:creationId xmlns="" xmlns:a16="http://schemas.microsoft.com/office/drawing/2014/main" id="{94569933-246F-498E-B6EA-0F0FAD931D1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a:extLst>
            <a:ext uri="{FF2B5EF4-FFF2-40B4-BE49-F238E27FC236}">
              <a16:creationId xmlns="" xmlns:a16="http://schemas.microsoft.com/office/drawing/2014/main" id="{9E472343-05A8-404F-9BA7-087057689627}"/>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6" name="テキスト ボックス 55">
          <a:extLst>
            <a:ext uri="{FF2B5EF4-FFF2-40B4-BE49-F238E27FC236}">
              <a16:creationId xmlns="" xmlns:a16="http://schemas.microsoft.com/office/drawing/2014/main" id="{DBD931B7-8386-43B4-9AAC-2D84DA456256}"/>
            </a:ext>
          </a:extLst>
        </xdr:cNvPr>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7" name="直線コネクタ 56">
          <a:extLst>
            <a:ext uri="{FF2B5EF4-FFF2-40B4-BE49-F238E27FC236}">
              <a16:creationId xmlns="" xmlns:a16="http://schemas.microsoft.com/office/drawing/2014/main" id="{E65492D1-A598-4E0B-9BC0-892189FF286B}"/>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8" name="テキスト ボックス 57">
          <a:extLst>
            <a:ext uri="{FF2B5EF4-FFF2-40B4-BE49-F238E27FC236}">
              <a16:creationId xmlns="" xmlns:a16="http://schemas.microsoft.com/office/drawing/2014/main" id="{2168057F-5BE7-4DF9-8D9A-D9F24708D524}"/>
            </a:ext>
          </a:extLst>
        </xdr:cNvPr>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9" name="直線コネクタ 58">
          <a:extLst>
            <a:ext uri="{FF2B5EF4-FFF2-40B4-BE49-F238E27FC236}">
              <a16:creationId xmlns="" xmlns:a16="http://schemas.microsoft.com/office/drawing/2014/main" id="{93DA9DC3-0D72-413C-988B-9C84BD2A91DF}"/>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60" name="テキスト ボックス 59">
          <a:extLst>
            <a:ext uri="{FF2B5EF4-FFF2-40B4-BE49-F238E27FC236}">
              <a16:creationId xmlns="" xmlns:a16="http://schemas.microsoft.com/office/drawing/2014/main" id="{5A373B82-A0B0-4D23-8615-EA5645C2C052}"/>
            </a:ext>
          </a:extLst>
        </xdr:cNvPr>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61" name="直線コネクタ 60">
          <a:extLst>
            <a:ext uri="{FF2B5EF4-FFF2-40B4-BE49-F238E27FC236}">
              <a16:creationId xmlns="" xmlns:a16="http://schemas.microsoft.com/office/drawing/2014/main" id="{CDF504DF-3AB1-4FA8-A816-48BAD2C39CDE}"/>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62" name="テキスト ボックス 61">
          <a:extLst>
            <a:ext uri="{FF2B5EF4-FFF2-40B4-BE49-F238E27FC236}">
              <a16:creationId xmlns="" xmlns:a16="http://schemas.microsoft.com/office/drawing/2014/main" id="{500051B9-A91C-44CB-B5BF-B99711BFD5D0}"/>
            </a:ext>
          </a:extLst>
        </xdr:cNvPr>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63" name="直線コネクタ 62">
          <a:extLst>
            <a:ext uri="{FF2B5EF4-FFF2-40B4-BE49-F238E27FC236}">
              <a16:creationId xmlns="" xmlns:a16="http://schemas.microsoft.com/office/drawing/2014/main" id="{195BED23-E6CA-4CE1-95D5-97C2CC3D21B7}"/>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64" name="テキスト ボックス 63">
          <a:extLst>
            <a:ext uri="{FF2B5EF4-FFF2-40B4-BE49-F238E27FC236}">
              <a16:creationId xmlns="" xmlns:a16="http://schemas.microsoft.com/office/drawing/2014/main" id="{E6C3EBD9-D946-4E4F-A7C6-B93F8368E1ED}"/>
            </a:ext>
          </a:extLst>
        </xdr:cNvPr>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65" name="直線コネクタ 64">
          <a:extLst>
            <a:ext uri="{FF2B5EF4-FFF2-40B4-BE49-F238E27FC236}">
              <a16:creationId xmlns="" xmlns:a16="http://schemas.microsoft.com/office/drawing/2014/main" id="{40A0B16E-6DD7-441F-98D2-BB053BF91A5F}"/>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6" name="テキスト ボックス 65">
          <a:extLst>
            <a:ext uri="{FF2B5EF4-FFF2-40B4-BE49-F238E27FC236}">
              <a16:creationId xmlns="" xmlns:a16="http://schemas.microsoft.com/office/drawing/2014/main" id="{454B965A-0028-40E9-A0A1-93A7B79996F5}"/>
            </a:ext>
          </a:extLst>
        </xdr:cNvPr>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7" name="直線コネクタ 66">
          <a:extLst>
            <a:ext uri="{FF2B5EF4-FFF2-40B4-BE49-F238E27FC236}">
              <a16:creationId xmlns="" xmlns:a16="http://schemas.microsoft.com/office/drawing/2014/main" id="{E5B1169B-E63F-4A79-AC78-4F10FA5DA447}"/>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8" name="テキスト ボックス 67">
          <a:extLst>
            <a:ext uri="{FF2B5EF4-FFF2-40B4-BE49-F238E27FC236}">
              <a16:creationId xmlns="" xmlns:a16="http://schemas.microsoft.com/office/drawing/2014/main" id="{244057F2-B2CF-4333-AF14-E5C301E67BF1}"/>
            </a:ext>
          </a:extLst>
        </xdr:cNvPr>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9" name="直線コネクタ 68">
          <a:extLst>
            <a:ext uri="{FF2B5EF4-FFF2-40B4-BE49-F238E27FC236}">
              <a16:creationId xmlns="" xmlns:a16="http://schemas.microsoft.com/office/drawing/2014/main" id="{8F2F9772-2F39-4C5E-AEE6-65ABC9408EAB}"/>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70" name="テキスト ボックス 69">
          <a:extLst>
            <a:ext uri="{FF2B5EF4-FFF2-40B4-BE49-F238E27FC236}">
              <a16:creationId xmlns="" xmlns:a16="http://schemas.microsoft.com/office/drawing/2014/main" id="{967F49DF-5EA7-47FF-97C2-53420DBFF5EC}"/>
            </a:ext>
          </a:extLst>
        </xdr:cNvPr>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71" name="有形固定資産減価償却率グラフ枠">
          <a:extLst>
            <a:ext uri="{FF2B5EF4-FFF2-40B4-BE49-F238E27FC236}">
              <a16:creationId xmlns="" xmlns:a16="http://schemas.microsoft.com/office/drawing/2014/main" id="{441072E3-C3D1-4AAB-A425-714EB4639499}"/>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109039</xdr:rowOff>
    </xdr:from>
    <xdr:to>
      <xdr:col>3</xdr:col>
      <xdr:colOff>1170940</xdr:colOff>
      <xdr:row>32</xdr:row>
      <xdr:rowOff>159839</xdr:rowOff>
    </xdr:to>
    <xdr:cxnSp macro="">
      <xdr:nvCxnSpPr>
        <xdr:cNvPr id="72" name="直線コネクタ 71">
          <a:extLst>
            <a:ext uri="{FF2B5EF4-FFF2-40B4-BE49-F238E27FC236}">
              <a16:creationId xmlns="" xmlns:a16="http://schemas.microsoft.com/office/drawing/2014/main" id="{2D877681-90CE-4F4B-8643-5825A447EB7D}"/>
            </a:ext>
          </a:extLst>
        </xdr:cNvPr>
        <xdr:cNvCxnSpPr/>
      </xdr:nvCxnSpPr>
      <xdr:spPr>
        <a:xfrm flipV="1">
          <a:off x="4760595" y="5347789"/>
          <a:ext cx="1270" cy="10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32</xdr:row>
      <xdr:rowOff>163666</xdr:rowOff>
    </xdr:from>
    <xdr:ext cx="405111" cy="259045"/>
    <xdr:sp macro="" textlink="">
      <xdr:nvSpPr>
        <xdr:cNvPr id="73" name="有形固定資産減価償却率最小値テキスト">
          <a:extLst>
            <a:ext uri="{FF2B5EF4-FFF2-40B4-BE49-F238E27FC236}">
              <a16:creationId xmlns="" xmlns:a16="http://schemas.microsoft.com/office/drawing/2014/main" id="{193A064D-A00F-4E49-9FB1-252AB5757333}"/>
            </a:ext>
          </a:extLst>
        </xdr:cNvPr>
        <xdr:cNvSpPr txBox="1"/>
      </xdr:nvSpPr>
      <xdr:spPr>
        <a:xfrm>
          <a:off x="4813300" y="6431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51.1</a:t>
          </a:r>
          <a:endParaRPr kumimoji="1" lang="ja-JP" altLang="en-US" sz="1000" b="1">
            <a:latin typeface="ＭＳ Ｐゴシック"/>
          </a:endParaRPr>
        </a:p>
      </xdr:txBody>
    </xdr:sp>
    <xdr:clientData/>
  </xdr:oneCellAnchor>
  <xdr:twoCellAnchor>
    <xdr:from>
      <xdr:col>3</xdr:col>
      <xdr:colOff>1082675</xdr:colOff>
      <xdr:row>32</xdr:row>
      <xdr:rowOff>159839</xdr:rowOff>
    </xdr:from>
    <xdr:to>
      <xdr:col>3</xdr:col>
      <xdr:colOff>1260475</xdr:colOff>
      <xdr:row>32</xdr:row>
      <xdr:rowOff>159839</xdr:rowOff>
    </xdr:to>
    <xdr:cxnSp macro="">
      <xdr:nvCxnSpPr>
        <xdr:cNvPr id="74" name="直線コネクタ 73">
          <a:extLst>
            <a:ext uri="{FF2B5EF4-FFF2-40B4-BE49-F238E27FC236}">
              <a16:creationId xmlns="" xmlns:a16="http://schemas.microsoft.com/office/drawing/2014/main" id="{325B6407-B445-47C7-AB59-0F6E8CC74FF0}"/>
            </a:ext>
          </a:extLst>
        </xdr:cNvPr>
        <xdr:cNvCxnSpPr/>
      </xdr:nvCxnSpPr>
      <xdr:spPr>
        <a:xfrm>
          <a:off x="4673600" y="6427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55716</xdr:rowOff>
    </xdr:from>
    <xdr:ext cx="405111" cy="259045"/>
    <xdr:sp macro="" textlink="">
      <xdr:nvSpPr>
        <xdr:cNvPr id="75" name="有形固定資産減価償却率最大値テキスト">
          <a:extLst>
            <a:ext uri="{FF2B5EF4-FFF2-40B4-BE49-F238E27FC236}">
              <a16:creationId xmlns="" xmlns:a16="http://schemas.microsoft.com/office/drawing/2014/main" id="{49A83B04-FDC7-4FF9-AEF7-3BD9B29B5001}"/>
            </a:ext>
          </a:extLst>
        </xdr:cNvPr>
        <xdr:cNvSpPr txBox="1"/>
      </xdr:nvSpPr>
      <xdr:spPr>
        <a:xfrm>
          <a:off x="4813300" y="5123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68.6</a:t>
          </a:r>
          <a:endParaRPr kumimoji="1" lang="ja-JP" altLang="en-US" sz="1000" b="1">
            <a:latin typeface="ＭＳ Ｐゴシック"/>
          </a:endParaRPr>
        </a:p>
      </xdr:txBody>
    </xdr:sp>
    <xdr:clientData/>
  </xdr:oneCellAnchor>
  <xdr:twoCellAnchor>
    <xdr:from>
      <xdr:col>3</xdr:col>
      <xdr:colOff>1082675</xdr:colOff>
      <xdr:row>26</xdr:row>
      <xdr:rowOff>109039</xdr:rowOff>
    </xdr:from>
    <xdr:to>
      <xdr:col>3</xdr:col>
      <xdr:colOff>1260475</xdr:colOff>
      <xdr:row>26</xdr:row>
      <xdr:rowOff>109039</xdr:rowOff>
    </xdr:to>
    <xdr:cxnSp macro="">
      <xdr:nvCxnSpPr>
        <xdr:cNvPr id="76" name="直線コネクタ 75">
          <a:extLst>
            <a:ext uri="{FF2B5EF4-FFF2-40B4-BE49-F238E27FC236}">
              <a16:creationId xmlns="" xmlns:a16="http://schemas.microsoft.com/office/drawing/2014/main" id="{EADA8517-C884-4328-A1C2-AF7A81FC6338}"/>
            </a:ext>
          </a:extLst>
        </xdr:cNvPr>
        <xdr:cNvCxnSpPr/>
      </xdr:nvCxnSpPr>
      <xdr:spPr>
        <a:xfrm>
          <a:off x="4673600" y="534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71319</xdr:rowOff>
    </xdr:from>
    <xdr:ext cx="405111" cy="259045"/>
    <xdr:sp macro="" textlink="">
      <xdr:nvSpPr>
        <xdr:cNvPr id="77" name="有形固定資産減価償却率平均値テキスト">
          <a:extLst>
            <a:ext uri="{FF2B5EF4-FFF2-40B4-BE49-F238E27FC236}">
              <a16:creationId xmlns="" xmlns:a16="http://schemas.microsoft.com/office/drawing/2014/main" id="{01C97A71-0B70-4984-8C9C-1CE9E6784EB2}"/>
            </a:ext>
          </a:extLst>
        </xdr:cNvPr>
        <xdr:cNvSpPr txBox="1"/>
      </xdr:nvSpPr>
      <xdr:spPr>
        <a:xfrm>
          <a:off x="4813300" y="58244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92892</xdr:rowOff>
    </xdr:from>
    <xdr:to>
      <xdr:col>3</xdr:col>
      <xdr:colOff>1222375</xdr:colOff>
      <xdr:row>30</xdr:row>
      <xdr:rowOff>23042</xdr:rowOff>
    </xdr:to>
    <xdr:sp macro="" textlink="">
      <xdr:nvSpPr>
        <xdr:cNvPr id="78" name="フローチャート : 判断 77">
          <a:extLst>
            <a:ext uri="{FF2B5EF4-FFF2-40B4-BE49-F238E27FC236}">
              <a16:creationId xmlns="" xmlns:a16="http://schemas.microsoft.com/office/drawing/2014/main" id="{75670EDA-0CF4-45DA-A8CE-0B535370E7A5}"/>
            </a:ext>
          </a:extLst>
        </xdr:cNvPr>
        <xdr:cNvSpPr/>
      </xdr:nvSpPr>
      <xdr:spPr>
        <a:xfrm>
          <a:off x="4711700" y="584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31</xdr:row>
      <xdr:rowOff>89263</xdr:rowOff>
    </xdr:from>
    <xdr:to>
      <xdr:col>3</xdr:col>
      <xdr:colOff>511175</xdr:colOff>
      <xdr:row>32</xdr:row>
      <xdr:rowOff>19413</xdr:rowOff>
    </xdr:to>
    <xdr:sp macro="" textlink="">
      <xdr:nvSpPr>
        <xdr:cNvPr id="79" name="フローチャート : 判断 78">
          <a:extLst>
            <a:ext uri="{FF2B5EF4-FFF2-40B4-BE49-F238E27FC236}">
              <a16:creationId xmlns="" xmlns:a16="http://schemas.microsoft.com/office/drawing/2014/main" id="{33FE2355-5339-4580-A277-CE61EF116061}"/>
            </a:ext>
          </a:extLst>
        </xdr:cNvPr>
        <xdr:cNvSpPr/>
      </xdr:nvSpPr>
      <xdr:spPr>
        <a:xfrm>
          <a:off x="4000500" y="618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80" name="テキスト ボックス 79">
          <a:extLst>
            <a:ext uri="{FF2B5EF4-FFF2-40B4-BE49-F238E27FC236}">
              <a16:creationId xmlns="" xmlns:a16="http://schemas.microsoft.com/office/drawing/2014/main" id="{C820D836-A278-4EC9-AF3A-F984EC98E061}"/>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81" name="テキスト ボックス 80">
          <a:extLst>
            <a:ext uri="{FF2B5EF4-FFF2-40B4-BE49-F238E27FC236}">
              <a16:creationId xmlns="" xmlns:a16="http://schemas.microsoft.com/office/drawing/2014/main" id="{A8952C57-E336-4547-A8AC-2A1839F034C9}"/>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82" name="テキスト ボックス 81">
          <a:extLst>
            <a:ext uri="{FF2B5EF4-FFF2-40B4-BE49-F238E27FC236}">
              <a16:creationId xmlns="" xmlns:a16="http://schemas.microsoft.com/office/drawing/2014/main" id="{AB3F4223-2EC0-4B11-A1F3-11AD8A4792EC}"/>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3" name="テキスト ボックス 82">
          <a:extLst>
            <a:ext uri="{FF2B5EF4-FFF2-40B4-BE49-F238E27FC236}">
              <a16:creationId xmlns="" xmlns:a16="http://schemas.microsoft.com/office/drawing/2014/main" id="{916E4683-CB6F-48D4-815A-7B2C6742BFC8}"/>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4" name="テキスト ボックス 83">
          <a:extLst>
            <a:ext uri="{FF2B5EF4-FFF2-40B4-BE49-F238E27FC236}">
              <a16:creationId xmlns="" xmlns:a16="http://schemas.microsoft.com/office/drawing/2014/main" id="{DE4E06EE-5898-4E5A-AD07-7ED6A656DC4E}"/>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33</xdr:row>
      <xdr:rowOff>85634</xdr:rowOff>
    </xdr:from>
    <xdr:to>
      <xdr:col>3</xdr:col>
      <xdr:colOff>511175</xdr:colOff>
      <xdr:row>34</xdr:row>
      <xdr:rowOff>15784</xdr:rowOff>
    </xdr:to>
    <xdr:sp macro="" textlink="">
      <xdr:nvSpPr>
        <xdr:cNvPr id="85" name="円/楕円 84">
          <a:extLst>
            <a:ext uri="{FF2B5EF4-FFF2-40B4-BE49-F238E27FC236}">
              <a16:creationId xmlns="" xmlns:a16="http://schemas.microsoft.com/office/drawing/2014/main" id="{815025B4-CC3E-4FC0-AD16-08DD16FD95BA}"/>
            </a:ext>
          </a:extLst>
        </xdr:cNvPr>
        <xdr:cNvSpPr/>
      </xdr:nvSpPr>
      <xdr:spPr>
        <a:xfrm>
          <a:off x="4000500" y="652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30</xdr:row>
      <xdr:rowOff>35940</xdr:rowOff>
    </xdr:from>
    <xdr:ext cx="405111" cy="259045"/>
    <xdr:sp macro="" textlink="">
      <xdr:nvSpPr>
        <xdr:cNvPr id="86" name="n_1aveValue有形固定資産減価償却率">
          <a:extLst>
            <a:ext uri="{FF2B5EF4-FFF2-40B4-BE49-F238E27FC236}">
              <a16:creationId xmlns="" xmlns:a16="http://schemas.microsoft.com/office/drawing/2014/main" id="{B9104C08-4412-44CC-A9AB-8C933C0A2BDF}"/>
            </a:ext>
          </a:extLst>
        </xdr:cNvPr>
        <xdr:cNvSpPr txBox="1"/>
      </xdr:nvSpPr>
      <xdr:spPr>
        <a:xfrm>
          <a:off x="3836043" y="5960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oneCellAnchor>
    <xdr:from>
      <xdr:col>3</xdr:col>
      <xdr:colOff>245118</xdr:colOff>
      <xdr:row>34</xdr:row>
      <xdr:rowOff>6911</xdr:rowOff>
    </xdr:from>
    <xdr:ext cx="405111" cy="259045"/>
    <xdr:sp macro="" textlink="">
      <xdr:nvSpPr>
        <xdr:cNvPr id="87" name="n_1mainValue有形固定資産減価償却率">
          <a:extLst>
            <a:ext uri="{FF2B5EF4-FFF2-40B4-BE49-F238E27FC236}">
              <a16:creationId xmlns="" xmlns:a16="http://schemas.microsoft.com/office/drawing/2014/main" id="{514C99F4-9FE8-49D8-9975-DB38C9BF6928}"/>
            </a:ext>
          </a:extLst>
        </xdr:cNvPr>
        <xdr:cNvSpPr txBox="1"/>
      </xdr:nvSpPr>
      <xdr:spPr>
        <a:xfrm>
          <a:off x="3836043" y="6617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8" name="正方形/長方形 87">
          <a:extLst>
            <a:ext uri="{FF2B5EF4-FFF2-40B4-BE49-F238E27FC236}">
              <a16:creationId xmlns="" xmlns:a16="http://schemas.microsoft.com/office/drawing/2014/main" id="{9B2F6E63-ACDD-4964-A6C5-B1468912A98E}"/>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9" name="正方形/長方形 88">
          <a:extLst>
            <a:ext uri="{FF2B5EF4-FFF2-40B4-BE49-F238E27FC236}">
              <a16:creationId xmlns="" xmlns:a16="http://schemas.microsoft.com/office/drawing/2014/main" id="{A42A13EA-EA80-46DE-B2F8-584D3FC8290E}"/>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90" name="正方形/長方形 89">
          <a:extLst>
            <a:ext uri="{FF2B5EF4-FFF2-40B4-BE49-F238E27FC236}">
              <a16:creationId xmlns="" xmlns:a16="http://schemas.microsoft.com/office/drawing/2014/main" id="{3C8A1F3F-5CCE-4D59-9CB9-6023D721EB17}"/>
            </a:ext>
          </a:extLst>
        </xdr:cNvPr>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91" name="正方形/長方形 90">
          <a:extLst>
            <a:ext uri="{FF2B5EF4-FFF2-40B4-BE49-F238E27FC236}">
              <a16:creationId xmlns="" xmlns:a16="http://schemas.microsoft.com/office/drawing/2014/main" id="{AB02879E-FF5D-490C-8D48-0E80D415C9F6}"/>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2" name="正方形/長方形 91">
          <a:extLst>
            <a:ext uri="{FF2B5EF4-FFF2-40B4-BE49-F238E27FC236}">
              <a16:creationId xmlns="" xmlns:a16="http://schemas.microsoft.com/office/drawing/2014/main" id="{EC0AACC9-C2F7-412F-A046-61D1B79BDD13}"/>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3" name="正方形/長方形 92">
          <a:extLst>
            <a:ext uri="{FF2B5EF4-FFF2-40B4-BE49-F238E27FC236}">
              <a16:creationId xmlns="" xmlns:a16="http://schemas.microsoft.com/office/drawing/2014/main" id="{D5A0E102-626A-44D8-A594-4E580B299736}"/>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4" name="テキスト ボックス 93">
          <a:extLst>
            <a:ext uri="{FF2B5EF4-FFF2-40B4-BE49-F238E27FC236}">
              <a16:creationId xmlns="" xmlns:a16="http://schemas.microsoft.com/office/drawing/2014/main" id="{14A622BA-5845-4A1C-A284-52B1BF1F94FB}"/>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5" name="正方形/長方形 94">
          <a:extLst>
            <a:ext uri="{FF2B5EF4-FFF2-40B4-BE49-F238E27FC236}">
              <a16:creationId xmlns="" xmlns:a16="http://schemas.microsoft.com/office/drawing/2014/main" id="{73AE13CB-7F98-4395-8B10-1A1CC96ED4A7}"/>
            </a:ext>
          </a:extLst>
        </xdr:cNvPr>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6" name="正方形/長方形 95">
          <a:extLst>
            <a:ext uri="{FF2B5EF4-FFF2-40B4-BE49-F238E27FC236}">
              <a16:creationId xmlns="" xmlns:a16="http://schemas.microsoft.com/office/drawing/2014/main" id="{97837C52-1D80-4D64-B8B6-79241BBD1FCB}"/>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7" name="正方形/長方形 96">
          <a:extLst>
            <a:ext uri="{FF2B5EF4-FFF2-40B4-BE49-F238E27FC236}">
              <a16:creationId xmlns="" xmlns:a16="http://schemas.microsoft.com/office/drawing/2014/main" id="{69903F60-3B47-4581-AA7E-8C31F2033928}"/>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8" name="テキスト ボックス 97">
          <a:extLst>
            <a:ext uri="{FF2B5EF4-FFF2-40B4-BE49-F238E27FC236}">
              <a16:creationId xmlns="" xmlns:a16="http://schemas.microsoft.com/office/drawing/2014/main" id="{7AA1D1F8-8A91-4715-B981-D196118CD397}"/>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9" name="テキスト ボックス 98">
          <a:extLst>
            <a:ext uri="{FF2B5EF4-FFF2-40B4-BE49-F238E27FC236}">
              <a16:creationId xmlns="" xmlns:a16="http://schemas.microsoft.com/office/drawing/2014/main" id="{83B9FEE3-DA0E-4837-AED0-D742249DB8AD}"/>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100" name="テキスト ボックス 99">
          <a:extLst>
            <a:ext uri="{FF2B5EF4-FFF2-40B4-BE49-F238E27FC236}">
              <a16:creationId xmlns="" xmlns:a16="http://schemas.microsoft.com/office/drawing/2014/main" id="{77672621-51E9-4140-9D8B-F6CEF663A271}"/>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01" name="テキスト ボックス 100">
          <a:extLst>
            <a:ext uri="{FF2B5EF4-FFF2-40B4-BE49-F238E27FC236}">
              <a16:creationId xmlns="" xmlns:a16="http://schemas.microsoft.com/office/drawing/2014/main" id="{BE08E573-D254-4DF1-9684-9DA603A0F825}"/>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 xmlns:a16="http://schemas.microsoft.com/office/drawing/2014/main" id="{38783A83-6F5D-4A6B-817B-8B889E9FBFF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 xmlns:a16="http://schemas.microsoft.com/office/drawing/2014/main" id="{080B6A2A-52F6-4269-A9A6-5973C45699A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 xmlns:a16="http://schemas.microsoft.com/office/drawing/2014/main" id="{A84E58C2-01E0-42F2-9A91-51E8802AA9B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 xmlns:a16="http://schemas.microsoft.com/office/drawing/2014/main" id="{7F3AF1D0-E302-48A7-B98C-A971A8F541E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徳島県佐那河内村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 xmlns:a16="http://schemas.microsoft.com/office/drawing/2014/main" id="{FE85F154-3C16-4BA9-BEF0-45FFB954DCD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 xmlns:a16="http://schemas.microsoft.com/office/drawing/2014/main" id="{03AD4FD5-943C-4071-817E-9E087DD3FCE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 xmlns:a16="http://schemas.microsoft.com/office/drawing/2014/main" id="{8F6F9003-4CC5-457E-B4BA-DD5ADC6E75B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 xmlns:a16="http://schemas.microsoft.com/office/drawing/2014/main" id="{C3F16AE7-4AB3-42F1-9E47-058008A5504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 xmlns:a16="http://schemas.microsoft.com/office/drawing/2014/main" id="{70AF9266-1041-44B2-834D-3CAADEFAB5F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 xmlns:a16="http://schemas.microsoft.com/office/drawing/2014/main" id="{94AD79F6-EFC5-4C3F-A6FE-912887510D5A}"/>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2,460
2,451
42.28
2,499,743
2,391,769
69,641
1,628,248
1,582,277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 xmlns:a16="http://schemas.microsoft.com/office/drawing/2014/main" id="{6D11ECCF-F9B2-4B44-8DBD-6DB1F809E12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 xmlns:a16="http://schemas.microsoft.com/office/drawing/2014/main" id="{B3B05390-ED4D-4D94-800F-ADE1409006E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 xmlns:a16="http://schemas.microsoft.com/office/drawing/2014/main" id="{C4384CC0-9DC2-42A3-BF0A-BAF885167A0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 xmlns:a16="http://schemas.microsoft.com/office/drawing/2014/main" id="{EF95F411-A337-416E-A68E-6F003997B75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 xmlns:a16="http://schemas.microsoft.com/office/drawing/2014/main" id="{7247065B-81E1-45A0-B4FE-839E6AF801F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 xmlns:a16="http://schemas.microsoft.com/office/drawing/2014/main" id="{D665AE21-1303-44F2-B622-60197A180F34}"/>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a:extLst>
            <a:ext uri="{FF2B5EF4-FFF2-40B4-BE49-F238E27FC236}">
              <a16:creationId xmlns="" xmlns:a16="http://schemas.microsoft.com/office/drawing/2014/main" id="{727BC265-FD48-4C3F-916E-DD197E0619A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 xmlns:a16="http://schemas.microsoft.com/office/drawing/2014/main" id="{E2720437-53B8-4A87-BA22-7D9789F4F323}"/>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 xmlns:a16="http://schemas.microsoft.com/office/drawing/2014/main" id="{D3930CE1-5455-4903-8C8C-ED863B28F96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 xmlns:a16="http://schemas.microsoft.com/office/drawing/2014/main" id="{1063B628-71A9-4ED2-982D-0533EC848E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a:extLst>
            <a:ext uri="{FF2B5EF4-FFF2-40B4-BE49-F238E27FC236}">
              <a16:creationId xmlns="" xmlns:a16="http://schemas.microsoft.com/office/drawing/2014/main" id="{8F1C991C-DE3C-499F-AA25-C0C367B7D60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a:extLst>
            <a:ext uri="{FF2B5EF4-FFF2-40B4-BE49-F238E27FC236}">
              <a16:creationId xmlns="" xmlns:a16="http://schemas.microsoft.com/office/drawing/2014/main" id="{0B908A49-9627-449D-B6AC-1A901C4ECCF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a:extLst>
            <a:ext uri="{FF2B5EF4-FFF2-40B4-BE49-F238E27FC236}">
              <a16:creationId xmlns="" xmlns:a16="http://schemas.microsoft.com/office/drawing/2014/main" id="{23E15CAE-C444-411C-83F2-0694078760D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a:extLst>
            <a:ext uri="{FF2B5EF4-FFF2-40B4-BE49-F238E27FC236}">
              <a16:creationId xmlns="" xmlns:a16="http://schemas.microsoft.com/office/drawing/2014/main" id="{B3AA6EBD-8722-47FA-8B4E-2689FDC9B1E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 xmlns:a16="http://schemas.microsoft.com/office/drawing/2014/main" id="{4EE921A1-D32D-4D23-A771-9CCA690CB03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a:extLst>
            <a:ext uri="{FF2B5EF4-FFF2-40B4-BE49-F238E27FC236}">
              <a16:creationId xmlns="" xmlns:a16="http://schemas.microsoft.com/office/drawing/2014/main" id="{CA819C3E-AF03-4D38-8F1E-A0581E4E201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 xmlns:a16="http://schemas.microsoft.com/office/drawing/2014/main" id="{2849EC57-4B2D-4FA2-9834-A41AD5CB6D5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a:extLst>
            <a:ext uri="{FF2B5EF4-FFF2-40B4-BE49-F238E27FC236}">
              <a16:creationId xmlns="" xmlns:a16="http://schemas.microsoft.com/office/drawing/2014/main" id="{ECD4664D-6E2C-46AD-B581-8B98F5EC7082}"/>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a:extLst>
            <a:ext uri="{FF2B5EF4-FFF2-40B4-BE49-F238E27FC236}">
              <a16:creationId xmlns="" xmlns:a16="http://schemas.microsoft.com/office/drawing/2014/main" id="{76F3DAA4-8122-46ED-A9D2-9EEAB7A7FCDC}"/>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a:extLst>
            <a:ext uri="{FF2B5EF4-FFF2-40B4-BE49-F238E27FC236}">
              <a16:creationId xmlns="" xmlns:a16="http://schemas.microsoft.com/office/drawing/2014/main" id="{CEBAD06E-75E9-4290-B9FB-6D1952E93A44}"/>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a:extLst>
            <a:ext uri="{FF2B5EF4-FFF2-40B4-BE49-F238E27FC236}">
              <a16:creationId xmlns="" xmlns:a16="http://schemas.microsoft.com/office/drawing/2014/main" id="{D7504593-3BCB-462F-864B-52BA49BD34F6}"/>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a:extLst>
            <a:ext uri="{FF2B5EF4-FFF2-40B4-BE49-F238E27FC236}">
              <a16:creationId xmlns="" xmlns:a16="http://schemas.microsoft.com/office/drawing/2014/main" id="{9827B6B1-3C02-4C16-B781-073CA696AFC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a:extLst>
            <a:ext uri="{FF2B5EF4-FFF2-40B4-BE49-F238E27FC236}">
              <a16:creationId xmlns="" xmlns:a16="http://schemas.microsoft.com/office/drawing/2014/main" id="{CADFBCC4-5A37-4B5A-905A-C7FB8C78ECE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a:extLst>
            <a:ext uri="{FF2B5EF4-FFF2-40B4-BE49-F238E27FC236}">
              <a16:creationId xmlns="" xmlns:a16="http://schemas.microsoft.com/office/drawing/2014/main" id="{CF1AB71A-FE20-4504-A559-6D5B05D3464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a:extLst>
            <a:ext uri="{FF2B5EF4-FFF2-40B4-BE49-F238E27FC236}">
              <a16:creationId xmlns="" xmlns:a16="http://schemas.microsoft.com/office/drawing/2014/main" id="{4FD07ACC-9440-4C88-A3D5-2C7BDB0A6CE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a:extLst>
            <a:ext uri="{FF2B5EF4-FFF2-40B4-BE49-F238E27FC236}">
              <a16:creationId xmlns="" xmlns:a16="http://schemas.microsoft.com/office/drawing/2014/main" id="{5E5029CB-16FD-4EFA-9AB3-66E5CD77335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a:extLst>
            <a:ext uri="{FF2B5EF4-FFF2-40B4-BE49-F238E27FC236}">
              <a16:creationId xmlns="" xmlns:a16="http://schemas.microsoft.com/office/drawing/2014/main" id="{E1FEAF66-6CFA-4B61-8CD5-A732A29CBD9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a:extLst>
            <a:ext uri="{FF2B5EF4-FFF2-40B4-BE49-F238E27FC236}">
              <a16:creationId xmlns="" xmlns:a16="http://schemas.microsoft.com/office/drawing/2014/main" id="{8BDEA2D8-082E-4D65-B777-1448ADD7948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a:extLst>
            <a:ext uri="{FF2B5EF4-FFF2-40B4-BE49-F238E27FC236}">
              <a16:creationId xmlns="" xmlns:a16="http://schemas.microsoft.com/office/drawing/2014/main" id="{731FEA24-F19E-4977-A543-84D50FBA1EF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a:extLst>
            <a:ext uri="{FF2B5EF4-FFF2-40B4-BE49-F238E27FC236}">
              <a16:creationId xmlns="" xmlns:a16="http://schemas.microsoft.com/office/drawing/2014/main" id="{4E53CE3C-ECE7-4F05-BA3F-31E81A0249B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a:extLst>
            <a:ext uri="{FF2B5EF4-FFF2-40B4-BE49-F238E27FC236}">
              <a16:creationId xmlns="" xmlns:a16="http://schemas.microsoft.com/office/drawing/2014/main" id="{0952611F-A362-43DA-85CF-991DD47044C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a:extLst>
            <a:ext uri="{FF2B5EF4-FFF2-40B4-BE49-F238E27FC236}">
              <a16:creationId xmlns="" xmlns:a16="http://schemas.microsoft.com/office/drawing/2014/main" id="{0D918CE7-42AA-4A15-8555-50D2B8CA2BE9}"/>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a:extLst>
            <a:ext uri="{FF2B5EF4-FFF2-40B4-BE49-F238E27FC236}">
              <a16:creationId xmlns="" xmlns:a16="http://schemas.microsoft.com/office/drawing/2014/main" id="{C28A154D-6842-4AEF-BD76-620D12D195AE}"/>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a:extLst>
            <a:ext uri="{FF2B5EF4-FFF2-40B4-BE49-F238E27FC236}">
              <a16:creationId xmlns="" xmlns:a16="http://schemas.microsoft.com/office/drawing/2014/main" id="{FA039085-6ED1-4548-87DA-176D696E8AC1}"/>
            </a:ext>
          </a:extLst>
        </xdr:cNvPr>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a:extLst>
            <a:ext uri="{FF2B5EF4-FFF2-40B4-BE49-F238E27FC236}">
              <a16:creationId xmlns="" xmlns:a16="http://schemas.microsoft.com/office/drawing/2014/main" id="{BBBB782E-FDFF-40EC-85C0-D91D663B4B71}"/>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a:extLst>
            <a:ext uri="{FF2B5EF4-FFF2-40B4-BE49-F238E27FC236}">
              <a16:creationId xmlns="" xmlns:a16="http://schemas.microsoft.com/office/drawing/2014/main" id="{AAA237AB-251F-4ADF-8F1C-733C4B3934BA}"/>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a:extLst>
            <a:ext uri="{FF2B5EF4-FFF2-40B4-BE49-F238E27FC236}">
              <a16:creationId xmlns="" xmlns:a16="http://schemas.microsoft.com/office/drawing/2014/main" id="{44A0B863-0AFD-4EC7-A3B6-B4288D583AD5}"/>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a:extLst>
            <a:ext uri="{FF2B5EF4-FFF2-40B4-BE49-F238E27FC236}">
              <a16:creationId xmlns="" xmlns:a16="http://schemas.microsoft.com/office/drawing/2014/main" id="{A2B26950-6961-4150-843B-2FF7493D5F85}"/>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a:extLst>
            <a:ext uri="{FF2B5EF4-FFF2-40B4-BE49-F238E27FC236}">
              <a16:creationId xmlns="" xmlns:a16="http://schemas.microsoft.com/office/drawing/2014/main" id="{2C46A2F4-2F0F-4384-B4FF-90CD1038448E}"/>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a:extLst>
            <a:ext uri="{FF2B5EF4-FFF2-40B4-BE49-F238E27FC236}">
              <a16:creationId xmlns="" xmlns:a16="http://schemas.microsoft.com/office/drawing/2014/main" id="{A65B24C8-D1BD-4B5E-AE1D-969E00CA93FB}"/>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a:extLst>
            <a:ext uri="{FF2B5EF4-FFF2-40B4-BE49-F238E27FC236}">
              <a16:creationId xmlns="" xmlns:a16="http://schemas.microsoft.com/office/drawing/2014/main" id="{E862851F-75B7-409D-B630-17E8A7002369}"/>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a:extLst>
            <a:ext uri="{FF2B5EF4-FFF2-40B4-BE49-F238E27FC236}">
              <a16:creationId xmlns="" xmlns:a16="http://schemas.microsoft.com/office/drawing/2014/main" id="{50C2D803-5576-4032-BC79-45CCE2A200FA}"/>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a:extLst>
            <a:ext uri="{FF2B5EF4-FFF2-40B4-BE49-F238E27FC236}">
              <a16:creationId xmlns="" xmlns:a16="http://schemas.microsoft.com/office/drawing/2014/main" id="{68BC06BE-65BA-49AC-B41F-E17A3E058C73}"/>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a:extLst>
            <a:ext uri="{FF2B5EF4-FFF2-40B4-BE49-F238E27FC236}">
              <a16:creationId xmlns="" xmlns:a16="http://schemas.microsoft.com/office/drawing/2014/main" id="{98C0640D-C0FF-4B00-8C2D-CCACE0CEF2D0}"/>
            </a:ext>
          </a:extLst>
        </xdr:cNvPr>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a:extLst>
            <a:ext uri="{FF2B5EF4-FFF2-40B4-BE49-F238E27FC236}">
              <a16:creationId xmlns="" xmlns:a16="http://schemas.microsoft.com/office/drawing/2014/main" id="{1CFE3747-3ACB-4951-AD12-F0219191424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7" name="テキスト ボックス 56">
          <a:extLst>
            <a:ext uri="{FF2B5EF4-FFF2-40B4-BE49-F238E27FC236}">
              <a16:creationId xmlns="" xmlns:a16="http://schemas.microsoft.com/office/drawing/2014/main" id="{50218CC7-E7E7-429B-9EBB-18CA030E5F1B}"/>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道路】&#10;有形固定資産減価償却率グラフ枠">
          <a:extLst>
            <a:ext uri="{FF2B5EF4-FFF2-40B4-BE49-F238E27FC236}">
              <a16:creationId xmlns="" xmlns:a16="http://schemas.microsoft.com/office/drawing/2014/main" id="{9279DE19-73E7-439C-9669-99E461F2DB9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77833</xdr:rowOff>
    </xdr:from>
    <xdr:to>
      <xdr:col>6</xdr:col>
      <xdr:colOff>510540</xdr:colOff>
      <xdr:row>38</xdr:row>
      <xdr:rowOff>20683</xdr:rowOff>
    </xdr:to>
    <xdr:cxnSp macro="">
      <xdr:nvCxnSpPr>
        <xdr:cNvPr id="59" name="直線コネクタ 58">
          <a:extLst>
            <a:ext uri="{FF2B5EF4-FFF2-40B4-BE49-F238E27FC236}">
              <a16:creationId xmlns="" xmlns:a16="http://schemas.microsoft.com/office/drawing/2014/main" id="{045603F7-77AF-450F-A480-86BC4273475F}"/>
            </a:ext>
          </a:extLst>
        </xdr:cNvPr>
        <xdr:cNvCxnSpPr/>
      </xdr:nvCxnSpPr>
      <xdr:spPr>
        <a:xfrm flipV="1">
          <a:off x="4634865" y="5735683"/>
          <a:ext cx="0" cy="800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24510</xdr:rowOff>
    </xdr:from>
    <xdr:ext cx="405111" cy="259045"/>
    <xdr:sp macro="" textlink="">
      <xdr:nvSpPr>
        <xdr:cNvPr id="60" name="【道路】&#10;有形固定資産減価償却率最小値テキスト">
          <a:extLst>
            <a:ext uri="{FF2B5EF4-FFF2-40B4-BE49-F238E27FC236}">
              <a16:creationId xmlns="" xmlns:a16="http://schemas.microsoft.com/office/drawing/2014/main" id="{5855AF27-6929-4DE0-BC04-783F4D18BE0B}"/>
            </a:ext>
          </a:extLst>
        </xdr:cNvPr>
        <xdr:cNvSpPr txBox="1"/>
      </xdr:nvSpPr>
      <xdr:spPr>
        <a:xfrm>
          <a:off x="4724400" y="6539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a:t>
          </a:r>
          <a:endParaRPr kumimoji="1" lang="ja-JP" altLang="en-US" sz="1000" b="1">
            <a:latin typeface="ＭＳ Ｐゴシック"/>
          </a:endParaRPr>
        </a:p>
      </xdr:txBody>
    </xdr:sp>
    <xdr:clientData/>
  </xdr:oneCellAnchor>
  <xdr:twoCellAnchor>
    <xdr:from>
      <xdr:col>6</xdr:col>
      <xdr:colOff>422275</xdr:colOff>
      <xdr:row>38</xdr:row>
      <xdr:rowOff>20683</xdr:rowOff>
    </xdr:from>
    <xdr:to>
      <xdr:col>6</xdr:col>
      <xdr:colOff>600075</xdr:colOff>
      <xdr:row>38</xdr:row>
      <xdr:rowOff>20683</xdr:rowOff>
    </xdr:to>
    <xdr:cxnSp macro="">
      <xdr:nvCxnSpPr>
        <xdr:cNvPr id="61" name="直線コネクタ 60">
          <a:extLst>
            <a:ext uri="{FF2B5EF4-FFF2-40B4-BE49-F238E27FC236}">
              <a16:creationId xmlns="" xmlns:a16="http://schemas.microsoft.com/office/drawing/2014/main" id="{901D7291-230C-48B9-8491-528E31599E5D}"/>
            </a:ext>
          </a:extLst>
        </xdr:cNvPr>
        <xdr:cNvCxnSpPr/>
      </xdr:nvCxnSpPr>
      <xdr:spPr>
        <a:xfrm>
          <a:off x="4546600" y="6535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24510</xdr:rowOff>
    </xdr:from>
    <xdr:ext cx="405111" cy="259045"/>
    <xdr:sp macro="" textlink="">
      <xdr:nvSpPr>
        <xdr:cNvPr id="62" name="【道路】&#10;有形固定資産減価償却率最大値テキスト">
          <a:extLst>
            <a:ext uri="{FF2B5EF4-FFF2-40B4-BE49-F238E27FC236}">
              <a16:creationId xmlns="" xmlns:a16="http://schemas.microsoft.com/office/drawing/2014/main" id="{A683FC3E-9449-4012-B88F-D2E3C080D2E4}"/>
            </a:ext>
          </a:extLst>
        </xdr:cNvPr>
        <xdr:cNvSpPr txBox="1"/>
      </xdr:nvSpPr>
      <xdr:spPr>
        <a:xfrm>
          <a:off x="4724400" y="551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77.7</a:t>
          </a:r>
          <a:endParaRPr kumimoji="1" lang="ja-JP" altLang="en-US" sz="1000" b="1">
            <a:latin typeface="ＭＳ Ｐゴシック"/>
          </a:endParaRPr>
        </a:p>
      </xdr:txBody>
    </xdr:sp>
    <xdr:clientData/>
  </xdr:oneCellAnchor>
  <xdr:twoCellAnchor>
    <xdr:from>
      <xdr:col>6</xdr:col>
      <xdr:colOff>422275</xdr:colOff>
      <xdr:row>33</xdr:row>
      <xdr:rowOff>77833</xdr:rowOff>
    </xdr:from>
    <xdr:to>
      <xdr:col>6</xdr:col>
      <xdr:colOff>600075</xdr:colOff>
      <xdr:row>33</xdr:row>
      <xdr:rowOff>77833</xdr:rowOff>
    </xdr:to>
    <xdr:cxnSp macro="">
      <xdr:nvCxnSpPr>
        <xdr:cNvPr id="63" name="直線コネクタ 62">
          <a:extLst>
            <a:ext uri="{FF2B5EF4-FFF2-40B4-BE49-F238E27FC236}">
              <a16:creationId xmlns="" xmlns:a16="http://schemas.microsoft.com/office/drawing/2014/main" id="{14B07339-D9A2-45A9-A674-FAFD71250E5F}"/>
            </a:ext>
          </a:extLst>
        </xdr:cNvPr>
        <xdr:cNvCxnSpPr/>
      </xdr:nvCxnSpPr>
      <xdr:spPr>
        <a:xfrm>
          <a:off x="4546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123026</xdr:rowOff>
    </xdr:from>
    <xdr:ext cx="405111" cy="259045"/>
    <xdr:sp macro="" textlink="">
      <xdr:nvSpPr>
        <xdr:cNvPr id="64" name="【道路】&#10;有形固定資産減価償却率平均値テキスト">
          <a:extLst>
            <a:ext uri="{FF2B5EF4-FFF2-40B4-BE49-F238E27FC236}">
              <a16:creationId xmlns="" xmlns:a16="http://schemas.microsoft.com/office/drawing/2014/main" id="{BDFD157A-F980-49F8-AC60-0812D1D6DB86}"/>
            </a:ext>
          </a:extLst>
        </xdr:cNvPr>
        <xdr:cNvSpPr txBox="1"/>
      </xdr:nvSpPr>
      <xdr:spPr>
        <a:xfrm>
          <a:off x="4724400" y="61237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144599</xdr:rowOff>
    </xdr:from>
    <xdr:to>
      <xdr:col>6</xdr:col>
      <xdr:colOff>561975</xdr:colOff>
      <xdr:row>36</xdr:row>
      <xdr:rowOff>74749</xdr:rowOff>
    </xdr:to>
    <xdr:sp macro="" textlink="">
      <xdr:nvSpPr>
        <xdr:cNvPr id="65" name="フローチャート : 判断 64">
          <a:extLst>
            <a:ext uri="{FF2B5EF4-FFF2-40B4-BE49-F238E27FC236}">
              <a16:creationId xmlns="" xmlns:a16="http://schemas.microsoft.com/office/drawing/2014/main" id="{8F4FB3AE-1D41-4B38-893B-AC8F1BABC4F4}"/>
            </a:ext>
          </a:extLst>
        </xdr:cNvPr>
        <xdr:cNvSpPr/>
      </xdr:nvSpPr>
      <xdr:spPr>
        <a:xfrm>
          <a:off x="4584700" y="614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72753</xdr:rowOff>
    </xdr:from>
    <xdr:to>
      <xdr:col>5</xdr:col>
      <xdr:colOff>409575</xdr:colOff>
      <xdr:row>38</xdr:row>
      <xdr:rowOff>2903</xdr:rowOff>
    </xdr:to>
    <xdr:sp macro="" textlink="">
      <xdr:nvSpPr>
        <xdr:cNvPr id="66" name="フローチャート : 判断 65">
          <a:extLst>
            <a:ext uri="{FF2B5EF4-FFF2-40B4-BE49-F238E27FC236}">
              <a16:creationId xmlns="" xmlns:a16="http://schemas.microsoft.com/office/drawing/2014/main" id="{98B42056-323A-452A-B1F4-0D949C2E459C}"/>
            </a:ext>
          </a:extLst>
        </xdr:cNvPr>
        <xdr:cNvSpPr/>
      </xdr:nvSpPr>
      <xdr:spPr>
        <a:xfrm>
          <a:off x="3746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7" name="テキスト ボックス 66">
          <a:extLst>
            <a:ext uri="{FF2B5EF4-FFF2-40B4-BE49-F238E27FC236}">
              <a16:creationId xmlns="" xmlns:a16="http://schemas.microsoft.com/office/drawing/2014/main" id="{718B67C4-7282-49E0-B6CE-401BD28AD36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a:extLst>
            <a:ext uri="{FF2B5EF4-FFF2-40B4-BE49-F238E27FC236}">
              <a16:creationId xmlns="" xmlns:a16="http://schemas.microsoft.com/office/drawing/2014/main" id="{167D23D8-51CF-4013-9078-3CA671D043F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a:extLst>
            <a:ext uri="{FF2B5EF4-FFF2-40B4-BE49-F238E27FC236}">
              <a16:creationId xmlns="" xmlns:a16="http://schemas.microsoft.com/office/drawing/2014/main" id="{E4575975-954D-4814-85A2-A4A6C0734DF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a:extLst>
            <a:ext uri="{FF2B5EF4-FFF2-40B4-BE49-F238E27FC236}">
              <a16:creationId xmlns="" xmlns:a16="http://schemas.microsoft.com/office/drawing/2014/main" id="{A3DB6CFC-5B4A-4624-878D-47FEC833BB4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a:extLst>
            <a:ext uri="{FF2B5EF4-FFF2-40B4-BE49-F238E27FC236}">
              <a16:creationId xmlns="" xmlns:a16="http://schemas.microsoft.com/office/drawing/2014/main" id="{20931614-894D-441F-92F5-3A7B707C68E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41</xdr:row>
      <xdr:rowOff>170724</xdr:rowOff>
    </xdr:from>
    <xdr:to>
      <xdr:col>5</xdr:col>
      <xdr:colOff>409575</xdr:colOff>
      <xdr:row>42</xdr:row>
      <xdr:rowOff>100874</xdr:rowOff>
    </xdr:to>
    <xdr:sp macro="" textlink="">
      <xdr:nvSpPr>
        <xdr:cNvPr id="72" name="円/楕円 71">
          <a:extLst>
            <a:ext uri="{FF2B5EF4-FFF2-40B4-BE49-F238E27FC236}">
              <a16:creationId xmlns="" xmlns:a16="http://schemas.microsoft.com/office/drawing/2014/main" id="{50EA4692-93FB-46B3-B897-A003A67081B9}"/>
            </a:ext>
          </a:extLst>
        </xdr:cNvPr>
        <xdr:cNvSpPr/>
      </xdr:nvSpPr>
      <xdr:spPr>
        <a:xfrm>
          <a:off x="3746500" y="720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19430</xdr:rowOff>
    </xdr:from>
    <xdr:ext cx="405111" cy="259045"/>
    <xdr:sp macro="" textlink="">
      <xdr:nvSpPr>
        <xdr:cNvPr id="73" name="n_1aveValue【道路】&#10;有形固定資産減価償却率">
          <a:extLst>
            <a:ext uri="{FF2B5EF4-FFF2-40B4-BE49-F238E27FC236}">
              <a16:creationId xmlns="" xmlns:a16="http://schemas.microsoft.com/office/drawing/2014/main" id="{EAFBDD32-76F8-4924-9F84-304D5FD72BFC}"/>
            </a:ext>
          </a:extLst>
        </xdr:cNvPr>
        <xdr:cNvSpPr txBox="1"/>
      </xdr:nvSpPr>
      <xdr:spPr>
        <a:xfrm>
          <a:off x="3582043"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oneCellAnchor>
    <xdr:from>
      <xdr:col>5</xdr:col>
      <xdr:colOff>143518</xdr:colOff>
      <xdr:row>42</xdr:row>
      <xdr:rowOff>92001</xdr:rowOff>
    </xdr:from>
    <xdr:ext cx="405111" cy="259045"/>
    <xdr:sp macro="" textlink="">
      <xdr:nvSpPr>
        <xdr:cNvPr id="74" name="n_1mainValue【道路】&#10;有形固定資産減価償却率">
          <a:extLst>
            <a:ext uri="{FF2B5EF4-FFF2-40B4-BE49-F238E27FC236}">
              <a16:creationId xmlns="" xmlns:a16="http://schemas.microsoft.com/office/drawing/2014/main" id="{7BE2A94B-38F1-4A7C-9D51-E19C1E17F8C7}"/>
            </a:ext>
          </a:extLst>
        </xdr:cNvPr>
        <xdr:cNvSpPr txBox="1"/>
      </xdr:nvSpPr>
      <xdr:spPr>
        <a:xfrm>
          <a:off x="3582043" y="7292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a:extLst>
            <a:ext uri="{FF2B5EF4-FFF2-40B4-BE49-F238E27FC236}">
              <a16:creationId xmlns="" xmlns:a16="http://schemas.microsoft.com/office/drawing/2014/main" id="{D06657EF-AFE5-4BED-A1CE-6E5023ACD45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a:extLst>
            <a:ext uri="{FF2B5EF4-FFF2-40B4-BE49-F238E27FC236}">
              <a16:creationId xmlns="" xmlns:a16="http://schemas.microsoft.com/office/drawing/2014/main" id="{C5B42742-3738-4585-86A8-5C1B7AB6EDF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a:extLst>
            <a:ext uri="{FF2B5EF4-FFF2-40B4-BE49-F238E27FC236}">
              <a16:creationId xmlns="" xmlns:a16="http://schemas.microsoft.com/office/drawing/2014/main" id="{BFBEBE1E-B7C3-4EF1-A7B3-504813AFBEE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a:extLst>
            <a:ext uri="{FF2B5EF4-FFF2-40B4-BE49-F238E27FC236}">
              <a16:creationId xmlns="" xmlns:a16="http://schemas.microsoft.com/office/drawing/2014/main" id="{DDDB2F80-90C9-4809-A5B0-4343F43803B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a:extLst>
            <a:ext uri="{FF2B5EF4-FFF2-40B4-BE49-F238E27FC236}">
              <a16:creationId xmlns="" xmlns:a16="http://schemas.microsoft.com/office/drawing/2014/main" id="{29D3AE90-6E2D-4C2B-8E9F-BACF2119BEA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a:extLst>
            <a:ext uri="{FF2B5EF4-FFF2-40B4-BE49-F238E27FC236}">
              <a16:creationId xmlns="" xmlns:a16="http://schemas.microsoft.com/office/drawing/2014/main" id="{270084A4-9B02-4306-88E7-FE648B30C46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a:extLst>
            <a:ext uri="{FF2B5EF4-FFF2-40B4-BE49-F238E27FC236}">
              <a16:creationId xmlns="" xmlns:a16="http://schemas.microsoft.com/office/drawing/2014/main" id="{3AE6422E-612F-4019-834F-70BD6EC0466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49.025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a:extLst>
            <a:ext uri="{FF2B5EF4-FFF2-40B4-BE49-F238E27FC236}">
              <a16:creationId xmlns="" xmlns:a16="http://schemas.microsoft.com/office/drawing/2014/main" id="{63D5D18D-F40D-4B7E-988C-10D802B02A8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3" name="テキスト ボックス 82">
          <a:extLst>
            <a:ext uri="{FF2B5EF4-FFF2-40B4-BE49-F238E27FC236}">
              <a16:creationId xmlns="" xmlns:a16="http://schemas.microsoft.com/office/drawing/2014/main" id="{FED538E2-8BC7-4226-B128-CF13F0F73DC2}"/>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a:extLst>
            <a:ext uri="{FF2B5EF4-FFF2-40B4-BE49-F238E27FC236}">
              <a16:creationId xmlns="" xmlns:a16="http://schemas.microsoft.com/office/drawing/2014/main" id="{99A87E90-7BED-47A6-9E3F-523AB431E6A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5" name="直線コネクタ 84">
          <a:extLst>
            <a:ext uri="{FF2B5EF4-FFF2-40B4-BE49-F238E27FC236}">
              <a16:creationId xmlns="" xmlns:a16="http://schemas.microsoft.com/office/drawing/2014/main" id="{6ED039E1-0B65-48CC-B3D3-FA209DD65B6D}"/>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6" name="テキスト ボックス 85">
          <a:extLst>
            <a:ext uri="{FF2B5EF4-FFF2-40B4-BE49-F238E27FC236}">
              <a16:creationId xmlns="" xmlns:a16="http://schemas.microsoft.com/office/drawing/2014/main" id="{2B45C8BF-3DCB-48C1-8FBD-3EBA32F2A82D}"/>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7" name="直線コネクタ 86">
          <a:extLst>
            <a:ext uri="{FF2B5EF4-FFF2-40B4-BE49-F238E27FC236}">
              <a16:creationId xmlns="" xmlns:a16="http://schemas.microsoft.com/office/drawing/2014/main" id="{054FDBFD-1394-4275-82F5-E3FCB2A77DAE}"/>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39</xdr:row>
      <xdr:rowOff>29227</xdr:rowOff>
    </xdr:from>
    <xdr:ext cx="595419" cy="259045"/>
    <xdr:sp macro="" textlink="">
      <xdr:nvSpPr>
        <xdr:cNvPr id="88" name="テキスト ボックス 87">
          <a:extLst>
            <a:ext uri="{FF2B5EF4-FFF2-40B4-BE49-F238E27FC236}">
              <a16:creationId xmlns="" xmlns:a16="http://schemas.microsoft.com/office/drawing/2014/main" id="{A96C89DB-524B-4E7B-A5F9-32A8949029C8}"/>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9" name="直線コネクタ 88">
          <a:extLst>
            <a:ext uri="{FF2B5EF4-FFF2-40B4-BE49-F238E27FC236}">
              <a16:creationId xmlns="" xmlns:a16="http://schemas.microsoft.com/office/drawing/2014/main" id="{1885758B-C0CD-47FA-ADCE-5BC1EE08DD6A}"/>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162577</xdr:rowOff>
    </xdr:from>
    <xdr:ext cx="595419" cy="259045"/>
    <xdr:sp macro="" textlink="">
      <xdr:nvSpPr>
        <xdr:cNvPr id="90" name="テキスト ボックス 89">
          <a:extLst>
            <a:ext uri="{FF2B5EF4-FFF2-40B4-BE49-F238E27FC236}">
              <a16:creationId xmlns="" xmlns:a16="http://schemas.microsoft.com/office/drawing/2014/main" id="{7C8E8B76-41B9-4CFF-98DD-38578D697943}"/>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1" name="直線コネクタ 90">
          <a:extLst>
            <a:ext uri="{FF2B5EF4-FFF2-40B4-BE49-F238E27FC236}">
              <a16:creationId xmlns="" xmlns:a16="http://schemas.microsoft.com/office/drawing/2014/main" id="{C1D78F6F-AC2E-4456-8AAA-0029FBBB0C9B}"/>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124477</xdr:rowOff>
    </xdr:from>
    <xdr:ext cx="595419" cy="259045"/>
    <xdr:sp macro="" textlink="">
      <xdr:nvSpPr>
        <xdr:cNvPr id="92" name="テキスト ボックス 91">
          <a:extLst>
            <a:ext uri="{FF2B5EF4-FFF2-40B4-BE49-F238E27FC236}">
              <a16:creationId xmlns="" xmlns:a16="http://schemas.microsoft.com/office/drawing/2014/main" id="{1D5A47D1-1F79-4FFC-BDDE-4C933B3C05D2}"/>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3" name="直線コネクタ 92">
          <a:extLst>
            <a:ext uri="{FF2B5EF4-FFF2-40B4-BE49-F238E27FC236}">
              <a16:creationId xmlns="" xmlns:a16="http://schemas.microsoft.com/office/drawing/2014/main" id="{07CF8CA9-1DEA-42B2-9B42-8D45F85A3AF4}"/>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86377</xdr:rowOff>
    </xdr:from>
    <xdr:ext cx="595419" cy="259045"/>
    <xdr:sp macro="" textlink="">
      <xdr:nvSpPr>
        <xdr:cNvPr id="94" name="テキスト ボックス 93">
          <a:extLst>
            <a:ext uri="{FF2B5EF4-FFF2-40B4-BE49-F238E27FC236}">
              <a16:creationId xmlns="" xmlns:a16="http://schemas.microsoft.com/office/drawing/2014/main" id="{E77703C3-D6D8-4621-A895-9ED8DAD980A2}"/>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a:extLst>
            <a:ext uri="{FF2B5EF4-FFF2-40B4-BE49-F238E27FC236}">
              <a16:creationId xmlns="" xmlns:a16="http://schemas.microsoft.com/office/drawing/2014/main" id="{BB5DB55A-D32B-49A3-ADA7-06F65D1FA96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30</xdr:row>
      <xdr:rowOff>48277</xdr:rowOff>
    </xdr:from>
    <xdr:ext cx="685572" cy="259045"/>
    <xdr:sp macro="" textlink="">
      <xdr:nvSpPr>
        <xdr:cNvPr id="96" name="テキスト ボックス 95">
          <a:extLst>
            <a:ext uri="{FF2B5EF4-FFF2-40B4-BE49-F238E27FC236}">
              <a16:creationId xmlns="" xmlns:a16="http://schemas.microsoft.com/office/drawing/2014/main" id="{0DE6336E-1DBE-4ECB-9B58-A389432D1245}"/>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道路】&#10;一人当たり延長グラフ枠">
          <a:extLst>
            <a:ext uri="{FF2B5EF4-FFF2-40B4-BE49-F238E27FC236}">
              <a16:creationId xmlns="" xmlns:a16="http://schemas.microsoft.com/office/drawing/2014/main" id="{B8DBCC6A-EB9C-4248-92C6-1D4BF9BC51E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170197</xdr:rowOff>
    </xdr:from>
    <xdr:to>
      <xdr:col>15</xdr:col>
      <xdr:colOff>180340</xdr:colOff>
      <xdr:row>41</xdr:row>
      <xdr:rowOff>154972</xdr:rowOff>
    </xdr:to>
    <xdr:cxnSp macro="">
      <xdr:nvCxnSpPr>
        <xdr:cNvPr id="98" name="直線コネクタ 97">
          <a:extLst>
            <a:ext uri="{FF2B5EF4-FFF2-40B4-BE49-F238E27FC236}">
              <a16:creationId xmlns="" xmlns:a16="http://schemas.microsoft.com/office/drawing/2014/main" id="{5EFF0D2C-8F61-40C8-8310-0666912DE87B}"/>
            </a:ext>
          </a:extLst>
        </xdr:cNvPr>
        <xdr:cNvCxnSpPr/>
      </xdr:nvCxnSpPr>
      <xdr:spPr>
        <a:xfrm flipV="1">
          <a:off x="10476865" y="5828047"/>
          <a:ext cx="0" cy="135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158799</xdr:rowOff>
    </xdr:from>
    <xdr:ext cx="534377" cy="259045"/>
    <xdr:sp macro="" textlink="">
      <xdr:nvSpPr>
        <xdr:cNvPr id="99" name="【道路】&#10;一人当たり延長最小値テキスト">
          <a:extLst>
            <a:ext uri="{FF2B5EF4-FFF2-40B4-BE49-F238E27FC236}">
              <a16:creationId xmlns="" xmlns:a16="http://schemas.microsoft.com/office/drawing/2014/main" id="{23022D72-395F-43D0-A34A-C1BFC910F0BA}"/>
            </a:ext>
          </a:extLst>
        </xdr:cNvPr>
        <xdr:cNvSpPr txBox="1"/>
      </xdr:nvSpPr>
      <xdr:spPr>
        <a:xfrm>
          <a:off x="10566400" y="718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28.650</a:t>
          </a:r>
          <a:endParaRPr kumimoji="1" lang="ja-JP" altLang="en-US" sz="1000" b="1">
            <a:latin typeface="ＭＳ Ｐゴシック"/>
          </a:endParaRPr>
        </a:p>
      </xdr:txBody>
    </xdr:sp>
    <xdr:clientData/>
  </xdr:oneCellAnchor>
  <xdr:twoCellAnchor>
    <xdr:from>
      <xdr:col>15</xdr:col>
      <xdr:colOff>92075</xdr:colOff>
      <xdr:row>41</xdr:row>
      <xdr:rowOff>154972</xdr:rowOff>
    </xdr:from>
    <xdr:to>
      <xdr:col>15</xdr:col>
      <xdr:colOff>269875</xdr:colOff>
      <xdr:row>41</xdr:row>
      <xdr:rowOff>154972</xdr:rowOff>
    </xdr:to>
    <xdr:cxnSp macro="">
      <xdr:nvCxnSpPr>
        <xdr:cNvPr id="100" name="直線コネクタ 99">
          <a:extLst>
            <a:ext uri="{FF2B5EF4-FFF2-40B4-BE49-F238E27FC236}">
              <a16:creationId xmlns="" xmlns:a16="http://schemas.microsoft.com/office/drawing/2014/main" id="{AE028115-DE88-4539-9EF2-7BA7C62104AE}"/>
            </a:ext>
          </a:extLst>
        </xdr:cNvPr>
        <xdr:cNvCxnSpPr/>
      </xdr:nvCxnSpPr>
      <xdr:spPr>
        <a:xfrm>
          <a:off x="10388600" y="718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116874</xdr:rowOff>
    </xdr:from>
    <xdr:ext cx="599010" cy="259045"/>
    <xdr:sp macro="" textlink="">
      <xdr:nvSpPr>
        <xdr:cNvPr id="101" name="【道路】&#10;一人当たり延長最大値テキスト">
          <a:extLst>
            <a:ext uri="{FF2B5EF4-FFF2-40B4-BE49-F238E27FC236}">
              <a16:creationId xmlns="" xmlns:a16="http://schemas.microsoft.com/office/drawing/2014/main" id="{F95DDEC3-AF1E-4B2F-862A-A42464EEE4D0}"/>
            </a:ext>
          </a:extLst>
        </xdr:cNvPr>
        <xdr:cNvSpPr txBox="1"/>
      </xdr:nvSpPr>
      <xdr:spPr>
        <a:xfrm>
          <a:off x="10566400" y="5603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740.658</a:t>
          </a:r>
          <a:endParaRPr kumimoji="1" lang="ja-JP" altLang="en-US" sz="1000" b="1">
            <a:latin typeface="ＭＳ Ｐゴシック"/>
          </a:endParaRPr>
        </a:p>
      </xdr:txBody>
    </xdr:sp>
    <xdr:clientData/>
  </xdr:oneCellAnchor>
  <xdr:twoCellAnchor>
    <xdr:from>
      <xdr:col>15</xdr:col>
      <xdr:colOff>92075</xdr:colOff>
      <xdr:row>33</xdr:row>
      <xdr:rowOff>170197</xdr:rowOff>
    </xdr:from>
    <xdr:to>
      <xdr:col>15</xdr:col>
      <xdr:colOff>269875</xdr:colOff>
      <xdr:row>33</xdr:row>
      <xdr:rowOff>170197</xdr:rowOff>
    </xdr:to>
    <xdr:cxnSp macro="">
      <xdr:nvCxnSpPr>
        <xdr:cNvPr id="102" name="直線コネクタ 101">
          <a:extLst>
            <a:ext uri="{FF2B5EF4-FFF2-40B4-BE49-F238E27FC236}">
              <a16:creationId xmlns="" xmlns:a16="http://schemas.microsoft.com/office/drawing/2014/main" id="{BA1E3D15-29B7-409A-A0C8-3B90AB0D776F}"/>
            </a:ext>
          </a:extLst>
        </xdr:cNvPr>
        <xdr:cNvCxnSpPr/>
      </xdr:nvCxnSpPr>
      <xdr:spPr>
        <a:xfrm>
          <a:off x="10388600" y="5828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31371</xdr:rowOff>
    </xdr:from>
    <xdr:ext cx="599010" cy="259045"/>
    <xdr:sp macro="" textlink="">
      <xdr:nvSpPr>
        <xdr:cNvPr id="103" name="【道路】&#10;一人当たり延長平均値テキスト">
          <a:extLst>
            <a:ext uri="{FF2B5EF4-FFF2-40B4-BE49-F238E27FC236}">
              <a16:creationId xmlns="" xmlns:a16="http://schemas.microsoft.com/office/drawing/2014/main" id="{96EA1809-B2D1-443A-A3B8-86DC712CF3ED}"/>
            </a:ext>
          </a:extLst>
        </xdr:cNvPr>
        <xdr:cNvSpPr txBox="1"/>
      </xdr:nvSpPr>
      <xdr:spPr>
        <a:xfrm>
          <a:off x="10566400" y="68893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145.541</a:t>
          </a:r>
          <a:endParaRPr kumimoji="1" lang="ja-JP" altLang="en-US" sz="1000" b="1">
            <a:solidFill>
              <a:srgbClr val="000080"/>
            </a:solidFill>
            <a:latin typeface="ＭＳ Ｐゴシック"/>
          </a:endParaRPr>
        </a:p>
      </xdr:txBody>
    </xdr:sp>
    <xdr:clientData/>
  </xdr:oneCellAnchor>
  <xdr:twoCellAnchor>
    <xdr:from>
      <xdr:col>15</xdr:col>
      <xdr:colOff>130175</xdr:colOff>
      <xdr:row>40</xdr:row>
      <xdr:rowOff>52944</xdr:rowOff>
    </xdr:from>
    <xdr:to>
      <xdr:col>15</xdr:col>
      <xdr:colOff>231775</xdr:colOff>
      <xdr:row>40</xdr:row>
      <xdr:rowOff>154544</xdr:rowOff>
    </xdr:to>
    <xdr:sp macro="" textlink="">
      <xdr:nvSpPr>
        <xdr:cNvPr id="104" name="フローチャート : 判断 103">
          <a:extLst>
            <a:ext uri="{FF2B5EF4-FFF2-40B4-BE49-F238E27FC236}">
              <a16:creationId xmlns="" xmlns:a16="http://schemas.microsoft.com/office/drawing/2014/main" id="{C3E4A4C4-AED9-458D-B06F-A333756D2229}"/>
            </a:ext>
          </a:extLst>
        </xdr:cNvPr>
        <xdr:cNvSpPr/>
      </xdr:nvSpPr>
      <xdr:spPr>
        <a:xfrm>
          <a:off x="10426700" y="691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41</xdr:row>
      <xdr:rowOff>10524</xdr:rowOff>
    </xdr:from>
    <xdr:to>
      <xdr:col>14</xdr:col>
      <xdr:colOff>79375</xdr:colOff>
      <xdr:row>41</xdr:row>
      <xdr:rowOff>112124</xdr:rowOff>
    </xdr:to>
    <xdr:sp macro="" textlink="">
      <xdr:nvSpPr>
        <xdr:cNvPr id="105" name="フローチャート : 判断 104">
          <a:extLst>
            <a:ext uri="{FF2B5EF4-FFF2-40B4-BE49-F238E27FC236}">
              <a16:creationId xmlns="" xmlns:a16="http://schemas.microsoft.com/office/drawing/2014/main" id="{43690DB2-625D-489E-B86B-E2653DC6C22D}"/>
            </a:ext>
          </a:extLst>
        </xdr:cNvPr>
        <xdr:cNvSpPr/>
      </xdr:nvSpPr>
      <xdr:spPr>
        <a:xfrm>
          <a:off x="9588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a:extLst>
            <a:ext uri="{FF2B5EF4-FFF2-40B4-BE49-F238E27FC236}">
              <a16:creationId xmlns="" xmlns:a16="http://schemas.microsoft.com/office/drawing/2014/main" id="{CE704DC6-E4CC-42C9-9BD7-CD4BB6F47B3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a:extLst>
            <a:ext uri="{FF2B5EF4-FFF2-40B4-BE49-F238E27FC236}">
              <a16:creationId xmlns="" xmlns:a16="http://schemas.microsoft.com/office/drawing/2014/main" id="{445D942D-CD14-4A21-8706-B27E0E24133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a:extLst>
            <a:ext uri="{FF2B5EF4-FFF2-40B4-BE49-F238E27FC236}">
              <a16:creationId xmlns="" xmlns:a16="http://schemas.microsoft.com/office/drawing/2014/main" id="{787EA2ED-2F6D-482C-97BC-E4B8CC2B50D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a:extLst>
            <a:ext uri="{FF2B5EF4-FFF2-40B4-BE49-F238E27FC236}">
              <a16:creationId xmlns="" xmlns:a16="http://schemas.microsoft.com/office/drawing/2014/main" id="{BC2B1F8D-233E-4C7D-91DA-A14996A1705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a:extLst>
            <a:ext uri="{FF2B5EF4-FFF2-40B4-BE49-F238E27FC236}">
              <a16:creationId xmlns="" xmlns:a16="http://schemas.microsoft.com/office/drawing/2014/main" id="{F38C4841-0167-4C58-8946-CD60C67845D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115497</xdr:rowOff>
    </xdr:from>
    <xdr:to>
      <xdr:col>14</xdr:col>
      <xdr:colOff>79375</xdr:colOff>
      <xdr:row>41</xdr:row>
      <xdr:rowOff>45647</xdr:rowOff>
    </xdr:to>
    <xdr:sp macro="" textlink="">
      <xdr:nvSpPr>
        <xdr:cNvPr id="111" name="円/楕円 110">
          <a:extLst>
            <a:ext uri="{FF2B5EF4-FFF2-40B4-BE49-F238E27FC236}">
              <a16:creationId xmlns="" xmlns:a16="http://schemas.microsoft.com/office/drawing/2014/main" id="{E142AF15-47EF-4104-ADEE-BBE7AA9E0CAB}"/>
            </a:ext>
          </a:extLst>
        </xdr:cNvPr>
        <xdr:cNvSpPr/>
      </xdr:nvSpPr>
      <xdr:spPr>
        <a:xfrm>
          <a:off x="9588500" y="697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41</xdr:row>
      <xdr:rowOff>103251</xdr:rowOff>
    </xdr:from>
    <xdr:ext cx="534377" cy="259045"/>
    <xdr:sp macro="" textlink="">
      <xdr:nvSpPr>
        <xdr:cNvPr id="112" name="n_1aveValue【道路】&#10;一人当たり延長">
          <a:extLst>
            <a:ext uri="{FF2B5EF4-FFF2-40B4-BE49-F238E27FC236}">
              <a16:creationId xmlns="" xmlns:a16="http://schemas.microsoft.com/office/drawing/2014/main" id="{A20C9D3F-BD19-43D6-A9F9-24E32DD1FD6B}"/>
            </a:ext>
          </a:extLst>
        </xdr:cNvPr>
        <xdr:cNvSpPr txBox="1"/>
      </xdr:nvSpPr>
      <xdr:spPr>
        <a:xfrm>
          <a:off x="9359410" y="713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77.809</a:t>
          </a:r>
          <a:endParaRPr kumimoji="1" lang="ja-JP" altLang="en-US" sz="1000" b="1">
            <a:solidFill>
              <a:srgbClr val="000080"/>
            </a:solidFill>
            <a:latin typeface="ＭＳ Ｐゴシック"/>
          </a:endParaRPr>
        </a:p>
      </xdr:txBody>
    </xdr:sp>
    <xdr:clientData/>
  </xdr:oneCellAnchor>
  <xdr:oneCellAnchor>
    <xdr:from>
      <xdr:col>13</xdr:col>
      <xdr:colOff>402169</xdr:colOff>
      <xdr:row>39</xdr:row>
      <xdr:rowOff>62174</xdr:rowOff>
    </xdr:from>
    <xdr:ext cx="599010" cy="259045"/>
    <xdr:sp macro="" textlink="">
      <xdr:nvSpPr>
        <xdr:cNvPr id="113" name="n_1mainValue【道路】&#10;一人当たり延長">
          <a:extLst>
            <a:ext uri="{FF2B5EF4-FFF2-40B4-BE49-F238E27FC236}">
              <a16:creationId xmlns="" xmlns:a16="http://schemas.microsoft.com/office/drawing/2014/main" id="{50098215-9D0C-41DF-8883-A8C72911EB06}"/>
            </a:ext>
          </a:extLst>
        </xdr:cNvPr>
        <xdr:cNvSpPr txBox="1"/>
      </xdr:nvSpPr>
      <xdr:spPr>
        <a:xfrm>
          <a:off x="9327094" y="6748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112.705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a:extLst>
            <a:ext uri="{FF2B5EF4-FFF2-40B4-BE49-F238E27FC236}">
              <a16:creationId xmlns="" xmlns:a16="http://schemas.microsoft.com/office/drawing/2014/main" id="{32CE04C6-74AE-45E4-B1A7-9F4938EE2A4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a:extLst>
            <a:ext uri="{FF2B5EF4-FFF2-40B4-BE49-F238E27FC236}">
              <a16:creationId xmlns="" xmlns:a16="http://schemas.microsoft.com/office/drawing/2014/main" id="{0733AC6E-DE7D-4A15-AA5A-2F8C0DCD2D3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a:extLst>
            <a:ext uri="{FF2B5EF4-FFF2-40B4-BE49-F238E27FC236}">
              <a16:creationId xmlns="" xmlns:a16="http://schemas.microsoft.com/office/drawing/2014/main" id="{7258F8BF-E38E-4C0B-A7C3-7D5D521E871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a:extLst>
            <a:ext uri="{FF2B5EF4-FFF2-40B4-BE49-F238E27FC236}">
              <a16:creationId xmlns="" xmlns:a16="http://schemas.microsoft.com/office/drawing/2014/main" id="{6F5D0CE4-E461-4F5B-AFD6-17E0BE430A9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a:extLst>
            <a:ext uri="{FF2B5EF4-FFF2-40B4-BE49-F238E27FC236}">
              <a16:creationId xmlns="" xmlns:a16="http://schemas.microsoft.com/office/drawing/2014/main" id="{DBA943C4-0ED6-4E27-87C5-4928A19CA02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a:extLst>
            <a:ext uri="{FF2B5EF4-FFF2-40B4-BE49-F238E27FC236}">
              <a16:creationId xmlns="" xmlns:a16="http://schemas.microsoft.com/office/drawing/2014/main" id="{226FCA35-9164-4253-98B2-775F1A1ED21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a:extLst>
            <a:ext uri="{FF2B5EF4-FFF2-40B4-BE49-F238E27FC236}">
              <a16:creationId xmlns="" xmlns:a16="http://schemas.microsoft.com/office/drawing/2014/main" id="{68385D56-B905-4351-ADC7-CFB7A107042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a:extLst>
            <a:ext uri="{FF2B5EF4-FFF2-40B4-BE49-F238E27FC236}">
              <a16:creationId xmlns="" xmlns:a16="http://schemas.microsoft.com/office/drawing/2014/main" id="{FF4F4C15-74EC-4F51-A608-D96281B6FC6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a:extLst>
            <a:ext uri="{FF2B5EF4-FFF2-40B4-BE49-F238E27FC236}">
              <a16:creationId xmlns="" xmlns:a16="http://schemas.microsoft.com/office/drawing/2014/main" id="{5059E50C-0EA3-48FD-A7C2-9563D6FD03C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a:extLst>
            <a:ext uri="{FF2B5EF4-FFF2-40B4-BE49-F238E27FC236}">
              <a16:creationId xmlns="" xmlns:a16="http://schemas.microsoft.com/office/drawing/2014/main" id="{A105FA7E-F5E3-472F-9E6C-574B7943AA8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4" name="テキスト ボックス 123">
          <a:extLst>
            <a:ext uri="{FF2B5EF4-FFF2-40B4-BE49-F238E27FC236}">
              <a16:creationId xmlns="" xmlns:a16="http://schemas.microsoft.com/office/drawing/2014/main" id="{B4B7A375-2D8E-4216-92BB-B69E409AB3B3}"/>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5" name="直線コネクタ 124">
          <a:extLst>
            <a:ext uri="{FF2B5EF4-FFF2-40B4-BE49-F238E27FC236}">
              <a16:creationId xmlns="" xmlns:a16="http://schemas.microsoft.com/office/drawing/2014/main" id="{AB87D57A-88E3-4E33-9542-8F2BA4EFF54C}"/>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6" name="テキスト ボックス 125">
          <a:extLst>
            <a:ext uri="{FF2B5EF4-FFF2-40B4-BE49-F238E27FC236}">
              <a16:creationId xmlns="" xmlns:a16="http://schemas.microsoft.com/office/drawing/2014/main" id="{C365AC90-554E-43FF-8AF8-B722E8985715}"/>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7" name="直線コネクタ 126">
          <a:extLst>
            <a:ext uri="{FF2B5EF4-FFF2-40B4-BE49-F238E27FC236}">
              <a16:creationId xmlns="" xmlns:a16="http://schemas.microsoft.com/office/drawing/2014/main" id="{63C4C52A-1407-47D4-8063-CC8965B84831}"/>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8" name="テキスト ボックス 127">
          <a:extLst>
            <a:ext uri="{FF2B5EF4-FFF2-40B4-BE49-F238E27FC236}">
              <a16:creationId xmlns="" xmlns:a16="http://schemas.microsoft.com/office/drawing/2014/main" id="{C55A8DF1-09F4-4C6B-A744-FCA6E848F8D8}"/>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9" name="直線コネクタ 128">
          <a:extLst>
            <a:ext uri="{FF2B5EF4-FFF2-40B4-BE49-F238E27FC236}">
              <a16:creationId xmlns="" xmlns:a16="http://schemas.microsoft.com/office/drawing/2014/main" id="{88F2EA76-848E-4B0C-9198-9EB336EDE6E3}"/>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0" name="テキスト ボックス 129">
          <a:extLst>
            <a:ext uri="{FF2B5EF4-FFF2-40B4-BE49-F238E27FC236}">
              <a16:creationId xmlns="" xmlns:a16="http://schemas.microsoft.com/office/drawing/2014/main" id="{493FABCB-D0B7-49BF-BD33-302008A43E7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1" name="直線コネクタ 130">
          <a:extLst>
            <a:ext uri="{FF2B5EF4-FFF2-40B4-BE49-F238E27FC236}">
              <a16:creationId xmlns="" xmlns:a16="http://schemas.microsoft.com/office/drawing/2014/main" id="{48180BAB-A23A-45BA-A524-EFD120F14D99}"/>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2" name="テキスト ボックス 131">
          <a:extLst>
            <a:ext uri="{FF2B5EF4-FFF2-40B4-BE49-F238E27FC236}">
              <a16:creationId xmlns="" xmlns:a16="http://schemas.microsoft.com/office/drawing/2014/main" id="{7DFAE2CE-0D1A-4F77-8914-A90CAC76DF4A}"/>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a:extLst>
            <a:ext uri="{FF2B5EF4-FFF2-40B4-BE49-F238E27FC236}">
              <a16:creationId xmlns="" xmlns:a16="http://schemas.microsoft.com/office/drawing/2014/main" id="{161421CD-BC59-4B07-BDB9-CB070DF6940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4" name="テキスト ボックス 133">
          <a:extLst>
            <a:ext uri="{FF2B5EF4-FFF2-40B4-BE49-F238E27FC236}">
              <a16:creationId xmlns="" xmlns:a16="http://schemas.microsoft.com/office/drawing/2014/main" id="{CCDD8508-24D4-4D66-B863-C63D981E5F71}"/>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橋りょう・トンネル】&#10;有形固定資産減価償却率グラフ枠">
          <a:extLst>
            <a:ext uri="{FF2B5EF4-FFF2-40B4-BE49-F238E27FC236}">
              <a16:creationId xmlns="" xmlns:a16="http://schemas.microsoft.com/office/drawing/2014/main" id="{F0DB3226-67CE-4680-A698-717139CF01A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123444</xdr:rowOff>
    </xdr:from>
    <xdr:to>
      <xdr:col>6</xdr:col>
      <xdr:colOff>510540</xdr:colOff>
      <xdr:row>63</xdr:row>
      <xdr:rowOff>166878</xdr:rowOff>
    </xdr:to>
    <xdr:cxnSp macro="">
      <xdr:nvCxnSpPr>
        <xdr:cNvPr id="136" name="直線コネクタ 135">
          <a:extLst>
            <a:ext uri="{FF2B5EF4-FFF2-40B4-BE49-F238E27FC236}">
              <a16:creationId xmlns="" xmlns:a16="http://schemas.microsoft.com/office/drawing/2014/main" id="{7C4566B0-B028-49E7-93A0-4E574FFD889D}"/>
            </a:ext>
          </a:extLst>
        </xdr:cNvPr>
        <xdr:cNvCxnSpPr/>
      </xdr:nvCxnSpPr>
      <xdr:spPr>
        <a:xfrm flipV="1">
          <a:off x="4634865" y="9724644"/>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170705</xdr:rowOff>
    </xdr:from>
    <xdr:ext cx="405111" cy="259045"/>
    <xdr:sp macro="" textlink="">
      <xdr:nvSpPr>
        <xdr:cNvPr id="137" name="【橋りょう・トンネル】&#10;有形固定資産減価償却率最小値テキスト">
          <a:extLst>
            <a:ext uri="{FF2B5EF4-FFF2-40B4-BE49-F238E27FC236}">
              <a16:creationId xmlns="" xmlns:a16="http://schemas.microsoft.com/office/drawing/2014/main" id="{40A9B84B-5A5A-458A-BE39-947E498E34D3}"/>
            </a:ext>
          </a:extLst>
        </xdr:cNvPr>
        <xdr:cNvSpPr txBox="1"/>
      </xdr:nvSpPr>
      <xdr:spPr>
        <a:xfrm>
          <a:off x="4724400" y="1097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a:t>
          </a:r>
          <a:endParaRPr kumimoji="1" lang="ja-JP" altLang="en-US" sz="1000" b="1">
            <a:latin typeface="ＭＳ Ｐゴシック"/>
          </a:endParaRPr>
        </a:p>
      </xdr:txBody>
    </xdr:sp>
    <xdr:clientData/>
  </xdr:oneCellAnchor>
  <xdr:twoCellAnchor>
    <xdr:from>
      <xdr:col>6</xdr:col>
      <xdr:colOff>422275</xdr:colOff>
      <xdr:row>63</xdr:row>
      <xdr:rowOff>166878</xdr:rowOff>
    </xdr:from>
    <xdr:to>
      <xdr:col>6</xdr:col>
      <xdr:colOff>600075</xdr:colOff>
      <xdr:row>63</xdr:row>
      <xdr:rowOff>166878</xdr:rowOff>
    </xdr:to>
    <xdr:cxnSp macro="">
      <xdr:nvCxnSpPr>
        <xdr:cNvPr id="138" name="直線コネクタ 137">
          <a:extLst>
            <a:ext uri="{FF2B5EF4-FFF2-40B4-BE49-F238E27FC236}">
              <a16:creationId xmlns="" xmlns:a16="http://schemas.microsoft.com/office/drawing/2014/main" id="{3E9A4DDC-FE33-42E0-AF3D-CD5B6DC947CF}"/>
            </a:ext>
          </a:extLst>
        </xdr:cNvPr>
        <xdr:cNvCxnSpPr/>
      </xdr:nvCxnSpPr>
      <xdr:spPr>
        <a:xfrm>
          <a:off x="4546600" y="1096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70121</xdr:rowOff>
    </xdr:from>
    <xdr:ext cx="405111" cy="259045"/>
    <xdr:sp macro="" textlink="">
      <xdr:nvSpPr>
        <xdr:cNvPr id="139" name="【橋りょう・トンネル】&#10;有形固定資産減価償却率最大値テキスト">
          <a:extLst>
            <a:ext uri="{FF2B5EF4-FFF2-40B4-BE49-F238E27FC236}">
              <a16:creationId xmlns="" xmlns:a16="http://schemas.microsoft.com/office/drawing/2014/main" id="{3E9E814A-D8D8-4077-A0E5-C4009CD93F4A}"/>
            </a:ext>
          </a:extLst>
        </xdr:cNvPr>
        <xdr:cNvSpPr txBox="1"/>
      </xdr:nvSpPr>
      <xdr:spPr>
        <a:xfrm>
          <a:off x="4724400" y="9499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6</xdr:col>
      <xdr:colOff>422275</xdr:colOff>
      <xdr:row>56</xdr:row>
      <xdr:rowOff>123444</xdr:rowOff>
    </xdr:from>
    <xdr:to>
      <xdr:col>6</xdr:col>
      <xdr:colOff>600075</xdr:colOff>
      <xdr:row>56</xdr:row>
      <xdr:rowOff>123444</xdr:rowOff>
    </xdr:to>
    <xdr:cxnSp macro="">
      <xdr:nvCxnSpPr>
        <xdr:cNvPr id="140" name="直線コネクタ 139">
          <a:extLst>
            <a:ext uri="{FF2B5EF4-FFF2-40B4-BE49-F238E27FC236}">
              <a16:creationId xmlns="" xmlns:a16="http://schemas.microsoft.com/office/drawing/2014/main" id="{1573B0C2-9C3C-4619-808E-A64C6E5DF17B}"/>
            </a:ext>
          </a:extLst>
        </xdr:cNvPr>
        <xdr:cNvCxnSpPr/>
      </xdr:nvCxnSpPr>
      <xdr:spPr>
        <a:xfrm>
          <a:off x="4546600" y="972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64787</xdr:rowOff>
    </xdr:from>
    <xdr:ext cx="405111" cy="259045"/>
    <xdr:sp macro="" textlink="">
      <xdr:nvSpPr>
        <xdr:cNvPr id="141" name="【橋りょう・トンネル】&#10;有形固定資産減価償却率平均値テキスト">
          <a:extLst>
            <a:ext uri="{FF2B5EF4-FFF2-40B4-BE49-F238E27FC236}">
              <a16:creationId xmlns="" xmlns:a16="http://schemas.microsoft.com/office/drawing/2014/main" id="{42E279D6-EB0B-4DD8-8462-2D9824BD4B55}"/>
            </a:ext>
          </a:extLst>
        </xdr:cNvPr>
        <xdr:cNvSpPr txBox="1"/>
      </xdr:nvSpPr>
      <xdr:spPr>
        <a:xfrm>
          <a:off x="4724400" y="1035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86360</xdr:rowOff>
    </xdr:from>
    <xdr:to>
      <xdr:col>6</xdr:col>
      <xdr:colOff>561975</xdr:colOff>
      <xdr:row>61</xdr:row>
      <xdr:rowOff>16510</xdr:rowOff>
    </xdr:to>
    <xdr:sp macro="" textlink="">
      <xdr:nvSpPr>
        <xdr:cNvPr id="142" name="フローチャート : 判断 141">
          <a:extLst>
            <a:ext uri="{FF2B5EF4-FFF2-40B4-BE49-F238E27FC236}">
              <a16:creationId xmlns="" xmlns:a16="http://schemas.microsoft.com/office/drawing/2014/main" id="{EAAEF069-E3EB-4E92-93A1-23270C788DE2}"/>
            </a:ext>
          </a:extLst>
        </xdr:cNvPr>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62</xdr:row>
      <xdr:rowOff>118364</xdr:rowOff>
    </xdr:from>
    <xdr:to>
      <xdr:col>5</xdr:col>
      <xdr:colOff>409575</xdr:colOff>
      <xdr:row>63</xdr:row>
      <xdr:rowOff>48514</xdr:rowOff>
    </xdr:to>
    <xdr:sp macro="" textlink="">
      <xdr:nvSpPr>
        <xdr:cNvPr id="143" name="フローチャート : 判断 142">
          <a:extLst>
            <a:ext uri="{FF2B5EF4-FFF2-40B4-BE49-F238E27FC236}">
              <a16:creationId xmlns="" xmlns:a16="http://schemas.microsoft.com/office/drawing/2014/main" id="{A633E65A-8F98-4AF1-9DCB-843098A24A06}"/>
            </a:ext>
          </a:extLst>
        </xdr:cNvPr>
        <xdr:cNvSpPr/>
      </xdr:nvSpPr>
      <xdr:spPr>
        <a:xfrm>
          <a:off x="3746500" y="1074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4" name="テキスト ボックス 143">
          <a:extLst>
            <a:ext uri="{FF2B5EF4-FFF2-40B4-BE49-F238E27FC236}">
              <a16:creationId xmlns="" xmlns:a16="http://schemas.microsoft.com/office/drawing/2014/main" id="{74729466-F13F-4AAE-BA31-9CF87EA526A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a:extLst>
            <a:ext uri="{FF2B5EF4-FFF2-40B4-BE49-F238E27FC236}">
              <a16:creationId xmlns="" xmlns:a16="http://schemas.microsoft.com/office/drawing/2014/main" id="{FA39538B-BAA0-4B8D-915C-6D670D857DB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a:extLst>
            <a:ext uri="{FF2B5EF4-FFF2-40B4-BE49-F238E27FC236}">
              <a16:creationId xmlns="" xmlns:a16="http://schemas.microsoft.com/office/drawing/2014/main" id="{2E658357-2F89-4C5F-ACF7-61AA2E6953B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a:extLst>
            <a:ext uri="{FF2B5EF4-FFF2-40B4-BE49-F238E27FC236}">
              <a16:creationId xmlns="" xmlns:a16="http://schemas.microsoft.com/office/drawing/2014/main" id="{43DF6861-DB00-4E45-B38E-CFE6FD79FEC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a:extLst>
            <a:ext uri="{FF2B5EF4-FFF2-40B4-BE49-F238E27FC236}">
              <a16:creationId xmlns="" xmlns:a16="http://schemas.microsoft.com/office/drawing/2014/main" id="{40E47F49-7BC4-49A2-80B9-4DB3A126A98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58</xdr:row>
      <xdr:rowOff>109220</xdr:rowOff>
    </xdr:from>
    <xdr:to>
      <xdr:col>5</xdr:col>
      <xdr:colOff>409575</xdr:colOff>
      <xdr:row>59</xdr:row>
      <xdr:rowOff>39370</xdr:rowOff>
    </xdr:to>
    <xdr:sp macro="" textlink="">
      <xdr:nvSpPr>
        <xdr:cNvPr id="149" name="円/楕円 148">
          <a:extLst>
            <a:ext uri="{FF2B5EF4-FFF2-40B4-BE49-F238E27FC236}">
              <a16:creationId xmlns="" xmlns:a16="http://schemas.microsoft.com/office/drawing/2014/main" id="{B8FBCDFB-7D6D-4E4C-9BD9-5497B2CAB1AA}"/>
            </a:ext>
          </a:extLst>
        </xdr:cNvPr>
        <xdr:cNvSpPr/>
      </xdr:nvSpPr>
      <xdr:spPr>
        <a:xfrm>
          <a:off x="3746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63</xdr:row>
      <xdr:rowOff>39641</xdr:rowOff>
    </xdr:from>
    <xdr:ext cx="405111" cy="259045"/>
    <xdr:sp macro="" textlink="">
      <xdr:nvSpPr>
        <xdr:cNvPr id="150" name="n_1aveValue【橋りょう・トンネル】&#10;有形固定資産減価償却率">
          <a:extLst>
            <a:ext uri="{FF2B5EF4-FFF2-40B4-BE49-F238E27FC236}">
              <a16:creationId xmlns="" xmlns:a16="http://schemas.microsoft.com/office/drawing/2014/main" id="{74229DFE-7121-4530-82B7-7D0F1D799693}"/>
            </a:ext>
          </a:extLst>
        </xdr:cNvPr>
        <xdr:cNvSpPr txBox="1"/>
      </xdr:nvSpPr>
      <xdr:spPr>
        <a:xfrm>
          <a:off x="3582043" y="1084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oneCellAnchor>
    <xdr:from>
      <xdr:col>5</xdr:col>
      <xdr:colOff>143518</xdr:colOff>
      <xdr:row>57</xdr:row>
      <xdr:rowOff>55897</xdr:rowOff>
    </xdr:from>
    <xdr:ext cx="405111" cy="259045"/>
    <xdr:sp macro="" textlink="">
      <xdr:nvSpPr>
        <xdr:cNvPr id="151" name="n_1mainValue【橋りょう・トンネル】&#10;有形固定資産減価償却率">
          <a:extLst>
            <a:ext uri="{FF2B5EF4-FFF2-40B4-BE49-F238E27FC236}">
              <a16:creationId xmlns="" xmlns:a16="http://schemas.microsoft.com/office/drawing/2014/main" id="{34F08A45-3644-4BD9-969E-BE07AE6367A1}"/>
            </a:ext>
          </a:extLst>
        </xdr:cNvPr>
        <xdr:cNvSpPr txBox="1"/>
      </xdr:nvSpPr>
      <xdr:spPr>
        <a:xfrm>
          <a:off x="3582043"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2" name="正方形/長方形 151">
          <a:extLst>
            <a:ext uri="{FF2B5EF4-FFF2-40B4-BE49-F238E27FC236}">
              <a16:creationId xmlns="" xmlns:a16="http://schemas.microsoft.com/office/drawing/2014/main" id="{0EE10146-D5AB-499A-9D7B-B293885ADC3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3" name="正方形/長方形 152">
          <a:extLst>
            <a:ext uri="{FF2B5EF4-FFF2-40B4-BE49-F238E27FC236}">
              <a16:creationId xmlns="" xmlns:a16="http://schemas.microsoft.com/office/drawing/2014/main" id="{65796D59-FBB3-49B8-BB61-34C25D2322A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4" name="正方形/長方形 153">
          <a:extLst>
            <a:ext uri="{FF2B5EF4-FFF2-40B4-BE49-F238E27FC236}">
              <a16:creationId xmlns="" xmlns:a16="http://schemas.microsoft.com/office/drawing/2014/main" id="{96D98D76-AB8B-4B24-B9D5-ED852864601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5" name="正方形/長方形 154">
          <a:extLst>
            <a:ext uri="{FF2B5EF4-FFF2-40B4-BE49-F238E27FC236}">
              <a16:creationId xmlns="" xmlns:a16="http://schemas.microsoft.com/office/drawing/2014/main" id="{96FF5334-0B0F-427C-B3B7-656BB6E5186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6" name="正方形/長方形 155">
          <a:extLst>
            <a:ext uri="{FF2B5EF4-FFF2-40B4-BE49-F238E27FC236}">
              <a16:creationId xmlns="" xmlns:a16="http://schemas.microsoft.com/office/drawing/2014/main" id="{2CB0A00D-A40E-4A92-A015-673FBA6A21D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7" name="正方形/長方形 156">
          <a:extLst>
            <a:ext uri="{FF2B5EF4-FFF2-40B4-BE49-F238E27FC236}">
              <a16:creationId xmlns="" xmlns:a16="http://schemas.microsoft.com/office/drawing/2014/main" id="{58D08C83-A217-4105-A21D-53118FD8BE4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8" name="正方形/長方形 157">
          <a:extLst>
            <a:ext uri="{FF2B5EF4-FFF2-40B4-BE49-F238E27FC236}">
              <a16:creationId xmlns="" xmlns:a16="http://schemas.microsoft.com/office/drawing/2014/main" id="{6F730CF2-A008-4E41-AFA3-27FD650758E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720,339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9" name="正方形/長方形 158">
          <a:extLst>
            <a:ext uri="{FF2B5EF4-FFF2-40B4-BE49-F238E27FC236}">
              <a16:creationId xmlns="" xmlns:a16="http://schemas.microsoft.com/office/drawing/2014/main" id="{854DC069-4672-44EE-9C08-7ABCEA3F38E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0" name="テキスト ボックス 159">
          <a:extLst>
            <a:ext uri="{FF2B5EF4-FFF2-40B4-BE49-F238E27FC236}">
              <a16:creationId xmlns="" xmlns:a16="http://schemas.microsoft.com/office/drawing/2014/main" id="{FB6C7F32-6866-4ABC-8328-DC8595BB5AB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1" name="直線コネクタ 160">
          <a:extLst>
            <a:ext uri="{FF2B5EF4-FFF2-40B4-BE49-F238E27FC236}">
              <a16:creationId xmlns="" xmlns:a16="http://schemas.microsoft.com/office/drawing/2014/main" id="{EECA465E-3AE1-475E-A035-E2438007749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2" name="直線コネクタ 161">
          <a:extLst>
            <a:ext uri="{FF2B5EF4-FFF2-40B4-BE49-F238E27FC236}">
              <a16:creationId xmlns="" xmlns:a16="http://schemas.microsoft.com/office/drawing/2014/main" id="{6687F9E3-0F1C-428D-9D10-BD1C4D1EEFF4}"/>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3" name="テキスト ボックス 162">
          <a:extLst>
            <a:ext uri="{FF2B5EF4-FFF2-40B4-BE49-F238E27FC236}">
              <a16:creationId xmlns="" xmlns:a16="http://schemas.microsoft.com/office/drawing/2014/main" id="{6FD7F2C3-B5F5-432C-8D91-72E26A54B92B}"/>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4" name="直線コネクタ 163">
          <a:extLst>
            <a:ext uri="{FF2B5EF4-FFF2-40B4-BE49-F238E27FC236}">
              <a16:creationId xmlns="" xmlns:a16="http://schemas.microsoft.com/office/drawing/2014/main" id="{145E84D3-1407-4F49-99A6-A966FAFCCA5F}"/>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5" name="テキスト ボックス 164">
          <a:extLst>
            <a:ext uri="{FF2B5EF4-FFF2-40B4-BE49-F238E27FC236}">
              <a16:creationId xmlns="" xmlns:a16="http://schemas.microsoft.com/office/drawing/2014/main" id="{B4603847-52B6-4611-A72C-712504E9166B}"/>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6" name="直線コネクタ 165">
          <a:extLst>
            <a:ext uri="{FF2B5EF4-FFF2-40B4-BE49-F238E27FC236}">
              <a16:creationId xmlns="" xmlns:a16="http://schemas.microsoft.com/office/drawing/2014/main" id="{99CC31B8-E037-495A-A612-000F2EE70A67}"/>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59</xdr:row>
      <xdr:rowOff>29227</xdr:rowOff>
    </xdr:from>
    <xdr:ext cx="685572" cy="259045"/>
    <xdr:sp macro="" textlink="">
      <xdr:nvSpPr>
        <xdr:cNvPr id="167" name="テキスト ボックス 166">
          <a:extLst>
            <a:ext uri="{FF2B5EF4-FFF2-40B4-BE49-F238E27FC236}">
              <a16:creationId xmlns="" xmlns:a16="http://schemas.microsoft.com/office/drawing/2014/main" id="{9E7AC8DB-A552-4EAE-8F2D-C1016B33B03B}"/>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8" name="直線コネクタ 167">
          <a:extLst>
            <a:ext uri="{FF2B5EF4-FFF2-40B4-BE49-F238E27FC236}">
              <a16:creationId xmlns="" xmlns:a16="http://schemas.microsoft.com/office/drawing/2014/main" id="{A8069646-460B-4E6B-85E9-9813496AF0DA}"/>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162577</xdr:rowOff>
    </xdr:from>
    <xdr:ext cx="685572" cy="259045"/>
    <xdr:sp macro="" textlink="">
      <xdr:nvSpPr>
        <xdr:cNvPr id="169" name="テキスト ボックス 168">
          <a:extLst>
            <a:ext uri="{FF2B5EF4-FFF2-40B4-BE49-F238E27FC236}">
              <a16:creationId xmlns="" xmlns:a16="http://schemas.microsoft.com/office/drawing/2014/main" id="{7DD34027-A9CF-48E7-9AA7-302175BC2D77}"/>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0" name="直線コネクタ 169">
          <a:extLst>
            <a:ext uri="{FF2B5EF4-FFF2-40B4-BE49-F238E27FC236}">
              <a16:creationId xmlns="" xmlns:a16="http://schemas.microsoft.com/office/drawing/2014/main" id="{2BFC2EA4-D94D-4553-B928-B23B9FE034E3}"/>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124477</xdr:rowOff>
    </xdr:from>
    <xdr:ext cx="685572" cy="259045"/>
    <xdr:sp macro="" textlink="">
      <xdr:nvSpPr>
        <xdr:cNvPr id="171" name="テキスト ボックス 170">
          <a:extLst>
            <a:ext uri="{FF2B5EF4-FFF2-40B4-BE49-F238E27FC236}">
              <a16:creationId xmlns="" xmlns:a16="http://schemas.microsoft.com/office/drawing/2014/main" id="{2D4B095C-4C7F-4EEB-B705-17CFDD981CBD}"/>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2" name="直線コネクタ 171">
          <a:extLst>
            <a:ext uri="{FF2B5EF4-FFF2-40B4-BE49-F238E27FC236}">
              <a16:creationId xmlns="" xmlns:a16="http://schemas.microsoft.com/office/drawing/2014/main" id="{F61DB24E-813A-4EAB-87C6-1AFA4BFD31D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3" name="テキスト ボックス 172">
          <a:extLst>
            <a:ext uri="{FF2B5EF4-FFF2-40B4-BE49-F238E27FC236}">
              <a16:creationId xmlns="" xmlns:a16="http://schemas.microsoft.com/office/drawing/2014/main" id="{D00616FD-64EB-4204-B105-4221EFEEF965}"/>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4" name="【橋りょう・トンネル】&#10;一人当たり有形固定資産（償却資産）額グラフ枠">
          <a:extLst>
            <a:ext uri="{FF2B5EF4-FFF2-40B4-BE49-F238E27FC236}">
              <a16:creationId xmlns="" xmlns:a16="http://schemas.microsoft.com/office/drawing/2014/main" id="{2BBF87C6-B0E6-4E0F-923D-79575E1274B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6565</xdr:rowOff>
    </xdr:from>
    <xdr:to>
      <xdr:col>15</xdr:col>
      <xdr:colOff>180340</xdr:colOff>
      <xdr:row>63</xdr:row>
      <xdr:rowOff>152868</xdr:rowOff>
    </xdr:to>
    <xdr:cxnSp macro="">
      <xdr:nvCxnSpPr>
        <xdr:cNvPr id="175" name="直線コネクタ 174">
          <a:extLst>
            <a:ext uri="{FF2B5EF4-FFF2-40B4-BE49-F238E27FC236}">
              <a16:creationId xmlns="" xmlns:a16="http://schemas.microsoft.com/office/drawing/2014/main" id="{1327E178-21AB-458D-B6F6-5FBBE428F63C}"/>
            </a:ext>
          </a:extLst>
        </xdr:cNvPr>
        <xdr:cNvCxnSpPr/>
      </xdr:nvCxnSpPr>
      <xdr:spPr>
        <a:xfrm flipV="1">
          <a:off x="10476865" y="9436315"/>
          <a:ext cx="0" cy="1517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156695</xdr:rowOff>
    </xdr:from>
    <xdr:ext cx="599010" cy="259045"/>
    <xdr:sp macro="" textlink="">
      <xdr:nvSpPr>
        <xdr:cNvPr id="176" name="【橋りょう・トンネル】&#10;一人当たり有形固定資産（償却資産）額最小値テキスト">
          <a:extLst>
            <a:ext uri="{FF2B5EF4-FFF2-40B4-BE49-F238E27FC236}">
              <a16:creationId xmlns="" xmlns:a16="http://schemas.microsoft.com/office/drawing/2014/main" id="{752A3035-C725-489E-B83F-A4049590B1ED}"/>
            </a:ext>
          </a:extLst>
        </xdr:cNvPr>
        <xdr:cNvSpPr txBox="1"/>
      </xdr:nvSpPr>
      <xdr:spPr>
        <a:xfrm>
          <a:off x="10566400" y="10958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124,386</a:t>
          </a:r>
          <a:endParaRPr kumimoji="1" lang="ja-JP" altLang="en-US" sz="1000" b="1">
            <a:latin typeface="ＭＳ Ｐゴシック"/>
          </a:endParaRPr>
        </a:p>
      </xdr:txBody>
    </xdr:sp>
    <xdr:clientData/>
  </xdr:oneCellAnchor>
  <xdr:twoCellAnchor>
    <xdr:from>
      <xdr:col>15</xdr:col>
      <xdr:colOff>92075</xdr:colOff>
      <xdr:row>63</xdr:row>
      <xdr:rowOff>152868</xdr:rowOff>
    </xdr:from>
    <xdr:to>
      <xdr:col>15</xdr:col>
      <xdr:colOff>269875</xdr:colOff>
      <xdr:row>63</xdr:row>
      <xdr:rowOff>152868</xdr:rowOff>
    </xdr:to>
    <xdr:cxnSp macro="">
      <xdr:nvCxnSpPr>
        <xdr:cNvPr id="177" name="直線コネクタ 176">
          <a:extLst>
            <a:ext uri="{FF2B5EF4-FFF2-40B4-BE49-F238E27FC236}">
              <a16:creationId xmlns="" xmlns:a16="http://schemas.microsoft.com/office/drawing/2014/main" id="{14138CC6-6796-4C72-ACF8-447849B39861}"/>
            </a:ext>
          </a:extLst>
        </xdr:cNvPr>
        <xdr:cNvCxnSpPr/>
      </xdr:nvCxnSpPr>
      <xdr:spPr>
        <a:xfrm>
          <a:off x="10388600" y="10954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124692</xdr:rowOff>
    </xdr:from>
    <xdr:ext cx="690189" cy="259045"/>
    <xdr:sp macro="" textlink="">
      <xdr:nvSpPr>
        <xdr:cNvPr id="178" name="【橋りょう・トンネル】&#10;一人当たり有形固定資産（償却資産）額最大値テキスト">
          <a:extLst>
            <a:ext uri="{FF2B5EF4-FFF2-40B4-BE49-F238E27FC236}">
              <a16:creationId xmlns="" xmlns:a16="http://schemas.microsoft.com/office/drawing/2014/main" id="{8139826A-80D4-458A-AC77-7C84410D0FD4}"/>
            </a:ext>
          </a:extLst>
        </xdr:cNvPr>
        <xdr:cNvSpPr txBox="1"/>
      </xdr:nvSpPr>
      <xdr:spPr>
        <a:xfrm>
          <a:off x="10566400" y="92115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2,116,385</a:t>
          </a:r>
          <a:endParaRPr kumimoji="1" lang="ja-JP" altLang="en-US" sz="1000" b="1">
            <a:latin typeface="ＭＳ Ｐゴシック"/>
          </a:endParaRPr>
        </a:p>
      </xdr:txBody>
    </xdr:sp>
    <xdr:clientData/>
  </xdr:oneCellAnchor>
  <xdr:twoCellAnchor>
    <xdr:from>
      <xdr:col>15</xdr:col>
      <xdr:colOff>92075</xdr:colOff>
      <xdr:row>55</xdr:row>
      <xdr:rowOff>6565</xdr:rowOff>
    </xdr:from>
    <xdr:to>
      <xdr:col>15</xdr:col>
      <xdr:colOff>269875</xdr:colOff>
      <xdr:row>55</xdr:row>
      <xdr:rowOff>6565</xdr:rowOff>
    </xdr:to>
    <xdr:cxnSp macro="">
      <xdr:nvCxnSpPr>
        <xdr:cNvPr id="179" name="直線コネクタ 178">
          <a:extLst>
            <a:ext uri="{FF2B5EF4-FFF2-40B4-BE49-F238E27FC236}">
              <a16:creationId xmlns="" xmlns:a16="http://schemas.microsoft.com/office/drawing/2014/main" id="{18EE0C9A-8D89-4043-8777-D6EE655CB05C}"/>
            </a:ext>
          </a:extLst>
        </xdr:cNvPr>
        <xdr:cNvCxnSpPr/>
      </xdr:nvCxnSpPr>
      <xdr:spPr>
        <a:xfrm>
          <a:off x="10388600" y="9436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107067</xdr:rowOff>
    </xdr:from>
    <xdr:ext cx="599010" cy="259045"/>
    <xdr:sp macro="" textlink="">
      <xdr:nvSpPr>
        <xdr:cNvPr id="180" name="【橋りょう・トンネル】&#10;一人当たり有形固定資産（償却資産）額平均値テキスト">
          <a:extLst>
            <a:ext uri="{FF2B5EF4-FFF2-40B4-BE49-F238E27FC236}">
              <a16:creationId xmlns="" xmlns:a16="http://schemas.microsoft.com/office/drawing/2014/main" id="{EA011D69-46B9-41AA-A6D6-CC91B0033317}"/>
            </a:ext>
          </a:extLst>
        </xdr:cNvPr>
        <xdr:cNvSpPr txBox="1"/>
      </xdr:nvSpPr>
      <xdr:spPr>
        <a:xfrm>
          <a:off x="10566400" y="10222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989,514</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128640</xdr:rowOff>
    </xdr:from>
    <xdr:to>
      <xdr:col>15</xdr:col>
      <xdr:colOff>231775</xdr:colOff>
      <xdr:row>60</xdr:row>
      <xdr:rowOff>58790</xdr:rowOff>
    </xdr:to>
    <xdr:sp macro="" textlink="">
      <xdr:nvSpPr>
        <xdr:cNvPr id="181" name="フローチャート : 判断 180">
          <a:extLst>
            <a:ext uri="{FF2B5EF4-FFF2-40B4-BE49-F238E27FC236}">
              <a16:creationId xmlns="" xmlns:a16="http://schemas.microsoft.com/office/drawing/2014/main" id="{2EF9664A-A493-4E45-B622-CCDCD4B1D6B8}"/>
            </a:ext>
          </a:extLst>
        </xdr:cNvPr>
        <xdr:cNvSpPr/>
      </xdr:nvSpPr>
      <xdr:spPr>
        <a:xfrm>
          <a:off x="10426700" y="1024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18434</xdr:rowOff>
    </xdr:from>
    <xdr:to>
      <xdr:col>14</xdr:col>
      <xdr:colOff>79375</xdr:colOff>
      <xdr:row>60</xdr:row>
      <xdr:rowOff>120034</xdr:rowOff>
    </xdr:to>
    <xdr:sp macro="" textlink="">
      <xdr:nvSpPr>
        <xdr:cNvPr id="182" name="フローチャート : 判断 181">
          <a:extLst>
            <a:ext uri="{FF2B5EF4-FFF2-40B4-BE49-F238E27FC236}">
              <a16:creationId xmlns="" xmlns:a16="http://schemas.microsoft.com/office/drawing/2014/main" id="{8B031FDD-8EA2-4AF2-B13D-2C4AA8AD8A6C}"/>
            </a:ext>
          </a:extLst>
        </xdr:cNvPr>
        <xdr:cNvSpPr/>
      </xdr:nvSpPr>
      <xdr:spPr>
        <a:xfrm>
          <a:off x="9588500" y="1030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3" name="テキスト ボックス 182">
          <a:extLst>
            <a:ext uri="{FF2B5EF4-FFF2-40B4-BE49-F238E27FC236}">
              <a16:creationId xmlns="" xmlns:a16="http://schemas.microsoft.com/office/drawing/2014/main" id="{413F18E7-E5DD-4E61-A3ED-E5DB6407394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4" name="テキスト ボックス 183">
          <a:extLst>
            <a:ext uri="{FF2B5EF4-FFF2-40B4-BE49-F238E27FC236}">
              <a16:creationId xmlns="" xmlns:a16="http://schemas.microsoft.com/office/drawing/2014/main" id="{86474242-19B0-4ED0-B590-0342F5E2DFD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5" name="テキスト ボックス 184">
          <a:extLst>
            <a:ext uri="{FF2B5EF4-FFF2-40B4-BE49-F238E27FC236}">
              <a16:creationId xmlns="" xmlns:a16="http://schemas.microsoft.com/office/drawing/2014/main" id="{71500DDB-9020-4B80-AB81-49AFB32AA58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6" name="テキスト ボックス 185">
          <a:extLst>
            <a:ext uri="{FF2B5EF4-FFF2-40B4-BE49-F238E27FC236}">
              <a16:creationId xmlns="" xmlns:a16="http://schemas.microsoft.com/office/drawing/2014/main" id="{2A28A9D8-EA21-406A-B974-BAF4CB08FBE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7" name="テキスト ボックス 186">
          <a:extLst>
            <a:ext uri="{FF2B5EF4-FFF2-40B4-BE49-F238E27FC236}">
              <a16:creationId xmlns="" xmlns:a16="http://schemas.microsoft.com/office/drawing/2014/main" id="{61682D57-6040-496D-992D-470E131B73D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59</xdr:row>
      <xdr:rowOff>46653</xdr:rowOff>
    </xdr:from>
    <xdr:to>
      <xdr:col>14</xdr:col>
      <xdr:colOff>79375</xdr:colOff>
      <xdr:row>59</xdr:row>
      <xdr:rowOff>148253</xdr:rowOff>
    </xdr:to>
    <xdr:sp macro="" textlink="">
      <xdr:nvSpPr>
        <xdr:cNvPr id="188" name="円/楕円 187">
          <a:extLst>
            <a:ext uri="{FF2B5EF4-FFF2-40B4-BE49-F238E27FC236}">
              <a16:creationId xmlns="" xmlns:a16="http://schemas.microsoft.com/office/drawing/2014/main" id="{34720237-EA37-4AEE-8F97-66D2AE1E913F}"/>
            </a:ext>
          </a:extLst>
        </xdr:cNvPr>
        <xdr:cNvSpPr/>
      </xdr:nvSpPr>
      <xdr:spPr>
        <a:xfrm>
          <a:off x="9588500" y="1016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60</xdr:row>
      <xdr:rowOff>111161</xdr:rowOff>
    </xdr:from>
    <xdr:ext cx="599010" cy="259045"/>
    <xdr:sp macro="" textlink="">
      <xdr:nvSpPr>
        <xdr:cNvPr id="189" name="n_1aveValue【橋りょう・トンネル】&#10;一人当たり有形固定資産（償却資産）額">
          <a:extLst>
            <a:ext uri="{FF2B5EF4-FFF2-40B4-BE49-F238E27FC236}">
              <a16:creationId xmlns="" xmlns:a16="http://schemas.microsoft.com/office/drawing/2014/main" id="{7159B1B2-FFCA-4748-B983-C381D8B7ED48}"/>
            </a:ext>
          </a:extLst>
        </xdr:cNvPr>
        <xdr:cNvSpPr txBox="1"/>
      </xdr:nvSpPr>
      <xdr:spPr>
        <a:xfrm>
          <a:off x="9327094" y="10398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909,142</a:t>
          </a:r>
          <a:endParaRPr kumimoji="1" lang="ja-JP" altLang="en-US" sz="1000" b="1">
            <a:solidFill>
              <a:srgbClr val="000080"/>
            </a:solidFill>
            <a:latin typeface="ＭＳ Ｐゴシック"/>
          </a:endParaRPr>
        </a:p>
      </xdr:txBody>
    </xdr:sp>
    <xdr:clientData/>
  </xdr:oneCellAnchor>
  <xdr:oneCellAnchor>
    <xdr:from>
      <xdr:col>13</xdr:col>
      <xdr:colOff>356579</xdr:colOff>
      <xdr:row>57</xdr:row>
      <xdr:rowOff>164780</xdr:rowOff>
    </xdr:from>
    <xdr:ext cx="690189" cy="259045"/>
    <xdr:sp macro="" textlink="">
      <xdr:nvSpPr>
        <xdr:cNvPr id="190" name="n_1mainValue【橋りょう・トンネル】&#10;一人当たり有形固定資産（償却資産）額">
          <a:extLst>
            <a:ext uri="{FF2B5EF4-FFF2-40B4-BE49-F238E27FC236}">
              <a16:creationId xmlns="" xmlns:a16="http://schemas.microsoft.com/office/drawing/2014/main" id="{92B1F6D4-9BC7-4A97-9D9E-9F7CFAC915A8}"/>
            </a:ext>
          </a:extLst>
        </xdr:cNvPr>
        <xdr:cNvSpPr txBox="1"/>
      </xdr:nvSpPr>
      <xdr:spPr>
        <a:xfrm>
          <a:off x="9281504" y="99374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1,097,109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1" name="正方形/長方形 190">
          <a:extLst>
            <a:ext uri="{FF2B5EF4-FFF2-40B4-BE49-F238E27FC236}">
              <a16:creationId xmlns="" xmlns:a16="http://schemas.microsoft.com/office/drawing/2014/main" id="{E6D16F41-F2ED-410A-9B6C-F87709FEFF1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2" name="正方形/長方形 191">
          <a:extLst>
            <a:ext uri="{FF2B5EF4-FFF2-40B4-BE49-F238E27FC236}">
              <a16:creationId xmlns="" xmlns:a16="http://schemas.microsoft.com/office/drawing/2014/main" id="{FADCDE56-AE79-496F-BC56-89B061524A1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3" name="正方形/長方形 192">
          <a:extLst>
            <a:ext uri="{FF2B5EF4-FFF2-40B4-BE49-F238E27FC236}">
              <a16:creationId xmlns="" xmlns:a16="http://schemas.microsoft.com/office/drawing/2014/main" id="{AB628E75-23CB-4053-802C-9CF241B95C1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4" name="正方形/長方形 193">
          <a:extLst>
            <a:ext uri="{FF2B5EF4-FFF2-40B4-BE49-F238E27FC236}">
              <a16:creationId xmlns="" xmlns:a16="http://schemas.microsoft.com/office/drawing/2014/main" id="{C2913DFD-E0DF-4FC3-ADF0-BAB95F7BA5B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5" name="正方形/長方形 194">
          <a:extLst>
            <a:ext uri="{FF2B5EF4-FFF2-40B4-BE49-F238E27FC236}">
              <a16:creationId xmlns="" xmlns:a16="http://schemas.microsoft.com/office/drawing/2014/main" id="{64791757-E60E-4337-8C29-67E3DC92C06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6" name="正方形/長方形 195">
          <a:extLst>
            <a:ext uri="{FF2B5EF4-FFF2-40B4-BE49-F238E27FC236}">
              <a16:creationId xmlns="" xmlns:a16="http://schemas.microsoft.com/office/drawing/2014/main" id="{D1238354-6FFE-4EF6-9D11-FEACBDC9E71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7" name="正方形/長方形 196">
          <a:extLst>
            <a:ext uri="{FF2B5EF4-FFF2-40B4-BE49-F238E27FC236}">
              <a16:creationId xmlns="" xmlns:a16="http://schemas.microsoft.com/office/drawing/2014/main" id="{AD657885-0C78-4E8D-9C59-9060CD5E909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8" name="正方形/長方形 197">
          <a:extLst>
            <a:ext uri="{FF2B5EF4-FFF2-40B4-BE49-F238E27FC236}">
              <a16:creationId xmlns="" xmlns:a16="http://schemas.microsoft.com/office/drawing/2014/main" id="{E98DF289-7943-4B55-9F8C-D06AA9F3FCA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9" name="テキスト ボックス 198">
          <a:extLst>
            <a:ext uri="{FF2B5EF4-FFF2-40B4-BE49-F238E27FC236}">
              <a16:creationId xmlns="" xmlns:a16="http://schemas.microsoft.com/office/drawing/2014/main" id="{336F6F72-4385-466D-8A19-55AEAA66099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0" name="直線コネクタ 199">
          <a:extLst>
            <a:ext uri="{FF2B5EF4-FFF2-40B4-BE49-F238E27FC236}">
              <a16:creationId xmlns="" xmlns:a16="http://schemas.microsoft.com/office/drawing/2014/main" id="{8AB0D634-D3A9-4B1A-8447-63C80CB56B2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1" name="テキスト ボックス 200">
          <a:extLst>
            <a:ext uri="{FF2B5EF4-FFF2-40B4-BE49-F238E27FC236}">
              <a16:creationId xmlns="" xmlns:a16="http://schemas.microsoft.com/office/drawing/2014/main" id="{82FB2026-9D1F-43CD-BE23-947C808E4AFB}"/>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2" name="直線コネクタ 201">
          <a:extLst>
            <a:ext uri="{FF2B5EF4-FFF2-40B4-BE49-F238E27FC236}">
              <a16:creationId xmlns="" xmlns:a16="http://schemas.microsoft.com/office/drawing/2014/main" id="{FBBF8F47-4125-437B-B301-277232CC7F97}"/>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3" name="テキスト ボックス 202">
          <a:extLst>
            <a:ext uri="{FF2B5EF4-FFF2-40B4-BE49-F238E27FC236}">
              <a16:creationId xmlns="" xmlns:a16="http://schemas.microsoft.com/office/drawing/2014/main" id="{CE16CC99-7BFA-4628-A02D-BF3CA35E8529}"/>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4" name="直線コネクタ 203">
          <a:extLst>
            <a:ext uri="{FF2B5EF4-FFF2-40B4-BE49-F238E27FC236}">
              <a16:creationId xmlns="" xmlns:a16="http://schemas.microsoft.com/office/drawing/2014/main" id="{F7ED2139-B3BA-432A-A1B6-D5D2DF96F538}"/>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5" name="テキスト ボックス 204">
          <a:extLst>
            <a:ext uri="{FF2B5EF4-FFF2-40B4-BE49-F238E27FC236}">
              <a16:creationId xmlns="" xmlns:a16="http://schemas.microsoft.com/office/drawing/2014/main" id="{1FD41758-827A-45C7-BAB0-228F3DC6A9CA}"/>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6" name="直線コネクタ 205">
          <a:extLst>
            <a:ext uri="{FF2B5EF4-FFF2-40B4-BE49-F238E27FC236}">
              <a16:creationId xmlns="" xmlns:a16="http://schemas.microsoft.com/office/drawing/2014/main" id="{8DE4544F-CEC1-4060-B747-93A291C3244D}"/>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7" name="テキスト ボックス 206">
          <a:extLst>
            <a:ext uri="{FF2B5EF4-FFF2-40B4-BE49-F238E27FC236}">
              <a16:creationId xmlns="" xmlns:a16="http://schemas.microsoft.com/office/drawing/2014/main" id="{E23EF99B-B5C2-4506-B22C-828E73DA9DCC}"/>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8" name="直線コネクタ 207">
          <a:extLst>
            <a:ext uri="{FF2B5EF4-FFF2-40B4-BE49-F238E27FC236}">
              <a16:creationId xmlns="" xmlns:a16="http://schemas.microsoft.com/office/drawing/2014/main" id="{0D8E872C-D153-4B81-815B-95AC0A25EFCD}"/>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09" name="テキスト ボックス 208">
          <a:extLst>
            <a:ext uri="{FF2B5EF4-FFF2-40B4-BE49-F238E27FC236}">
              <a16:creationId xmlns="" xmlns:a16="http://schemas.microsoft.com/office/drawing/2014/main" id="{20F74C8A-E54E-4E60-89B7-D4C54BDC07BA}"/>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0" name="直線コネクタ 209">
          <a:extLst>
            <a:ext uri="{FF2B5EF4-FFF2-40B4-BE49-F238E27FC236}">
              <a16:creationId xmlns="" xmlns:a16="http://schemas.microsoft.com/office/drawing/2014/main" id="{911CFA5D-9A61-4EB5-A4D2-AB305E66385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1" name="テキスト ボックス 210">
          <a:extLst>
            <a:ext uri="{FF2B5EF4-FFF2-40B4-BE49-F238E27FC236}">
              <a16:creationId xmlns="" xmlns:a16="http://schemas.microsoft.com/office/drawing/2014/main" id="{3529D744-3E3F-468F-B01D-1EC4D37C9B6B}"/>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2" name="【公営住宅】&#10;有形固定資産減価償却率グラフ枠">
          <a:extLst>
            <a:ext uri="{FF2B5EF4-FFF2-40B4-BE49-F238E27FC236}">
              <a16:creationId xmlns="" xmlns:a16="http://schemas.microsoft.com/office/drawing/2014/main" id="{6EF3EADB-0B21-476E-9DB9-C7826C9A807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104394</xdr:rowOff>
    </xdr:from>
    <xdr:to>
      <xdr:col>6</xdr:col>
      <xdr:colOff>510540</xdr:colOff>
      <xdr:row>85</xdr:row>
      <xdr:rowOff>1524</xdr:rowOff>
    </xdr:to>
    <xdr:cxnSp macro="">
      <xdr:nvCxnSpPr>
        <xdr:cNvPr id="213" name="直線コネクタ 212">
          <a:extLst>
            <a:ext uri="{FF2B5EF4-FFF2-40B4-BE49-F238E27FC236}">
              <a16:creationId xmlns="" xmlns:a16="http://schemas.microsoft.com/office/drawing/2014/main" id="{FCD906C9-9283-4DAB-9A7A-BCCCE98BE5C9}"/>
            </a:ext>
          </a:extLst>
        </xdr:cNvPr>
        <xdr:cNvCxnSpPr/>
      </xdr:nvCxnSpPr>
      <xdr:spPr>
        <a:xfrm flipV="1">
          <a:off x="4634865" y="1330604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5351</xdr:rowOff>
    </xdr:from>
    <xdr:ext cx="405111" cy="259045"/>
    <xdr:sp macro="" textlink="">
      <xdr:nvSpPr>
        <xdr:cNvPr id="214" name="【公営住宅】&#10;有形固定資産減価償却率最小値テキスト">
          <a:extLst>
            <a:ext uri="{FF2B5EF4-FFF2-40B4-BE49-F238E27FC236}">
              <a16:creationId xmlns="" xmlns:a16="http://schemas.microsoft.com/office/drawing/2014/main" id="{FE06E98E-2F97-4A66-AE6B-5041F4C26791}"/>
            </a:ext>
          </a:extLst>
        </xdr:cNvPr>
        <xdr:cNvSpPr txBox="1"/>
      </xdr:nvSpPr>
      <xdr:spPr>
        <a:xfrm>
          <a:off x="4724400" y="14578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a:t>
          </a:r>
          <a:endParaRPr kumimoji="1" lang="ja-JP" altLang="en-US" sz="1000" b="1">
            <a:latin typeface="ＭＳ Ｐゴシック"/>
          </a:endParaRPr>
        </a:p>
      </xdr:txBody>
    </xdr:sp>
    <xdr:clientData/>
  </xdr:oneCellAnchor>
  <xdr:twoCellAnchor>
    <xdr:from>
      <xdr:col>6</xdr:col>
      <xdr:colOff>422275</xdr:colOff>
      <xdr:row>85</xdr:row>
      <xdr:rowOff>1524</xdr:rowOff>
    </xdr:from>
    <xdr:to>
      <xdr:col>6</xdr:col>
      <xdr:colOff>600075</xdr:colOff>
      <xdr:row>85</xdr:row>
      <xdr:rowOff>1524</xdr:rowOff>
    </xdr:to>
    <xdr:cxnSp macro="">
      <xdr:nvCxnSpPr>
        <xdr:cNvPr id="215" name="直線コネクタ 214">
          <a:extLst>
            <a:ext uri="{FF2B5EF4-FFF2-40B4-BE49-F238E27FC236}">
              <a16:creationId xmlns="" xmlns:a16="http://schemas.microsoft.com/office/drawing/2014/main" id="{A4DC2862-B592-4F98-9493-EDAA3CA66660}"/>
            </a:ext>
          </a:extLst>
        </xdr:cNvPr>
        <xdr:cNvCxnSpPr/>
      </xdr:nvCxnSpPr>
      <xdr:spPr>
        <a:xfrm>
          <a:off x="4546600" y="14574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51071</xdr:rowOff>
    </xdr:from>
    <xdr:ext cx="405111" cy="259045"/>
    <xdr:sp macro="" textlink="">
      <xdr:nvSpPr>
        <xdr:cNvPr id="216" name="【公営住宅】&#10;有形固定資産減価償却率最大値テキスト">
          <a:extLst>
            <a:ext uri="{FF2B5EF4-FFF2-40B4-BE49-F238E27FC236}">
              <a16:creationId xmlns="" xmlns:a16="http://schemas.microsoft.com/office/drawing/2014/main" id="{ED9B3268-DC14-44A5-A643-5A783A17FBFE}"/>
            </a:ext>
          </a:extLst>
        </xdr:cNvPr>
        <xdr:cNvSpPr txBox="1"/>
      </xdr:nvSpPr>
      <xdr:spPr>
        <a:xfrm>
          <a:off x="4724400" y="1308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6</xdr:col>
      <xdr:colOff>422275</xdr:colOff>
      <xdr:row>77</xdr:row>
      <xdr:rowOff>104394</xdr:rowOff>
    </xdr:from>
    <xdr:to>
      <xdr:col>6</xdr:col>
      <xdr:colOff>600075</xdr:colOff>
      <xdr:row>77</xdr:row>
      <xdr:rowOff>104394</xdr:rowOff>
    </xdr:to>
    <xdr:cxnSp macro="">
      <xdr:nvCxnSpPr>
        <xdr:cNvPr id="217" name="直線コネクタ 216">
          <a:extLst>
            <a:ext uri="{FF2B5EF4-FFF2-40B4-BE49-F238E27FC236}">
              <a16:creationId xmlns="" xmlns:a16="http://schemas.microsoft.com/office/drawing/2014/main" id="{A5D6F383-1CEF-42CB-A4CC-7D8D712A09AC}"/>
            </a:ext>
          </a:extLst>
        </xdr:cNvPr>
        <xdr:cNvCxnSpPr/>
      </xdr:nvCxnSpPr>
      <xdr:spPr>
        <a:xfrm>
          <a:off x="4546600" y="1330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52595</xdr:rowOff>
    </xdr:from>
    <xdr:ext cx="405111" cy="259045"/>
    <xdr:sp macro="" textlink="">
      <xdr:nvSpPr>
        <xdr:cNvPr id="218" name="【公営住宅】&#10;有形固定資産減価償却率平均値テキスト">
          <a:extLst>
            <a:ext uri="{FF2B5EF4-FFF2-40B4-BE49-F238E27FC236}">
              <a16:creationId xmlns="" xmlns:a16="http://schemas.microsoft.com/office/drawing/2014/main" id="{6D3E7680-2BED-48D7-9791-C856A6E433F2}"/>
            </a:ext>
          </a:extLst>
        </xdr:cNvPr>
        <xdr:cNvSpPr txBox="1"/>
      </xdr:nvSpPr>
      <xdr:spPr>
        <a:xfrm>
          <a:off x="4724400" y="139400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74168</xdr:rowOff>
    </xdr:from>
    <xdr:to>
      <xdr:col>6</xdr:col>
      <xdr:colOff>561975</xdr:colOff>
      <xdr:row>82</xdr:row>
      <xdr:rowOff>4318</xdr:rowOff>
    </xdr:to>
    <xdr:sp macro="" textlink="">
      <xdr:nvSpPr>
        <xdr:cNvPr id="219" name="フローチャート : 判断 218">
          <a:extLst>
            <a:ext uri="{FF2B5EF4-FFF2-40B4-BE49-F238E27FC236}">
              <a16:creationId xmlns="" xmlns:a16="http://schemas.microsoft.com/office/drawing/2014/main" id="{879EB861-1450-4EAC-8159-DC34EF52B3E6}"/>
            </a:ext>
          </a:extLst>
        </xdr:cNvPr>
        <xdr:cNvSpPr/>
      </xdr:nvSpPr>
      <xdr:spPr>
        <a:xfrm>
          <a:off x="4584700" y="1396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33020</xdr:rowOff>
    </xdr:from>
    <xdr:to>
      <xdr:col>5</xdr:col>
      <xdr:colOff>409575</xdr:colOff>
      <xdr:row>81</xdr:row>
      <xdr:rowOff>134620</xdr:rowOff>
    </xdr:to>
    <xdr:sp macro="" textlink="">
      <xdr:nvSpPr>
        <xdr:cNvPr id="220" name="フローチャート : 判断 219">
          <a:extLst>
            <a:ext uri="{FF2B5EF4-FFF2-40B4-BE49-F238E27FC236}">
              <a16:creationId xmlns="" xmlns:a16="http://schemas.microsoft.com/office/drawing/2014/main" id="{9ED08FB4-ACF7-4A51-ACB2-32486FAE5708}"/>
            </a:ext>
          </a:extLst>
        </xdr:cNvPr>
        <xdr:cNvSpPr/>
      </xdr:nvSpPr>
      <xdr:spPr>
        <a:xfrm>
          <a:off x="374650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1" name="テキスト ボックス 220">
          <a:extLst>
            <a:ext uri="{FF2B5EF4-FFF2-40B4-BE49-F238E27FC236}">
              <a16:creationId xmlns="" xmlns:a16="http://schemas.microsoft.com/office/drawing/2014/main" id="{929B4A93-6CED-4F38-99C3-C3408E061B0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2" name="テキスト ボックス 221">
          <a:extLst>
            <a:ext uri="{FF2B5EF4-FFF2-40B4-BE49-F238E27FC236}">
              <a16:creationId xmlns="" xmlns:a16="http://schemas.microsoft.com/office/drawing/2014/main" id="{284A0CBA-D701-46C3-B20C-5734B0E951F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3" name="テキスト ボックス 222">
          <a:extLst>
            <a:ext uri="{FF2B5EF4-FFF2-40B4-BE49-F238E27FC236}">
              <a16:creationId xmlns="" xmlns:a16="http://schemas.microsoft.com/office/drawing/2014/main" id="{0E0E9206-1C4A-4D30-B5E5-624B55F47C0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4" name="テキスト ボックス 223">
          <a:extLst>
            <a:ext uri="{FF2B5EF4-FFF2-40B4-BE49-F238E27FC236}">
              <a16:creationId xmlns="" xmlns:a16="http://schemas.microsoft.com/office/drawing/2014/main" id="{DA34B1B3-B9C3-46EB-B5B3-E9DD20F82A7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5" name="テキスト ボックス 224">
          <a:extLst>
            <a:ext uri="{FF2B5EF4-FFF2-40B4-BE49-F238E27FC236}">
              <a16:creationId xmlns="" xmlns:a16="http://schemas.microsoft.com/office/drawing/2014/main" id="{03E93962-D6DB-4251-9078-EFD7DC3D227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84</xdr:row>
      <xdr:rowOff>151892</xdr:rowOff>
    </xdr:from>
    <xdr:to>
      <xdr:col>5</xdr:col>
      <xdr:colOff>409575</xdr:colOff>
      <xdr:row>85</xdr:row>
      <xdr:rowOff>82042</xdr:rowOff>
    </xdr:to>
    <xdr:sp macro="" textlink="">
      <xdr:nvSpPr>
        <xdr:cNvPr id="226" name="円/楕円 225">
          <a:extLst>
            <a:ext uri="{FF2B5EF4-FFF2-40B4-BE49-F238E27FC236}">
              <a16:creationId xmlns="" xmlns:a16="http://schemas.microsoft.com/office/drawing/2014/main" id="{5EC1940F-827A-4E5A-9096-6CBCD667D310}"/>
            </a:ext>
          </a:extLst>
        </xdr:cNvPr>
        <xdr:cNvSpPr/>
      </xdr:nvSpPr>
      <xdr:spPr>
        <a:xfrm>
          <a:off x="3746500" y="145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79</xdr:row>
      <xdr:rowOff>151147</xdr:rowOff>
    </xdr:from>
    <xdr:ext cx="405111" cy="259045"/>
    <xdr:sp macro="" textlink="">
      <xdr:nvSpPr>
        <xdr:cNvPr id="227" name="n_1aveValue【公営住宅】&#10;有形固定資産減価償却率">
          <a:extLst>
            <a:ext uri="{FF2B5EF4-FFF2-40B4-BE49-F238E27FC236}">
              <a16:creationId xmlns="" xmlns:a16="http://schemas.microsoft.com/office/drawing/2014/main" id="{686F7DAA-5FE2-4BDF-94D7-0F971F208A67}"/>
            </a:ext>
          </a:extLst>
        </xdr:cNvPr>
        <xdr:cNvSpPr txBox="1"/>
      </xdr:nvSpPr>
      <xdr:spPr>
        <a:xfrm>
          <a:off x="3582043"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5</xdr:col>
      <xdr:colOff>143518</xdr:colOff>
      <xdr:row>85</xdr:row>
      <xdr:rowOff>73169</xdr:rowOff>
    </xdr:from>
    <xdr:ext cx="405111" cy="259045"/>
    <xdr:sp macro="" textlink="">
      <xdr:nvSpPr>
        <xdr:cNvPr id="228" name="n_1mainValue【公営住宅】&#10;有形固定資産減価償却率">
          <a:extLst>
            <a:ext uri="{FF2B5EF4-FFF2-40B4-BE49-F238E27FC236}">
              <a16:creationId xmlns="" xmlns:a16="http://schemas.microsoft.com/office/drawing/2014/main" id="{1612BCD9-8A15-434D-B8F4-BAC5FA8FF0BA}"/>
            </a:ext>
          </a:extLst>
        </xdr:cNvPr>
        <xdr:cNvSpPr txBox="1"/>
      </xdr:nvSpPr>
      <xdr:spPr>
        <a:xfrm>
          <a:off x="3582043" y="14646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9" name="正方形/長方形 228">
          <a:extLst>
            <a:ext uri="{FF2B5EF4-FFF2-40B4-BE49-F238E27FC236}">
              <a16:creationId xmlns="" xmlns:a16="http://schemas.microsoft.com/office/drawing/2014/main" id="{452C5651-25A4-4E02-A306-34C658DB985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0" name="正方形/長方形 229">
          <a:extLst>
            <a:ext uri="{FF2B5EF4-FFF2-40B4-BE49-F238E27FC236}">
              <a16:creationId xmlns="" xmlns:a16="http://schemas.microsoft.com/office/drawing/2014/main" id="{FD911BEA-F81E-46BD-93D5-3FB18A312F7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1" name="正方形/長方形 230">
          <a:extLst>
            <a:ext uri="{FF2B5EF4-FFF2-40B4-BE49-F238E27FC236}">
              <a16:creationId xmlns="" xmlns:a16="http://schemas.microsoft.com/office/drawing/2014/main" id="{B6C98D37-D090-4BD8-A6D1-0801405CB22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2" name="正方形/長方形 231">
          <a:extLst>
            <a:ext uri="{FF2B5EF4-FFF2-40B4-BE49-F238E27FC236}">
              <a16:creationId xmlns="" xmlns:a16="http://schemas.microsoft.com/office/drawing/2014/main" id="{32E56624-0B66-45AD-97FA-2CD5227A6F8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3" name="正方形/長方形 232">
          <a:extLst>
            <a:ext uri="{FF2B5EF4-FFF2-40B4-BE49-F238E27FC236}">
              <a16:creationId xmlns="" xmlns:a16="http://schemas.microsoft.com/office/drawing/2014/main" id="{285D8E7F-8B9F-49C2-BBA1-F0BD50A485C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4" name="正方形/長方形 233">
          <a:extLst>
            <a:ext uri="{FF2B5EF4-FFF2-40B4-BE49-F238E27FC236}">
              <a16:creationId xmlns="" xmlns:a16="http://schemas.microsoft.com/office/drawing/2014/main" id="{2700B89F-7C80-4C71-B52C-BB197FE30FE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5" name="正方形/長方形 234">
          <a:extLst>
            <a:ext uri="{FF2B5EF4-FFF2-40B4-BE49-F238E27FC236}">
              <a16:creationId xmlns="" xmlns:a16="http://schemas.microsoft.com/office/drawing/2014/main" id="{F55AF395-AE91-48EB-9E58-8E0F0565CC9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6" name="正方形/長方形 235">
          <a:extLst>
            <a:ext uri="{FF2B5EF4-FFF2-40B4-BE49-F238E27FC236}">
              <a16:creationId xmlns="" xmlns:a16="http://schemas.microsoft.com/office/drawing/2014/main" id="{B1170674-0E91-496C-98D6-4741BFBCA02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7" name="テキスト ボックス 236">
          <a:extLst>
            <a:ext uri="{FF2B5EF4-FFF2-40B4-BE49-F238E27FC236}">
              <a16:creationId xmlns="" xmlns:a16="http://schemas.microsoft.com/office/drawing/2014/main" id="{D2C7F269-4388-4D90-9F87-9E1FE486E3C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8" name="直線コネクタ 237">
          <a:extLst>
            <a:ext uri="{FF2B5EF4-FFF2-40B4-BE49-F238E27FC236}">
              <a16:creationId xmlns="" xmlns:a16="http://schemas.microsoft.com/office/drawing/2014/main" id="{8326060B-F6EA-4B92-866C-C053656D508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39" name="直線コネクタ 238">
          <a:extLst>
            <a:ext uri="{FF2B5EF4-FFF2-40B4-BE49-F238E27FC236}">
              <a16:creationId xmlns="" xmlns:a16="http://schemas.microsoft.com/office/drawing/2014/main" id="{5FD6D15B-3AFD-4173-9FCA-B9FDAE68CACA}"/>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0" name="テキスト ボックス 239">
          <a:extLst>
            <a:ext uri="{FF2B5EF4-FFF2-40B4-BE49-F238E27FC236}">
              <a16:creationId xmlns="" xmlns:a16="http://schemas.microsoft.com/office/drawing/2014/main" id="{1280EA0A-6DED-4D7B-9929-D86618307EA1}"/>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41" name="直線コネクタ 240">
          <a:extLst>
            <a:ext uri="{FF2B5EF4-FFF2-40B4-BE49-F238E27FC236}">
              <a16:creationId xmlns="" xmlns:a16="http://schemas.microsoft.com/office/drawing/2014/main" id="{81EB4ADB-D69E-4356-BDE2-352099337E81}"/>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42" name="テキスト ボックス 241">
          <a:extLst>
            <a:ext uri="{FF2B5EF4-FFF2-40B4-BE49-F238E27FC236}">
              <a16:creationId xmlns="" xmlns:a16="http://schemas.microsoft.com/office/drawing/2014/main" id="{602F9175-14E4-4FD3-B4DF-73DA681BF02C}"/>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3" name="直線コネクタ 242">
          <a:extLst>
            <a:ext uri="{FF2B5EF4-FFF2-40B4-BE49-F238E27FC236}">
              <a16:creationId xmlns="" xmlns:a16="http://schemas.microsoft.com/office/drawing/2014/main" id="{F5312328-C577-400C-913F-5E68C8440E99}"/>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4" name="テキスト ボックス 243">
          <a:extLst>
            <a:ext uri="{FF2B5EF4-FFF2-40B4-BE49-F238E27FC236}">
              <a16:creationId xmlns="" xmlns:a16="http://schemas.microsoft.com/office/drawing/2014/main" id="{E5C6BAC4-8A90-4D21-B108-C1BFD9646A02}"/>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5" name="直線コネクタ 244">
          <a:extLst>
            <a:ext uri="{FF2B5EF4-FFF2-40B4-BE49-F238E27FC236}">
              <a16:creationId xmlns="" xmlns:a16="http://schemas.microsoft.com/office/drawing/2014/main" id="{63B2F2D7-A8E1-4DF9-B2B3-017189CF6267}"/>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46" name="テキスト ボックス 245">
          <a:extLst>
            <a:ext uri="{FF2B5EF4-FFF2-40B4-BE49-F238E27FC236}">
              <a16:creationId xmlns="" xmlns:a16="http://schemas.microsoft.com/office/drawing/2014/main" id="{38A6348B-CF95-4403-A17D-0106DAFEF817}"/>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47" name="直線コネクタ 246">
          <a:extLst>
            <a:ext uri="{FF2B5EF4-FFF2-40B4-BE49-F238E27FC236}">
              <a16:creationId xmlns="" xmlns:a16="http://schemas.microsoft.com/office/drawing/2014/main" id="{D78A0061-41FD-42CF-B131-5643E66D7DB7}"/>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78</xdr:row>
      <xdr:rowOff>91820</xdr:rowOff>
    </xdr:from>
    <xdr:ext cx="531299" cy="259045"/>
    <xdr:sp macro="" textlink="">
      <xdr:nvSpPr>
        <xdr:cNvPr id="248" name="テキスト ボックス 247">
          <a:extLst>
            <a:ext uri="{FF2B5EF4-FFF2-40B4-BE49-F238E27FC236}">
              <a16:creationId xmlns="" xmlns:a16="http://schemas.microsoft.com/office/drawing/2014/main" id="{CB759C76-30C3-4531-9331-5D7B7AA263CE}"/>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49" name="直線コネクタ 248">
          <a:extLst>
            <a:ext uri="{FF2B5EF4-FFF2-40B4-BE49-F238E27FC236}">
              <a16:creationId xmlns="" xmlns:a16="http://schemas.microsoft.com/office/drawing/2014/main" id="{4BDED49C-9764-4CA8-A7DD-A616B2BBA5DE}"/>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108148</xdr:rowOff>
    </xdr:from>
    <xdr:ext cx="531299" cy="259045"/>
    <xdr:sp macro="" textlink="">
      <xdr:nvSpPr>
        <xdr:cNvPr id="250" name="テキスト ボックス 249">
          <a:extLst>
            <a:ext uri="{FF2B5EF4-FFF2-40B4-BE49-F238E27FC236}">
              <a16:creationId xmlns="" xmlns:a16="http://schemas.microsoft.com/office/drawing/2014/main" id="{6D7F6AEA-8B17-4E16-BE07-54F93D5D05DF}"/>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1" name="直線コネクタ 250">
          <a:extLst>
            <a:ext uri="{FF2B5EF4-FFF2-40B4-BE49-F238E27FC236}">
              <a16:creationId xmlns="" xmlns:a16="http://schemas.microsoft.com/office/drawing/2014/main" id="{416ED130-DC67-48A1-BBA9-8B3B3AD0474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124477</xdr:rowOff>
    </xdr:from>
    <xdr:ext cx="531299" cy="259045"/>
    <xdr:sp macro="" textlink="">
      <xdr:nvSpPr>
        <xdr:cNvPr id="252" name="テキスト ボックス 251">
          <a:extLst>
            <a:ext uri="{FF2B5EF4-FFF2-40B4-BE49-F238E27FC236}">
              <a16:creationId xmlns="" xmlns:a16="http://schemas.microsoft.com/office/drawing/2014/main" id="{DB0374DB-A954-46E3-9C8E-379191F13037}"/>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3" name="【公営住宅】&#10;一人当たり面積グラフ枠">
          <a:extLst>
            <a:ext uri="{FF2B5EF4-FFF2-40B4-BE49-F238E27FC236}">
              <a16:creationId xmlns="" xmlns:a16="http://schemas.microsoft.com/office/drawing/2014/main" id="{1517914B-A76A-410F-B20A-076951F6BCA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127036</xdr:rowOff>
    </xdr:from>
    <xdr:to>
      <xdr:col>15</xdr:col>
      <xdr:colOff>180340</xdr:colOff>
      <xdr:row>84</xdr:row>
      <xdr:rowOff>137378</xdr:rowOff>
    </xdr:to>
    <xdr:cxnSp macro="">
      <xdr:nvCxnSpPr>
        <xdr:cNvPr id="254" name="直線コネクタ 253">
          <a:extLst>
            <a:ext uri="{FF2B5EF4-FFF2-40B4-BE49-F238E27FC236}">
              <a16:creationId xmlns="" xmlns:a16="http://schemas.microsoft.com/office/drawing/2014/main" id="{9ECB2432-4FC8-459D-BFA9-735AB124D18C}"/>
            </a:ext>
          </a:extLst>
        </xdr:cNvPr>
        <xdr:cNvCxnSpPr/>
      </xdr:nvCxnSpPr>
      <xdr:spPr>
        <a:xfrm flipV="1">
          <a:off x="10476865" y="13500136"/>
          <a:ext cx="0" cy="1039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141205</xdr:rowOff>
    </xdr:from>
    <xdr:ext cx="469744" cy="259045"/>
    <xdr:sp macro="" textlink="">
      <xdr:nvSpPr>
        <xdr:cNvPr id="255" name="【公営住宅】&#10;一人当たり面積最小値テキスト">
          <a:extLst>
            <a:ext uri="{FF2B5EF4-FFF2-40B4-BE49-F238E27FC236}">
              <a16:creationId xmlns="" xmlns:a16="http://schemas.microsoft.com/office/drawing/2014/main" id="{A241EEA2-8834-49B1-9D24-CFA6A99F3425}"/>
            </a:ext>
          </a:extLst>
        </xdr:cNvPr>
        <xdr:cNvSpPr txBox="1"/>
      </xdr:nvSpPr>
      <xdr:spPr>
        <a:xfrm>
          <a:off x="10566400" y="1454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3.438</a:t>
          </a:r>
          <a:endParaRPr kumimoji="1" lang="ja-JP" altLang="en-US" sz="1000" b="1">
            <a:latin typeface="ＭＳ Ｐゴシック"/>
          </a:endParaRPr>
        </a:p>
      </xdr:txBody>
    </xdr:sp>
    <xdr:clientData/>
  </xdr:oneCellAnchor>
  <xdr:twoCellAnchor>
    <xdr:from>
      <xdr:col>15</xdr:col>
      <xdr:colOff>92075</xdr:colOff>
      <xdr:row>84</xdr:row>
      <xdr:rowOff>137378</xdr:rowOff>
    </xdr:from>
    <xdr:to>
      <xdr:col>15</xdr:col>
      <xdr:colOff>269875</xdr:colOff>
      <xdr:row>84</xdr:row>
      <xdr:rowOff>137378</xdr:rowOff>
    </xdr:to>
    <xdr:cxnSp macro="">
      <xdr:nvCxnSpPr>
        <xdr:cNvPr id="256" name="直線コネクタ 255">
          <a:extLst>
            <a:ext uri="{FF2B5EF4-FFF2-40B4-BE49-F238E27FC236}">
              <a16:creationId xmlns="" xmlns:a16="http://schemas.microsoft.com/office/drawing/2014/main" id="{214D54F0-5A85-42D0-8684-BF82220AD4A7}"/>
            </a:ext>
          </a:extLst>
        </xdr:cNvPr>
        <xdr:cNvCxnSpPr/>
      </xdr:nvCxnSpPr>
      <xdr:spPr>
        <a:xfrm>
          <a:off x="10388600" y="14539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73713</xdr:rowOff>
    </xdr:from>
    <xdr:ext cx="534377" cy="259045"/>
    <xdr:sp macro="" textlink="">
      <xdr:nvSpPr>
        <xdr:cNvPr id="257" name="【公営住宅】&#10;一人当たり面積最大値テキスト">
          <a:extLst>
            <a:ext uri="{FF2B5EF4-FFF2-40B4-BE49-F238E27FC236}">
              <a16:creationId xmlns="" xmlns:a16="http://schemas.microsoft.com/office/drawing/2014/main" id="{63E8A5A9-C048-4AE8-AC67-9531B16A21B9}"/>
            </a:ext>
          </a:extLst>
        </xdr:cNvPr>
        <xdr:cNvSpPr txBox="1"/>
      </xdr:nvSpPr>
      <xdr:spPr>
        <a:xfrm>
          <a:off x="10566400" y="1327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12.983</a:t>
          </a:r>
          <a:endParaRPr kumimoji="1" lang="ja-JP" altLang="en-US" sz="1000" b="1">
            <a:latin typeface="ＭＳ Ｐゴシック"/>
          </a:endParaRPr>
        </a:p>
      </xdr:txBody>
    </xdr:sp>
    <xdr:clientData/>
  </xdr:oneCellAnchor>
  <xdr:twoCellAnchor>
    <xdr:from>
      <xdr:col>15</xdr:col>
      <xdr:colOff>92075</xdr:colOff>
      <xdr:row>78</xdr:row>
      <xdr:rowOff>127036</xdr:rowOff>
    </xdr:from>
    <xdr:to>
      <xdr:col>15</xdr:col>
      <xdr:colOff>269875</xdr:colOff>
      <xdr:row>78</xdr:row>
      <xdr:rowOff>127036</xdr:rowOff>
    </xdr:to>
    <xdr:cxnSp macro="">
      <xdr:nvCxnSpPr>
        <xdr:cNvPr id="258" name="直線コネクタ 257">
          <a:extLst>
            <a:ext uri="{FF2B5EF4-FFF2-40B4-BE49-F238E27FC236}">
              <a16:creationId xmlns="" xmlns:a16="http://schemas.microsoft.com/office/drawing/2014/main" id="{EA0A9DBB-A89A-4579-99A3-6182BC9C317B}"/>
            </a:ext>
          </a:extLst>
        </xdr:cNvPr>
        <xdr:cNvCxnSpPr/>
      </xdr:nvCxnSpPr>
      <xdr:spPr>
        <a:xfrm>
          <a:off x="10388600" y="1350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146212</xdr:rowOff>
    </xdr:from>
    <xdr:ext cx="469744" cy="259045"/>
    <xdr:sp macro="" textlink="">
      <xdr:nvSpPr>
        <xdr:cNvPr id="259" name="【公営住宅】&#10;一人当たり面積平均値テキスト">
          <a:extLst>
            <a:ext uri="{FF2B5EF4-FFF2-40B4-BE49-F238E27FC236}">
              <a16:creationId xmlns="" xmlns:a16="http://schemas.microsoft.com/office/drawing/2014/main" id="{10405F6A-6574-4671-857D-8C8E9F72605E}"/>
            </a:ext>
          </a:extLst>
        </xdr:cNvPr>
        <xdr:cNvSpPr txBox="1"/>
      </xdr:nvSpPr>
      <xdr:spPr>
        <a:xfrm>
          <a:off x="10566400" y="14205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5.842</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167785</xdr:rowOff>
    </xdr:from>
    <xdr:to>
      <xdr:col>15</xdr:col>
      <xdr:colOff>231775</xdr:colOff>
      <xdr:row>83</xdr:row>
      <xdr:rowOff>97935</xdr:rowOff>
    </xdr:to>
    <xdr:sp macro="" textlink="">
      <xdr:nvSpPr>
        <xdr:cNvPr id="260" name="フローチャート : 判断 259">
          <a:extLst>
            <a:ext uri="{FF2B5EF4-FFF2-40B4-BE49-F238E27FC236}">
              <a16:creationId xmlns="" xmlns:a16="http://schemas.microsoft.com/office/drawing/2014/main" id="{3F6EA4BE-77E2-434D-B62C-E15DDD73EB57}"/>
            </a:ext>
          </a:extLst>
        </xdr:cNvPr>
        <xdr:cNvSpPr/>
      </xdr:nvSpPr>
      <xdr:spPr>
        <a:xfrm>
          <a:off x="10426700" y="1422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66766</xdr:rowOff>
    </xdr:from>
    <xdr:to>
      <xdr:col>14</xdr:col>
      <xdr:colOff>79375</xdr:colOff>
      <xdr:row>84</xdr:row>
      <xdr:rowOff>168366</xdr:rowOff>
    </xdr:to>
    <xdr:sp macro="" textlink="">
      <xdr:nvSpPr>
        <xdr:cNvPr id="261" name="フローチャート : 判断 260">
          <a:extLst>
            <a:ext uri="{FF2B5EF4-FFF2-40B4-BE49-F238E27FC236}">
              <a16:creationId xmlns="" xmlns:a16="http://schemas.microsoft.com/office/drawing/2014/main" id="{A48DE2E2-7954-4368-94A2-7218BCF7E719}"/>
            </a:ext>
          </a:extLst>
        </xdr:cNvPr>
        <xdr:cNvSpPr/>
      </xdr:nvSpPr>
      <xdr:spPr>
        <a:xfrm>
          <a:off x="9588500" y="1446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2" name="テキスト ボックス 261">
          <a:extLst>
            <a:ext uri="{FF2B5EF4-FFF2-40B4-BE49-F238E27FC236}">
              <a16:creationId xmlns="" xmlns:a16="http://schemas.microsoft.com/office/drawing/2014/main" id="{C002EC02-49B1-432D-881A-06B93F84416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3" name="テキスト ボックス 262">
          <a:extLst>
            <a:ext uri="{FF2B5EF4-FFF2-40B4-BE49-F238E27FC236}">
              <a16:creationId xmlns="" xmlns:a16="http://schemas.microsoft.com/office/drawing/2014/main" id="{806F5F75-9889-46DB-831C-23B3734E1E2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4" name="テキスト ボックス 263">
          <a:extLst>
            <a:ext uri="{FF2B5EF4-FFF2-40B4-BE49-F238E27FC236}">
              <a16:creationId xmlns="" xmlns:a16="http://schemas.microsoft.com/office/drawing/2014/main" id="{AC391825-9E65-4F9B-B163-1E46F4C37E6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5" name="テキスト ボックス 264">
          <a:extLst>
            <a:ext uri="{FF2B5EF4-FFF2-40B4-BE49-F238E27FC236}">
              <a16:creationId xmlns="" xmlns:a16="http://schemas.microsoft.com/office/drawing/2014/main" id="{BFE0F2D5-A5F9-469D-8653-B9606F35AEF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6" name="テキスト ボックス 265">
          <a:extLst>
            <a:ext uri="{FF2B5EF4-FFF2-40B4-BE49-F238E27FC236}">
              <a16:creationId xmlns="" xmlns:a16="http://schemas.microsoft.com/office/drawing/2014/main" id="{7450D061-3BBF-43F3-AA50-FFF0FD08366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86</xdr:row>
      <xdr:rowOff>105519</xdr:rowOff>
    </xdr:from>
    <xdr:to>
      <xdr:col>14</xdr:col>
      <xdr:colOff>79375</xdr:colOff>
      <xdr:row>87</xdr:row>
      <xdr:rowOff>35669</xdr:rowOff>
    </xdr:to>
    <xdr:sp macro="" textlink="">
      <xdr:nvSpPr>
        <xdr:cNvPr id="267" name="円/楕円 266">
          <a:extLst>
            <a:ext uri="{FF2B5EF4-FFF2-40B4-BE49-F238E27FC236}">
              <a16:creationId xmlns="" xmlns:a16="http://schemas.microsoft.com/office/drawing/2014/main" id="{FBEC3320-5C19-4391-9C15-CC62DCEBCFE5}"/>
            </a:ext>
          </a:extLst>
        </xdr:cNvPr>
        <xdr:cNvSpPr/>
      </xdr:nvSpPr>
      <xdr:spPr>
        <a:xfrm>
          <a:off x="9588500" y="1485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13443</xdr:rowOff>
    </xdr:from>
    <xdr:ext cx="469744" cy="259045"/>
    <xdr:sp macro="" textlink="">
      <xdr:nvSpPr>
        <xdr:cNvPr id="268" name="n_1aveValue【公営住宅】&#10;一人当たり面積">
          <a:extLst>
            <a:ext uri="{FF2B5EF4-FFF2-40B4-BE49-F238E27FC236}">
              <a16:creationId xmlns="" xmlns:a16="http://schemas.microsoft.com/office/drawing/2014/main" id="{C3010F2F-D827-4B83-A509-6A0FA8576A6E}"/>
            </a:ext>
          </a:extLst>
        </xdr:cNvPr>
        <xdr:cNvSpPr txBox="1"/>
      </xdr:nvSpPr>
      <xdr:spPr>
        <a:xfrm>
          <a:off x="9391727" y="1424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3.620</a:t>
          </a:r>
          <a:endParaRPr kumimoji="1" lang="ja-JP" altLang="en-US" sz="1000" b="1">
            <a:solidFill>
              <a:srgbClr val="000080"/>
            </a:solidFill>
            <a:latin typeface="ＭＳ Ｐゴシック"/>
          </a:endParaRPr>
        </a:p>
      </xdr:txBody>
    </xdr:sp>
    <xdr:clientData/>
  </xdr:oneCellAnchor>
  <xdr:oneCellAnchor>
    <xdr:from>
      <xdr:col>13</xdr:col>
      <xdr:colOff>466802</xdr:colOff>
      <xdr:row>87</xdr:row>
      <xdr:rowOff>26796</xdr:rowOff>
    </xdr:from>
    <xdr:ext cx="469744" cy="259045"/>
    <xdr:sp macro="" textlink="">
      <xdr:nvSpPr>
        <xdr:cNvPr id="269" name="n_1mainValue【公営住宅】&#10;一人当たり面積">
          <a:extLst>
            <a:ext uri="{FF2B5EF4-FFF2-40B4-BE49-F238E27FC236}">
              <a16:creationId xmlns="" xmlns:a16="http://schemas.microsoft.com/office/drawing/2014/main" id="{8B3FCD7D-240B-470B-B645-1E053E3DD9DE}"/>
            </a:ext>
          </a:extLst>
        </xdr:cNvPr>
        <xdr:cNvSpPr txBox="1"/>
      </xdr:nvSpPr>
      <xdr:spPr>
        <a:xfrm>
          <a:off x="9391727" y="1494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0" name="正方形/長方形 269">
          <a:extLst>
            <a:ext uri="{FF2B5EF4-FFF2-40B4-BE49-F238E27FC236}">
              <a16:creationId xmlns="" xmlns:a16="http://schemas.microsoft.com/office/drawing/2014/main" id="{D18EAE2D-8842-4F50-AAEB-BE3E4591D85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1" name="正方形/長方形 270">
          <a:extLst>
            <a:ext uri="{FF2B5EF4-FFF2-40B4-BE49-F238E27FC236}">
              <a16:creationId xmlns="" xmlns:a16="http://schemas.microsoft.com/office/drawing/2014/main" id="{C54A6A4D-B842-4635-88B1-CDFC7D30346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2" name="正方形/長方形 271">
          <a:extLst>
            <a:ext uri="{FF2B5EF4-FFF2-40B4-BE49-F238E27FC236}">
              <a16:creationId xmlns="" xmlns:a16="http://schemas.microsoft.com/office/drawing/2014/main" id="{30D13A34-D308-4586-8030-432FF85AC29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3" name="正方形/長方形 272">
          <a:extLst>
            <a:ext uri="{FF2B5EF4-FFF2-40B4-BE49-F238E27FC236}">
              <a16:creationId xmlns="" xmlns:a16="http://schemas.microsoft.com/office/drawing/2014/main" id="{7BF2BB61-D05C-4780-9885-29B98FB66B6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4" name="正方形/長方形 273">
          <a:extLst>
            <a:ext uri="{FF2B5EF4-FFF2-40B4-BE49-F238E27FC236}">
              <a16:creationId xmlns="" xmlns:a16="http://schemas.microsoft.com/office/drawing/2014/main" id="{2012C6B1-42D4-4573-9E9E-A86499F8097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5" name="正方形/長方形 274">
          <a:extLst>
            <a:ext uri="{FF2B5EF4-FFF2-40B4-BE49-F238E27FC236}">
              <a16:creationId xmlns="" xmlns:a16="http://schemas.microsoft.com/office/drawing/2014/main" id="{59EC3B01-9380-4148-89AC-FD54A7BD2DA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6" name="正方形/長方形 275">
          <a:extLst>
            <a:ext uri="{FF2B5EF4-FFF2-40B4-BE49-F238E27FC236}">
              <a16:creationId xmlns="" xmlns:a16="http://schemas.microsoft.com/office/drawing/2014/main" id="{4BC87531-73D7-404E-A076-0F165CC93C3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7" name="正方形/長方形 276">
          <a:extLst>
            <a:ext uri="{FF2B5EF4-FFF2-40B4-BE49-F238E27FC236}">
              <a16:creationId xmlns="" xmlns:a16="http://schemas.microsoft.com/office/drawing/2014/main" id="{E13AE621-ECEC-4EBB-B1BE-F69D55A71376}"/>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8" name="正方形/長方形 277">
          <a:extLst>
            <a:ext uri="{FF2B5EF4-FFF2-40B4-BE49-F238E27FC236}">
              <a16:creationId xmlns="" xmlns:a16="http://schemas.microsoft.com/office/drawing/2014/main" id="{FA0683BC-8B63-467D-80F9-CD7D3638C2D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9" name="正方形/長方形 278">
          <a:extLst>
            <a:ext uri="{FF2B5EF4-FFF2-40B4-BE49-F238E27FC236}">
              <a16:creationId xmlns="" xmlns:a16="http://schemas.microsoft.com/office/drawing/2014/main" id="{5286FE61-F3F3-49DC-B86C-E8FFBBDB23C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80" name="正方形/長方形 279">
          <a:extLst>
            <a:ext uri="{FF2B5EF4-FFF2-40B4-BE49-F238E27FC236}">
              <a16:creationId xmlns="" xmlns:a16="http://schemas.microsoft.com/office/drawing/2014/main" id="{F1FA3BBC-66B9-42B5-8E2C-6ADAD5EC533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81" name="正方形/長方形 280">
          <a:extLst>
            <a:ext uri="{FF2B5EF4-FFF2-40B4-BE49-F238E27FC236}">
              <a16:creationId xmlns="" xmlns:a16="http://schemas.microsoft.com/office/drawing/2014/main" id="{23A4D499-0965-49C6-9689-1141E385F63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82" name="正方形/長方形 281">
          <a:extLst>
            <a:ext uri="{FF2B5EF4-FFF2-40B4-BE49-F238E27FC236}">
              <a16:creationId xmlns="" xmlns:a16="http://schemas.microsoft.com/office/drawing/2014/main" id="{D8255288-BFE4-4604-B604-BE144A03884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3" name="正方形/長方形 282">
          <a:extLst>
            <a:ext uri="{FF2B5EF4-FFF2-40B4-BE49-F238E27FC236}">
              <a16:creationId xmlns="" xmlns:a16="http://schemas.microsoft.com/office/drawing/2014/main" id="{A109154F-CCF8-4608-9C8C-BBF3B08EE2E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4" name="正方形/長方形 283">
          <a:extLst>
            <a:ext uri="{FF2B5EF4-FFF2-40B4-BE49-F238E27FC236}">
              <a16:creationId xmlns="" xmlns:a16="http://schemas.microsoft.com/office/drawing/2014/main" id="{B7D48FE0-7A28-4694-95EF-4C8D7F6310B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280,525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5" name="正方形/長方形 284">
          <a:extLst>
            <a:ext uri="{FF2B5EF4-FFF2-40B4-BE49-F238E27FC236}">
              <a16:creationId xmlns="" xmlns:a16="http://schemas.microsoft.com/office/drawing/2014/main" id="{BEECE254-A829-43E9-B5B1-E05F8668088E}"/>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6" name="正方形/長方形 285">
          <a:extLst>
            <a:ext uri="{FF2B5EF4-FFF2-40B4-BE49-F238E27FC236}">
              <a16:creationId xmlns="" xmlns:a16="http://schemas.microsoft.com/office/drawing/2014/main" id="{8D190D01-87A4-4EB8-97D3-C3091B26E6C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7" name="正方形/長方形 286">
          <a:extLst>
            <a:ext uri="{FF2B5EF4-FFF2-40B4-BE49-F238E27FC236}">
              <a16:creationId xmlns="" xmlns:a16="http://schemas.microsoft.com/office/drawing/2014/main" id="{C0770D85-496D-4CC1-ADB3-99652DD4282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8" name="正方形/長方形 287">
          <a:extLst>
            <a:ext uri="{FF2B5EF4-FFF2-40B4-BE49-F238E27FC236}">
              <a16:creationId xmlns="" xmlns:a16="http://schemas.microsoft.com/office/drawing/2014/main" id="{051839B1-C1A8-480E-9B94-5C3E4DC29CF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9" name="正方形/長方形 288">
          <a:extLst>
            <a:ext uri="{FF2B5EF4-FFF2-40B4-BE49-F238E27FC236}">
              <a16:creationId xmlns="" xmlns:a16="http://schemas.microsoft.com/office/drawing/2014/main" id="{7810B149-411B-4DB9-8E3C-00EACACC267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0" name="正方形/長方形 289">
          <a:extLst>
            <a:ext uri="{FF2B5EF4-FFF2-40B4-BE49-F238E27FC236}">
              <a16:creationId xmlns="" xmlns:a16="http://schemas.microsoft.com/office/drawing/2014/main" id="{13997D2A-3321-4619-A136-D3EAB5C433B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1" name="正方形/長方形 290">
          <a:extLst>
            <a:ext uri="{FF2B5EF4-FFF2-40B4-BE49-F238E27FC236}">
              <a16:creationId xmlns="" xmlns:a16="http://schemas.microsoft.com/office/drawing/2014/main" id="{DDF49DAF-EF3E-464A-A96B-DB6F7BBD891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2" name="正方形/長方形 291">
          <a:extLst>
            <a:ext uri="{FF2B5EF4-FFF2-40B4-BE49-F238E27FC236}">
              <a16:creationId xmlns="" xmlns:a16="http://schemas.microsoft.com/office/drawing/2014/main" id="{AB408D9A-7262-4237-8531-1EB07B65163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3" name="正方形/長方形 292">
          <a:extLst>
            <a:ext uri="{FF2B5EF4-FFF2-40B4-BE49-F238E27FC236}">
              <a16:creationId xmlns="" xmlns:a16="http://schemas.microsoft.com/office/drawing/2014/main" id="{B6F3F61D-AB8F-46F7-B0A1-70FE6540323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4" name="テキスト ボックス 293">
          <a:extLst>
            <a:ext uri="{FF2B5EF4-FFF2-40B4-BE49-F238E27FC236}">
              <a16:creationId xmlns="" xmlns:a16="http://schemas.microsoft.com/office/drawing/2014/main" id="{2C681E94-2E60-45FA-B3C9-50F8EA85333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5" name="直線コネクタ 294">
          <a:extLst>
            <a:ext uri="{FF2B5EF4-FFF2-40B4-BE49-F238E27FC236}">
              <a16:creationId xmlns="" xmlns:a16="http://schemas.microsoft.com/office/drawing/2014/main" id="{DC294CFC-BA96-49C7-BD96-07B4E56047F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92528</xdr:rowOff>
    </xdr:from>
    <xdr:to>
      <xdr:col>24</xdr:col>
      <xdr:colOff>644525</xdr:colOff>
      <xdr:row>42</xdr:row>
      <xdr:rowOff>92528</xdr:rowOff>
    </xdr:to>
    <xdr:cxnSp macro="">
      <xdr:nvCxnSpPr>
        <xdr:cNvPr id="296" name="直線コネクタ 295">
          <a:extLst>
            <a:ext uri="{FF2B5EF4-FFF2-40B4-BE49-F238E27FC236}">
              <a16:creationId xmlns="" xmlns:a16="http://schemas.microsoft.com/office/drawing/2014/main" id="{EE4662A5-F31A-4AAE-B854-EBF81024DED4}"/>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121755</xdr:rowOff>
    </xdr:from>
    <xdr:ext cx="338939" cy="259045"/>
    <xdr:sp macro="" textlink="">
      <xdr:nvSpPr>
        <xdr:cNvPr id="297" name="テキスト ボックス 296">
          <a:extLst>
            <a:ext uri="{FF2B5EF4-FFF2-40B4-BE49-F238E27FC236}">
              <a16:creationId xmlns="" xmlns:a16="http://schemas.microsoft.com/office/drawing/2014/main" id="{29AD8CD7-0EF6-40B8-9D5F-FE8CC42DC025}"/>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98" name="直線コネクタ 297">
          <a:extLst>
            <a:ext uri="{FF2B5EF4-FFF2-40B4-BE49-F238E27FC236}">
              <a16:creationId xmlns="" xmlns:a16="http://schemas.microsoft.com/office/drawing/2014/main" id="{CF9AF829-8F17-4B07-9605-F354032D379C}"/>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99" name="テキスト ボックス 298">
          <a:extLst>
            <a:ext uri="{FF2B5EF4-FFF2-40B4-BE49-F238E27FC236}">
              <a16:creationId xmlns="" xmlns:a16="http://schemas.microsoft.com/office/drawing/2014/main" id="{092742B5-5D16-4920-9F94-B4ED1727CB81}"/>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00" name="直線コネクタ 299">
          <a:extLst>
            <a:ext uri="{FF2B5EF4-FFF2-40B4-BE49-F238E27FC236}">
              <a16:creationId xmlns="" xmlns:a16="http://schemas.microsoft.com/office/drawing/2014/main" id="{851E4163-6899-4B51-9441-4BECEEAABB51}"/>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01" name="テキスト ボックス 300">
          <a:extLst>
            <a:ext uri="{FF2B5EF4-FFF2-40B4-BE49-F238E27FC236}">
              <a16:creationId xmlns="" xmlns:a16="http://schemas.microsoft.com/office/drawing/2014/main" id="{58920B51-D123-4654-AE58-E2E3BB49F708}"/>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02" name="直線コネクタ 301">
          <a:extLst>
            <a:ext uri="{FF2B5EF4-FFF2-40B4-BE49-F238E27FC236}">
              <a16:creationId xmlns="" xmlns:a16="http://schemas.microsoft.com/office/drawing/2014/main" id="{C6406484-2028-48F3-8744-68816B4DC247}"/>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03" name="テキスト ボックス 302">
          <a:extLst>
            <a:ext uri="{FF2B5EF4-FFF2-40B4-BE49-F238E27FC236}">
              <a16:creationId xmlns="" xmlns:a16="http://schemas.microsoft.com/office/drawing/2014/main" id="{CDFEA556-EAD4-4DFE-8ED6-501DFAC889F4}"/>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04" name="直線コネクタ 303">
          <a:extLst>
            <a:ext uri="{FF2B5EF4-FFF2-40B4-BE49-F238E27FC236}">
              <a16:creationId xmlns="" xmlns:a16="http://schemas.microsoft.com/office/drawing/2014/main" id="{18EC6E5B-F3EA-4AB5-B4FB-AE22E1538B3F}"/>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05" name="テキスト ボックス 304">
          <a:extLst>
            <a:ext uri="{FF2B5EF4-FFF2-40B4-BE49-F238E27FC236}">
              <a16:creationId xmlns="" xmlns:a16="http://schemas.microsoft.com/office/drawing/2014/main" id="{9A5D5D5D-FA19-4320-A2F7-CD8E51496458}"/>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06" name="直線コネクタ 305">
          <a:extLst>
            <a:ext uri="{FF2B5EF4-FFF2-40B4-BE49-F238E27FC236}">
              <a16:creationId xmlns="" xmlns:a16="http://schemas.microsoft.com/office/drawing/2014/main" id="{16C2A178-25A6-47B7-9A55-C59E2C30D65B}"/>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307" name="テキスト ボックス 306">
          <a:extLst>
            <a:ext uri="{FF2B5EF4-FFF2-40B4-BE49-F238E27FC236}">
              <a16:creationId xmlns="" xmlns:a16="http://schemas.microsoft.com/office/drawing/2014/main" id="{E8A2B994-9ACA-402B-BDC6-662B0822E14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8" name="直線コネクタ 307">
          <a:extLst>
            <a:ext uri="{FF2B5EF4-FFF2-40B4-BE49-F238E27FC236}">
              <a16:creationId xmlns="" xmlns:a16="http://schemas.microsoft.com/office/drawing/2014/main" id="{728F43DC-042C-42CF-9703-2868A2C4895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9" name="テキスト ボックス 308">
          <a:extLst>
            <a:ext uri="{FF2B5EF4-FFF2-40B4-BE49-F238E27FC236}">
              <a16:creationId xmlns="" xmlns:a16="http://schemas.microsoft.com/office/drawing/2014/main" id="{FEECCD74-B135-46EC-83F3-11B2861DA9E8}"/>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0" name="【認定こども園・幼稚園・保育所】&#10;有形固定資産減価償却率グラフ枠">
          <a:extLst>
            <a:ext uri="{FF2B5EF4-FFF2-40B4-BE49-F238E27FC236}">
              <a16:creationId xmlns="" xmlns:a16="http://schemas.microsoft.com/office/drawing/2014/main" id="{50BD79A3-AD86-43B0-A04A-3A09460FA20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133350</xdr:rowOff>
    </xdr:from>
    <xdr:to>
      <xdr:col>23</xdr:col>
      <xdr:colOff>516889</xdr:colOff>
      <xdr:row>41</xdr:row>
      <xdr:rowOff>68035</xdr:rowOff>
    </xdr:to>
    <xdr:cxnSp macro="">
      <xdr:nvCxnSpPr>
        <xdr:cNvPr id="311" name="直線コネクタ 310">
          <a:extLst>
            <a:ext uri="{FF2B5EF4-FFF2-40B4-BE49-F238E27FC236}">
              <a16:creationId xmlns="" xmlns:a16="http://schemas.microsoft.com/office/drawing/2014/main" id="{98698870-D2A9-4125-A148-C170D3EB8455}"/>
            </a:ext>
          </a:extLst>
        </xdr:cNvPr>
        <xdr:cNvCxnSpPr/>
      </xdr:nvCxnSpPr>
      <xdr:spPr>
        <a:xfrm flipV="1">
          <a:off x="16318864" y="5791200"/>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71862</xdr:rowOff>
    </xdr:from>
    <xdr:ext cx="405111" cy="259045"/>
    <xdr:sp macro="" textlink="">
      <xdr:nvSpPr>
        <xdr:cNvPr id="312" name="【認定こども園・幼稚園・保育所】&#10;有形固定資産減価償却率最小値テキスト">
          <a:extLst>
            <a:ext uri="{FF2B5EF4-FFF2-40B4-BE49-F238E27FC236}">
              <a16:creationId xmlns="" xmlns:a16="http://schemas.microsoft.com/office/drawing/2014/main" id="{10B7F63E-0C43-48B2-86A0-6BBD2D071834}"/>
            </a:ext>
          </a:extLst>
        </xdr:cNvPr>
        <xdr:cNvSpPr txBox="1"/>
      </xdr:nvSpPr>
      <xdr:spPr>
        <a:xfrm>
          <a:off x="16408400" y="710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a:t>
          </a:r>
          <a:endParaRPr kumimoji="1" lang="ja-JP" altLang="en-US" sz="1000" b="1">
            <a:latin typeface="ＭＳ Ｐゴシック"/>
          </a:endParaRPr>
        </a:p>
      </xdr:txBody>
    </xdr:sp>
    <xdr:clientData/>
  </xdr:oneCellAnchor>
  <xdr:twoCellAnchor>
    <xdr:from>
      <xdr:col>23</xdr:col>
      <xdr:colOff>428625</xdr:colOff>
      <xdr:row>41</xdr:row>
      <xdr:rowOff>68035</xdr:rowOff>
    </xdr:from>
    <xdr:to>
      <xdr:col>23</xdr:col>
      <xdr:colOff>606425</xdr:colOff>
      <xdr:row>41</xdr:row>
      <xdr:rowOff>68035</xdr:rowOff>
    </xdr:to>
    <xdr:cxnSp macro="">
      <xdr:nvCxnSpPr>
        <xdr:cNvPr id="313" name="直線コネクタ 312">
          <a:extLst>
            <a:ext uri="{FF2B5EF4-FFF2-40B4-BE49-F238E27FC236}">
              <a16:creationId xmlns="" xmlns:a16="http://schemas.microsoft.com/office/drawing/2014/main" id="{A9B653B4-7A20-4199-B9AC-6671BDE9C6FC}"/>
            </a:ext>
          </a:extLst>
        </xdr:cNvPr>
        <xdr:cNvCxnSpPr/>
      </xdr:nvCxnSpPr>
      <xdr:spPr>
        <a:xfrm>
          <a:off x="16230600" y="709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80027</xdr:rowOff>
    </xdr:from>
    <xdr:ext cx="405111" cy="259045"/>
    <xdr:sp macro="" textlink="">
      <xdr:nvSpPr>
        <xdr:cNvPr id="314" name="【認定こども園・幼稚園・保育所】&#10;有形固定資産減価償却率最大値テキスト">
          <a:extLst>
            <a:ext uri="{FF2B5EF4-FFF2-40B4-BE49-F238E27FC236}">
              <a16:creationId xmlns="" xmlns:a16="http://schemas.microsoft.com/office/drawing/2014/main" id="{9AB8AE16-736C-4886-9506-F45D95360315}"/>
            </a:ext>
          </a:extLst>
        </xdr:cNvPr>
        <xdr:cNvSpPr txBox="1"/>
      </xdr:nvSpPr>
      <xdr:spPr>
        <a:xfrm>
          <a:off x="164084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92.0</a:t>
          </a:r>
          <a:endParaRPr kumimoji="1" lang="ja-JP" altLang="en-US" sz="1000" b="1">
            <a:latin typeface="ＭＳ Ｐゴシック"/>
          </a:endParaRPr>
        </a:p>
      </xdr:txBody>
    </xdr:sp>
    <xdr:clientData/>
  </xdr:oneCellAnchor>
  <xdr:twoCellAnchor>
    <xdr:from>
      <xdr:col>23</xdr:col>
      <xdr:colOff>428625</xdr:colOff>
      <xdr:row>33</xdr:row>
      <xdr:rowOff>133350</xdr:rowOff>
    </xdr:from>
    <xdr:to>
      <xdr:col>23</xdr:col>
      <xdr:colOff>606425</xdr:colOff>
      <xdr:row>33</xdr:row>
      <xdr:rowOff>133350</xdr:rowOff>
    </xdr:to>
    <xdr:cxnSp macro="">
      <xdr:nvCxnSpPr>
        <xdr:cNvPr id="315" name="直線コネクタ 314">
          <a:extLst>
            <a:ext uri="{FF2B5EF4-FFF2-40B4-BE49-F238E27FC236}">
              <a16:creationId xmlns="" xmlns:a16="http://schemas.microsoft.com/office/drawing/2014/main" id="{A2AC4A66-E463-4B51-8ABE-53A0A3A2CBC5}"/>
            </a:ext>
          </a:extLst>
        </xdr:cNvPr>
        <xdr:cNvCxnSpPr/>
      </xdr:nvCxnSpPr>
      <xdr:spPr>
        <a:xfrm>
          <a:off x="16230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118127</xdr:rowOff>
    </xdr:from>
    <xdr:ext cx="405111" cy="259045"/>
    <xdr:sp macro="" textlink="">
      <xdr:nvSpPr>
        <xdr:cNvPr id="316" name="【認定こども園・幼稚園・保育所】&#10;有形固定資産減価償却率平均値テキスト">
          <a:extLst>
            <a:ext uri="{FF2B5EF4-FFF2-40B4-BE49-F238E27FC236}">
              <a16:creationId xmlns="" xmlns:a16="http://schemas.microsoft.com/office/drawing/2014/main" id="{A4AD993B-44A4-47C0-A22E-48A6B8AF0825}"/>
            </a:ext>
          </a:extLst>
        </xdr:cNvPr>
        <xdr:cNvSpPr txBox="1"/>
      </xdr:nvSpPr>
      <xdr:spPr>
        <a:xfrm>
          <a:off x="16408400" y="646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139700</xdr:rowOff>
    </xdr:from>
    <xdr:to>
      <xdr:col>23</xdr:col>
      <xdr:colOff>568325</xdr:colOff>
      <xdr:row>38</xdr:row>
      <xdr:rowOff>69850</xdr:rowOff>
    </xdr:to>
    <xdr:sp macro="" textlink="">
      <xdr:nvSpPr>
        <xdr:cNvPr id="317" name="フローチャート : 判断 316">
          <a:extLst>
            <a:ext uri="{FF2B5EF4-FFF2-40B4-BE49-F238E27FC236}">
              <a16:creationId xmlns="" xmlns:a16="http://schemas.microsoft.com/office/drawing/2014/main" id="{F5C2166E-6C92-44C1-B2F8-A59D2F4D05F6}"/>
            </a:ext>
          </a:extLst>
        </xdr:cNvPr>
        <xdr:cNvSpPr/>
      </xdr:nvSpPr>
      <xdr:spPr>
        <a:xfrm>
          <a:off x="16268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159294</xdr:rowOff>
    </xdr:from>
    <xdr:to>
      <xdr:col>22</xdr:col>
      <xdr:colOff>415925</xdr:colOff>
      <xdr:row>37</xdr:row>
      <xdr:rowOff>89444</xdr:rowOff>
    </xdr:to>
    <xdr:sp macro="" textlink="">
      <xdr:nvSpPr>
        <xdr:cNvPr id="318" name="フローチャート : 判断 317">
          <a:extLst>
            <a:ext uri="{FF2B5EF4-FFF2-40B4-BE49-F238E27FC236}">
              <a16:creationId xmlns="" xmlns:a16="http://schemas.microsoft.com/office/drawing/2014/main" id="{2BDFCB38-B36F-4D83-BA17-5688D0640435}"/>
            </a:ext>
          </a:extLst>
        </xdr:cNvPr>
        <xdr:cNvSpPr/>
      </xdr:nvSpPr>
      <xdr:spPr>
        <a:xfrm>
          <a:off x="15430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9" name="テキスト ボックス 318">
          <a:extLst>
            <a:ext uri="{FF2B5EF4-FFF2-40B4-BE49-F238E27FC236}">
              <a16:creationId xmlns="" xmlns:a16="http://schemas.microsoft.com/office/drawing/2014/main" id="{E1B7F5EE-471C-4D55-B122-375F6BF5C8F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0" name="テキスト ボックス 319">
          <a:extLst>
            <a:ext uri="{FF2B5EF4-FFF2-40B4-BE49-F238E27FC236}">
              <a16:creationId xmlns="" xmlns:a16="http://schemas.microsoft.com/office/drawing/2014/main" id="{426DD93D-0663-4275-95F1-14A8818161B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1" name="テキスト ボックス 320">
          <a:extLst>
            <a:ext uri="{FF2B5EF4-FFF2-40B4-BE49-F238E27FC236}">
              <a16:creationId xmlns="" xmlns:a16="http://schemas.microsoft.com/office/drawing/2014/main" id="{A8718CE0-7224-41AD-99F7-61E49180112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2" name="テキスト ボックス 321">
          <a:extLst>
            <a:ext uri="{FF2B5EF4-FFF2-40B4-BE49-F238E27FC236}">
              <a16:creationId xmlns="" xmlns:a16="http://schemas.microsoft.com/office/drawing/2014/main" id="{5A614A42-798B-42E4-B53E-07E16049CCE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3" name="テキスト ボックス 322">
          <a:extLst>
            <a:ext uri="{FF2B5EF4-FFF2-40B4-BE49-F238E27FC236}">
              <a16:creationId xmlns="" xmlns:a16="http://schemas.microsoft.com/office/drawing/2014/main" id="{E899AEDF-6037-4010-BE57-77C2191333C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37</xdr:row>
      <xdr:rowOff>115207</xdr:rowOff>
    </xdr:from>
    <xdr:to>
      <xdr:col>22</xdr:col>
      <xdr:colOff>415925</xdr:colOff>
      <xdr:row>38</xdr:row>
      <xdr:rowOff>45357</xdr:rowOff>
    </xdr:to>
    <xdr:sp macro="" textlink="">
      <xdr:nvSpPr>
        <xdr:cNvPr id="324" name="円/楕円 323">
          <a:extLst>
            <a:ext uri="{FF2B5EF4-FFF2-40B4-BE49-F238E27FC236}">
              <a16:creationId xmlns="" xmlns:a16="http://schemas.microsoft.com/office/drawing/2014/main" id="{98B9C3A0-335E-4D48-999C-29055B3B2365}"/>
            </a:ext>
          </a:extLst>
        </xdr:cNvPr>
        <xdr:cNvSpPr/>
      </xdr:nvSpPr>
      <xdr:spPr>
        <a:xfrm>
          <a:off x="15430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35</xdr:row>
      <xdr:rowOff>105971</xdr:rowOff>
    </xdr:from>
    <xdr:ext cx="405111" cy="259045"/>
    <xdr:sp macro="" textlink="">
      <xdr:nvSpPr>
        <xdr:cNvPr id="325" name="n_1aveValue【認定こども園・幼稚園・保育所】&#10;有形固定資産減価償却率">
          <a:extLst>
            <a:ext uri="{FF2B5EF4-FFF2-40B4-BE49-F238E27FC236}">
              <a16:creationId xmlns="" xmlns:a16="http://schemas.microsoft.com/office/drawing/2014/main" id="{58AD8AA5-4835-44B1-AEDD-B8854D2AF193}"/>
            </a:ext>
          </a:extLst>
        </xdr:cNvPr>
        <xdr:cNvSpPr txBox="1"/>
      </xdr:nvSpPr>
      <xdr:spPr>
        <a:xfrm>
          <a:off x="15266043"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22</xdr:col>
      <xdr:colOff>149868</xdr:colOff>
      <xdr:row>38</xdr:row>
      <xdr:rowOff>36484</xdr:rowOff>
    </xdr:from>
    <xdr:ext cx="405111" cy="259045"/>
    <xdr:sp macro="" textlink="">
      <xdr:nvSpPr>
        <xdr:cNvPr id="326" name="n_1mainValue【認定こども園・幼稚園・保育所】&#10;有形固定資産減価償却率">
          <a:extLst>
            <a:ext uri="{FF2B5EF4-FFF2-40B4-BE49-F238E27FC236}">
              <a16:creationId xmlns="" xmlns:a16="http://schemas.microsoft.com/office/drawing/2014/main" id="{6A5DF94B-88B9-4781-B4CD-1E8FF639F39C}"/>
            </a:ext>
          </a:extLst>
        </xdr:cNvPr>
        <xdr:cNvSpPr txBox="1"/>
      </xdr:nvSpPr>
      <xdr:spPr>
        <a:xfrm>
          <a:off x="15266043" y="655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7" name="正方形/長方形 326">
          <a:extLst>
            <a:ext uri="{FF2B5EF4-FFF2-40B4-BE49-F238E27FC236}">
              <a16:creationId xmlns="" xmlns:a16="http://schemas.microsoft.com/office/drawing/2014/main" id="{8AAD7E3D-FFE6-47E1-A568-5FEA8754559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8" name="正方形/長方形 327">
          <a:extLst>
            <a:ext uri="{FF2B5EF4-FFF2-40B4-BE49-F238E27FC236}">
              <a16:creationId xmlns="" xmlns:a16="http://schemas.microsoft.com/office/drawing/2014/main" id="{E42B85BC-149E-4187-964F-654877319F1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9" name="正方形/長方形 328">
          <a:extLst>
            <a:ext uri="{FF2B5EF4-FFF2-40B4-BE49-F238E27FC236}">
              <a16:creationId xmlns="" xmlns:a16="http://schemas.microsoft.com/office/drawing/2014/main" id="{740E8DBE-A699-4EBB-B6B2-A120CD21830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30" name="正方形/長方形 329">
          <a:extLst>
            <a:ext uri="{FF2B5EF4-FFF2-40B4-BE49-F238E27FC236}">
              <a16:creationId xmlns="" xmlns:a16="http://schemas.microsoft.com/office/drawing/2014/main" id="{7CC14DF3-CF58-4A95-8D0D-56BD8FF8953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31" name="正方形/長方形 330">
          <a:extLst>
            <a:ext uri="{FF2B5EF4-FFF2-40B4-BE49-F238E27FC236}">
              <a16:creationId xmlns="" xmlns:a16="http://schemas.microsoft.com/office/drawing/2014/main" id="{1CA1E5EC-490D-42E8-B23E-9189EA288CE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2" name="正方形/長方形 331">
          <a:extLst>
            <a:ext uri="{FF2B5EF4-FFF2-40B4-BE49-F238E27FC236}">
              <a16:creationId xmlns="" xmlns:a16="http://schemas.microsoft.com/office/drawing/2014/main" id="{6C7E7157-315F-46D7-B858-F6CD3F5E4CF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3" name="正方形/長方形 332">
          <a:extLst>
            <a:ext uri="{FF2B5EF4-FFF2-40B4-BE49-F238E27FC236}">
              <a16:creationId xmlns="" xmlns:a16="http://schemas.microsoft.com/office/drawing/2014/main" id="{35B05365-960B-4ABB-AEB2-63FB95A6095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4" name="正方形/長方形 333">
          <a:extLst>
            <a:ext uri="{FF2B5EF4-FFF2-40B4-BE49-F238E27FC236}">
              <a16:creationId xmlns="" xmlns:a16="http://schemas.microsoft.com/office/drawing/2014/main" id="{DECBBAAC-67F9-47FA-B1AD-9031EA74310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5" name="テキスト ボックス 334">
          <a:extLst>
            <a:ext uri="{FF2B5EF4-FFF2-40B4-BE49-F238E27FC236}">
              <a16:creationId xmlns="" xmlns:a16="http://schemas.microsoft.com/office/drawing/2014/main" id="{F49A69BA-53B6-4897-B911-37DC47F6456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6" name="直線コネクタ 335">
          <a:extLst>
            <a:ext uri="{FF2B5EF4-FFF2-40B4-BE49-F238E27FC236}">
              <a16:creationId xmlns="" xmlns:a16="http://schemas.microsoft.com/office/drawing/2014/main" id="{6E8BB622-7261-4D1D-AEC4-AD8CCB29D7F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37" name="直線コネクタ 336">
          <a:extLst>
            <a:ext uri="{FF2B5EF4-FFF2-40B4-BE49-F238E27FC236}">
              <a16:creationId xmlns="" xmlns:a16="http://schemas.microsoft.com/office/drawing/2014/main" id="{7B4642B6-021F-4F2A-BDF2-69E8353BACDD}"/>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38" name="テキスト ボックス 337">
          <a:extLst>
            <a:ext uri="{FF2B5EF4-FFF2-40B4-BE49-F238E27FC236}">
              <a16:creationId xmlns="" xmlns:a16="http://schemas.microsoft.com/office/drawing/2014/main" id="{66D34158-F594-481F-BC1A-6ABCA5A35BC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39" name="直線コネクタ 338">
          <a:extLst>
            <a:ext uri="{FF2B5EF4-FFF2-40B4-BE49-F238E27FC236}">
              <a16:creationId xmlns="" xmlns:a16="http://schemas.microsoft.com/office/drawing/2014/main" id="{2D6354A7-299E-40A4-948A-BF1EE3F9A0A5}"/>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38</xdr:row>
      <xdr:rowOff>48277</xdr:rowOff>
    </xdr:from>
    <xdr:ext cx="531299" cy="259045"/>
    <xdr:sp macro="" textlink="">
      <xdr:nvSpPr>
        <xdr:cNvPr id="340" name="テキスト ボックス 339">
          <a:extLst>
            <a:ext uri="{FF2B5EF4-FFF2-40B4-BE49-F238E27FC236}">
              <a16:creationId xmlns="" xmlns:a16="http://schemas.microsoft.com/office/drawing/2014/main" id="{9F7FFA51-8D61-421B-8437-F6540CF74F47}"/>
            </a:ext>
          </a:extLst>
        </xdr:cNvPr>
        <xdr:cNvSpPr txBox="1"/>
      </xdr:nvSpPr>
      <xdr:spPr>
        <a:xfrm>
          <a:off x="17756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41" name="直線コネクタ 340">
          <a:extLst>
            <a:ext uri="{FF2B5EF4-FFF2-40B4-BE49-F238E27FC236}">
              <a16:creationId xmlns="" xmlns:a16="http://schemas.microsoft.com/office/drawing/2014/main" id="{72B3E27B-B641-4592-AF0C-616B6523124A}"/>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105427</xdr:rowOff>
    </xdr:from>
    <xdr:ext cx="531299" cy="259045"/>
    <xdr:sp macro="" textlink="">
      <xdr:nvSpPr>
        <xdr:cNvPr id="342" name="テキスト ボックス 341">
          <a:extLst>
            <a:ext uri="{FF2B5EF4-FFF2-40B4-BE49-F238E27FC236}">
              <a16:creationId xmlns="" xmlns:a16="http://schemas.microsoft.com/office/drawing/2014/main" id="{4D993D75-A3BF-4C08-A360-3D1C47F268D6}"/>
            </a:ext>
          </a:extLst>
        </xdr:cNvPr>
        <xdr:cNvSpPr txBox="1"/>
      </xdr:nvSpPr>
      <xdr:spPr>
        <a:xfrm>
          <a:off x="17756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43" name="直線コネクタ 342">
          <a:extLst>
            <a:ext uri="{FF2B5EF4-FFF2-40B4-BE49-F238E27FC236}">
              <a16:creationId xmlns="" xmlns:a16="http://schemas.microsoft.com/office/drawing/2014/main" id="{A52A9FD7-4796-438D-88E4-ABDE0B77078C}"/>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162577</xdr:rowOff>
    </xdr:from>
    <xdr:ext cx="531299" cy="259045"/>
    <xdr:sp macro="" textlink="">
      <xdr:nvSpPr>
        <xdr:cNvPr id="344" name="テキスト ボックス 343">
          <a:extLst>
            <a:ext uri="{FF2B5EF4-FFF2-40B4-BE49-F238E27FC236}">
              <a16:creationId xmlns="" xmlns:a16="http://schemas.microsoft.com/office/drawing/2014/main" id="{1EB5992C-6011-490C-BB1A-FE891CEA9EA0}"/>
            </a:ext>
          </a:extLst>
        </xdr:cNvPr>
        <xdr:cNvSpPr txBox="1"/>
      </xdr:nvSpPr>
      <xdr:spPr>
        <a:xfrm>
          <a:off x="17756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5" name="直線コネクタ 344">
          <a:extLst>
            <a:ext uri="{FF2B5EF4-FFF2-40B4-BE49-F238E27FC236}">
              <a16:creationId xmlns="" xmlns:a16="http://schemas.microsoft.com/office/drawing/2014/main" id="{7AD98569-A290-43C1-B1A9-936DAD43512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48277</xdr:rowOff>
    </xdr:from>
    <xdr:ext cx="531299" cy="259045"/>
    <xdr:sp macro="" textlink="">
      <xdr:nvSpPr>
        <xdr:cNvPr id="346" name="テキスト ボックス 345">
          <a:extLst>
            <a:ext uri="{FF2B5EF4-FFF2-40B4-BE49-F238E27FC236}">
              <a16:creationId xmlns="" xmlns:a16="http://schemas.microsoft.com/office/drawing/2014/main" id="{0BB464C6-0C2E-4A26-9304-5DADED79FCD2}"/>
            </a:ext>
          </a:extLst>
        </xdr:cNvPr>
        <xdr:cNvSpPr txBox="1"/>
      </xdr:nvSpPr>
      <xdr:spPr>
        <a:xfrm>
          <a:off x="17756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7" name="【認定こども園・幼稚園・保育所】&#10;一人当たり面積グラフ枠">
          <a:extLst>
            <a:ext uri="{FF2B5EF4-FFF2-40B4-BE49-F238E27FC236}">
              <a16:creationId xmlns="" xmlns:a16="http://schemas.microsoft.com/office/drawing/2014/main" id="{A2DF025D-166F-4C5B-A620-7B0B3A7B797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129006</xdr:rowOff>
    </xdr:from>
    <xdr:to>
      <xdr:col>32</xdr:col>
      <xdr:colOff>186689</xdr:colOff>
      <xdr:row>41</xdr:row>
      <xdr:rowOff>123383</xdr:rowOff>
    </xdr:to>
    <xdr:cxnSp macro="">
      <xdr:nvCxnSpPr>
        <xdr:cNvPr id="348" name="直線コネクタ 347">
          <a:extLst>
            <a:ext uri="{FF2B5EF4-FFF2-40B4-BE49-F238E27FC236}">
              <a16:creationId xmlns="" xmlns:a16="http://schemas.microsoft.com/office/drawing/2014/main" id="{DD9176EA-5E7F-4A62-B6D1-ADDE42FA895B}"/>
            </a:ext>
          </a:extLst>
        </xdr:cNvPr>
        <xdr:cNvCxnSpPr/>
      </xdr:nvCxnSpPr>
      <xdr:spPr>
        <a:xfrm flipV="1">
          <a:off x="22160864" y="5786856"/>
          <a:ext cx="0" cy="1365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127210</xdr:rowOff>
    </xdr:from>
    <xdr:ext cx="469744" cy="259045"/>
    <xdr:sp macro="" textlink="">
      <xdr:nvSpPr>
        <xdr:cNvPr id="349" name="【認定こども園・幼稚園・保育所】&#10;一人当たり面積最小値テキスト">
          <a:extLst>
            <a:ext uri="{FF2B5EF4-FFF2-40B4-BE49-F238E27FC236}">
              <a16:creationId xmlns="" xmlns:a16="http://schemas.microsoft.com/office/drawing/2014/main" id="{7E2203DB-AD10-4FE9-A2B5-60CB6C7089F1}"/>
            </a:ext>
          </a:extLst>
        </xdr:cNvPr>
        <xdr:cNvSpPr txBox="1"/>
      </xdr:nvSpPr>
      <xdr:spPr>
        <a:xfrm>
          <a:off x="22250400" y="7156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0.218</a:t>
          </a:r>
          <a:endParaRPr kumimoji="1" lang="ja-JP" altLang="en-US" sz="1000" b="1">
            <a:latin typeface="ＭＳ Ｐゴシック"/>
          </a:endParaRPr>
        </a:p>
      </xdr:txBody>
    </xdr:sp>
    <xdr:clientData/>
  </xdr:oneCellAnchor>
  <xdr:twoCellAnchor>
    <xdr:from>
      <xdr:col>32</xdr:col>
      <xdr:colOff>98425</xdr:colOff>
      <xdr:row>41</xdr:row>
      <xdr:rowOff>123383</xdr:rowOff>
    </xdr:from>
    <xdr:to>
      <xdr:col>32</xdr:col>
      <xdr:colOff>276225</xdr:colOff>
      <xdr:row>41</xdr:row>
      <xdr:rowOff>123383</xdr:rowOff>
    </xdr:to>
    <xdr:cxnSp macro="">
      <xdr:nvCxnSpPr>
        <xdr:cNvPr id="350" name="直線コネクタ 349">
          <a:extLst>
            <a:ext uri="{FF2B5EF4-FFF2-40B4-BE49-F238E27FC236}">
              <a16:creationId xmlns="" xmlns:a16="http://schemas.microsoft.com/office/drawing/2014/main" id="{39D247D5-E143-4182-AD76-224D0DA67980}"/>
            </a:ext>
          </a:extLst>
        </xdr:cNvPr>
        <xdr:cNvCxnSpPr/>
      </xdr:nvCxnSpPr>
      <xdr:spPr>
        <a:xfrm>
          <a:off x="22072600" y="715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75683</xdr:rowOff>
    </xdr:from>
    <xdr:ext cx="534377" cy="259045"/>
    <xdr:sp macro="" textlink="">
      <xdr:nvSpPr>
        <xdr:cNvPr id="351" name="【認定こども園・幼稚園・保育所】&#10;一人当たり面積最大値テキスト">
          <a:extLst>
            <a:ext uri="{FF2B5EF4-FFF2-40B4-BE49-F238E27FC236}">
              <a16:creationId xmlns="" xmlns:a16="http://schemas.microsoft.com/office/drawing/2014/main" id="{9ACB64A1-53FF-4356-8A3F-C1CB18636111}"/>
            </a:ext>
          </a:extLst>
        </xdr:cNvPr>
        <xdr:cNvSpPr txBox="1"/>
      </xdr:nvSpPr>
      <xdr:spPr>
        <a:xfrm>
          <a:off x="22250400" y="5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30.095</a:t>
          </a:r>
          <a:endParaRPr kumimoji="1" lang="ja-JP" altLang="en-US" sz="1000" b="1">
            <a:latin typeface="ＭＳ Ｐゴシック"/>
          </a:endParaRPr>
        </a:p>
      </xdr:txBody>
    </xdr:sp>
    <xdr:clientData/>
  </xdr:oneCellAnchor>
  <xdr:twoCellAnchor>
    <xdr:from>
      <xdr:col>32</xdr:col>
      <xdr:colOff>98425</xdr:colOff>
      <xdr:row>33</xdr:row>
      <xdr:rowOff>129006</xdr:rowOff>
    </xdr:from>
    <xdr:to>
      <xdr:col>32</xdr:col>
      <xdr:colOff>276225</xdr:colOff>
      <xdr:row>33</xdr:row>
      <xdr:rowOff>129006</xdr:rowOff>
    </xdr:to>
    <xdr:cxnSp macro="">
      <xdr:nvCxnSpPr>
        <xdr:cNvPr id="352" name="直線コネクタ 351">
          <a:extLst>
            <a:ext uri="{FF2B5EF4-FFF2-40B4-BE49-F238E27FC236}">
              <a16:creationId xmlns="" xmlns:a16="http://schemas.microsoft.com/office/drawing/2014/main" id="{64D9DC70-8A97-41A4-A668-BCFFFD288053}"/>
            </a:ext>
          </a:extLst>
        </xdr:cNvPr>
        <xdr:cNvCxnSpPr/>
      </xdr:nvCxnSpPr>
      <xdr:spPr>
        <a:xfrm>
          <a:off x="22072600" y="578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42598</xdr:rowOff>
    </xdr:from>
    <xdr:ext cx="469744" cy="259045"/>
    <xdr:sp macro="" textlink="">
      <xdr:nvSpPr>
        <xdr:cNvPr id="353" name="【認定こども園・幼稚園・保育所】&#10;一人当たり面積平均値テキスト">
          <a:extLst>
            <a:ext uri="{FF2B5EF4-FFF2-40B4-BE49-F238E27FC236}">
              <a16:creationId xmlns="" xmlns:a16="http://schemas.microsoft.com/office/drawing/2014/main" id="{2F983F4B-B3C2-4516-B775-7A322834C39D}"/>
            </a:ext>
          </a:extLst>
        </xdr:cNvPr>
        <xdr:cNvSpPr txBox="1"/>
      </xdr:nvSpPr>
      <xdr:spPr>
        <a:xfrm>
          <a:off x="22250400" y="6900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4.152</a:t>
          </a:r>
          <a:endParaRPr kumimoji="1" lang="ja-JP" altLang="en-US" sz="1000" b="1">
            <a:solidFill>
              <a:srgbClr val="000080"/>
            </a:solidFill>
            <a:latin typeface="ＭＳ Ｐゴシック"/>
          </a:endParaRPr>
        </a:p>
      </xdr:txBody>
    </xdr:sp>
    <xdr:clientData/>
  </xdr:oneCellAnchor>
  <xdr:twoCellAnchor>
    <xdr:from>
      <xdr:col>32</xdr:col>
      <xdr:colOff>136525</xdr:colOff>
      <xdr:row>40</xdr:row>
      <xdr:rowOff>64171</xdr:rowOff>
    </xdr:from>
    <xdr:to>
      <xdr:col>32</xdr:col>
      <xdr:colOff>238125</xdr:colOff>
      <xdr:row>40</xdr:row>
      <xdr:rowOff>165771</xdr:rowOff>
    </xdr:to>
    <xdr:sp macro="" textlink="">
      <xdr:nvSpPr>
        <xdr:cNvPr id="354" name="フローチャート : 判断 353">
          <a:extLst>
            <a:ext uri="{FF2B5EF4-FFF2-40B4-BE49-F238E27FC236}">
              <a16:creationId xmlns="" xmlns:a16="http://schemas.microsoft.com/office/drawing/2014/main" id="{7DBA0147-AFC1-4BFF-98E0-3549CC8D1DA8}"/>
            </a:ext>
          </a:extLst>
        </xdr:cNvPr>
        <xdr:cNvSpPr/>
      </xdr:nvSpPr>
      <xdr:spPr>
        <a:xfrm>
          <a:off x="22110700" y="692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41</xdr:row>
      <xdr:rowOff>65314</xdr:rowOff>
    </xdr:from>
    <xdr:to>
      <xdr:col>31</xdr:col>
      <xdr:colOff>85725</xdr:colOff>
      <xdr:row>41</xdr:row>
      <xdr:rowOff>166914</xdr:rowOff>
    </xdr:to>
    <xdr:sp macro="" textlink="">
      <xdr:nvSpPr>
        <xdr:cNvPr id="355" name="フローチャート : 判断 354">
          <a:extLst>
            <a:ext uri="{FF2B5EF4-FFF2-40B4-BE49-F238E27FC236}">
              <a16:creationId xmlns="" xmlns:a16="http://schemas.microsoft.com/office/drawing/2014/main" id="{DA6A6E52-FBDA-4E64-908E-F7321ED8168B}"/>
            </a:ext>
          </a:extLst>
        </xdr:cNvPr>
        <xdr:cNvSpPr/>
      </xdr:nvSpPr>
      <xdr:spPr>
        <a:xfrm>
          <a:off x="21272500" y="70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6" name="テキスト ボックス 355">
          <a:extLst>
            <a:ext uri="{FF2B5EF4-FFF2-40B4-BE49-F238E27FC236}">
              <a16:creationId xmlns="" xmlns:a16="http://schemas.microsoft.com/office/drawing/2014/main" id="{7EBF3C52-93AC-4F1F-A69F-E1F936CD43B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7" name="テキスト ボックス 356">
          <a:extLst>
            <a:ext uri="{FF2B5EF4-FFF2-40B4-BE49-F238E27FC236}">
              <a16:creationId xmlns="" xmlns:a16="http://schemas.microsoft.com/office/drawing/2014/main" id="{97530FA9-F61B-4C0C-9F94-7A41891BF21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8" name="テキスト ボックス 357">
          <a:extLst>
            <a:ext uri="{FF2B5EF4-FFF2-40B4-BE49-F238E27FC236}">
              <a16:creationId xmlns="" xmlns:a16="http://schemas.microsoft.com/office/drawing/2014/main" id="{F35CD62A-8392-489D-958C-CA36437E5EC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9" name="テキスト ボックス 358">
          <a:extLst>
            <a:ext uri="{FF2B5EF4-FFF2-40B4-BE49-F238E27FC236}">
              <a16:creationId xmlns="" xmlns:a16="http://schemas.microsoft.com/office/drawing/2014/main" id="{010F1A8B-1EC8-4692-9433-6D7EF1A73B4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0" name="テキスト ボックス 359">
          <a:extLst>
            <a:ext uri="{FF2B5EF4-FFF2-40B4-BE49-F238E27FC236}">
              <a16:creationId xmlns="" xmlns:a16="http://schemas.microsoft.com/office/drawing/2014/main" id="{EC196937-B2F8-43AE-9A6E-27F4E36EC14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41</xdr:row>
      <xdr:rowOff>67783</xdr:rowOff>
    </xdr:from>
    <xdr:to>
      <xdr:col>31</xdr:col>
      <xdr:colOff>85725</xdr:colOff>
      <xdr:row>41</xdr:row>
      <xdr:rowOff>169383</xdr:rowOff>
    </xdr:to>
    <xdr:sp macro="" textlink="">
      <xdr:nvSpPr>
        <xdr:cNvPr id="361" name="円/楕円 360">
          <a:extLst>
            <a:ext uri="{FF2B5EF4-FFF2-40B4-BE49-F238E27FC236}">
              <a16:creationId xmlns="" xmlns:a16="http://schemas.microsoft.com/office/drawing/2014/main" id="{A7F1FA00-C314-4613-BD2E-5DAA3D021D32}"/>
            </a:ext>
          </a:extLst>
        </xdr:cNvPr>
        <xdr:cNvSpPr/>
      </xdr:nvSpPr>
      <xdr:spPr>
        <a:xfrm>
          <a:off x="21272500" y="70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40</xdr:row>
      <xdr:rowOff>11991</xdr:rowOff>
    </xdr:from>
    <xdr:ext cx="469744" cy="259045"/>
    <xdr:sp macro="" textlink="">
      <xdr:nvSpPr>
        <xdr:cNvPr id="362" name="n_1aveValue【認定こども園・幼稚園・保育所】&#10;一人当たり面積">
          <a:extLst>
            <a:ext uri="{FF2B5EF4-FFF2-40B4-BE49-F238E27FC236}">
              <a16:creationId xmlns="" xmlns:a16="http://schemas.microsoft.com/office/drawing/2014/main" id="{FFBAB8C3-712B-47FA-910E-5E56A0C10A03}"/>
            </a:ext>
          </a:extLst>
        </xdr:cNvPr>
        <xdr:cNvSpPr txBox="1"/>
      </xdr:nvSpPr>
      <xdr:spPr>
        <a:xfrm>
          <a:off x="21075727" y="6869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0.377</a:t>
          </a:r>
          <a:endParaRPr kumimoji="1" lang="ja-JP" altLang="en-US" sz="1000" b="1">
            <a:solidFill>
              <a:srgbClr val="000080"/>
            </a:solidFill>
            <a:latin typeface="ＭＳ Ｐゴシック"/>
          </a:endParaRPr>
        </a:p>
      </xdr:txBody>
    </xdr:sp>
    <xdr:clientData/>
  </xdr:oneCellAnchor>
  <xdr:oneCellAnchor>
    <xdr:from>
      <xdr:col>30</xdr:col>
      <xdr:colOff>473152</xdr:colOff>
      <xdr:row>41</xdr:row>
      <xdr:rowOff>160510</xdr:rowOff>
    </xdr:from>
    <xdr:ext cx="469744" cy="259045"/>
    <xdr:sp macro="" textlink="">
      <xdr:nvSpPr>
        <xdr:cNvPr id="363" name="n_1mainValue【認定こども園・幼稚園・保育所】&#10;一人当たり面積">
          <a:extLst>
            <a:ext uri="{FF2B5EF4-FFF2-40B4-BE49-F238E27FC236}">
              <a16:creationId xmlns="" xmlns:a16="http://schemas.microsoft.com/office/drawing/2014/main" id="{8AA428C9-EDCF-4870-B6A9-444465312B7E}"/>
            </a:ext>
          </a:extLst>
        </xdr:cNvPr>
        <xdr:cNvSpPr txBox="1"/>
      </xdr:nvSpPr>
      <xdr:spPr>
        <a:xfrm>
          <a:off x="21075727" y="718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0.323</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4" name="正方形/長方形 363">
          <a:extLst>
            <a:ext uri="{FF2B5EF4-FFF2-40B4-BE49-F238E27FC236}">
              <a16:creationId xmlns="" xmlns:a16="http://schemas.microsoft.com/office/drawing/2014/main" id="{A62411AD-3567-443D-8E24-1B1E3BBBF6B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5" name="正方形/長方形 364">
          <a:extLst>
            <a:ext uri="{FF2B5EF4-FFF2-40B4-BE49-F238E27FC236}">
              <a16:creationId xmlns="" xmlns:a16="http://schemas.microsoft.com/office/drawing/2014/main" id="{A7BF805C-5888-4903-ACD8-CAB8A517BF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6" name="正方形/長方形 365">
          <a:extLst>
            <a:ext uri="{FF2B5EF4-FFF2-40B4-BE49-F238E27FC236}">
              <a16:creationId xmlns="" xmlns:a16="http://schemas.microsoft.com/office/drawing/2014/main" id="{ED0D596B-7943-4D45-9EAC-B65F8C87447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7" name="正方形/長方形 366">
          <a:extLst>
            <a:ext uri="{FF2B5EF4-FFF2-40B4-BE49-F238E27FC236}">
              <a16:creationId xmlns="" xmlns:a16="http://schemas.microsoft.com/office/drawing/2014/main" id="{C1E7D98B-0218-4D0F-BF66-EA0D31D5E2E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8" name="正方形/長方形 367">
          <a:extLst>
            <a:ext uri="{FF2B5EF4-FFF2-40B4-BE49-F238E27FC236}">
              <a16:creationId xmlns="" xmlns:a16="http://schemas.microsoft.com/office/drawing/2014/main" id="{9B9E38F8-3373-489E-A195-786CAEBE80E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9" name="正方形/長方形 368">
          <a:extLst>
            <a:ext uri="{FF2B5EF4-FFF2-40B4-BE49-F238E27FC236}">
              <a16:creationId xmlns="" xmlns:a16="http://schemas.microsoft.com/office/drawing/2014/main" id="{A02B84BF-4306-4FF1-84DA-A32F3206400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0" name="正方形/長方形 369">
          <a:extLst>
            <a:ext uri="{FF2B5EF4-FFF2-40B4-BE49-F238E27FC236}">
              <a16:creationId xmlns="" xmlns:a16="http://schemas.microsoft.com/office/drawing/2014/main" id="{BB3A8411-1AC8-4CEE-A548-6AC50D34022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1" name="正方形/長方形 370">
          <a:extLst>
            <a:ext uri="{FF2B5EF4-FFF2-40B4-BE49-F238E27FC236}">
              <a16:creationId xmlns="" xmlns:a16="http://schemas.microsoft.com/office/drawing/2014/main" id="{6CDE8284-F952-4DCA-B0DE-7981942D1B7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2" name="テキスト ボックス 371">
          <a:extLst>
            <a:ext uri="{FF2B5EF4-FFF2-40B4-BE49-F238E27FC236}">
              <a16:creationId xmlns="" xmlns:a16="http://schemas.microsoft.com/office/drawing/2014/main" id="{E911C1DF-EA56-41AE-B3F2-2991EEF5901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3" name="直線コネクタ 372">
          <a:extLst>
            <a:ext uri="{FF2B5EF4-FFF2-40B4-BE49-F238E27FC236}">
              <a16:creationId xmlns="" xmlns:a16="http://schemas.microsoft.com/office/drawing/2014/main" id="{622C361F-D27C-44E0-AA36-7C8AE8DA46E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374" name="直線コネクタ 373">
          <a:extLst>
            <a:ext uri="{FF2B5EF4-FFF2-40B4-BE49-F238E27FC236}">
              <a16:creationId xmlns="" xmlns:a16="http://schemas.microsoft.com/office/drawing/2014/main" id="{82568788-198B-443B-894B-BC2FF6A83458}"/>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375" name="テキスト ボックス 374">
          <a:extLst>
            <a:ext uri="{FF2B5EF4-FFF2-40B4-BE49-F238E27FC236}">
              <a16:creationId xmlns="" xmlns:a16="http://schemas.microsoft.com/office/drawing/2014/main" id="{BBAFA325-97D2-484C-A081-8F07114B43E0}"/>
            </a:ext>
          </a:extLst>
        </xdr:cNvPr>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6" name="直線コネクタ 375">
          <a:extLst>
            <a:ext uri="{FF2B5EF4-FFF2-40B4-BE49-F238E27FC236}">
              <a16:creationId xmlns="" xmlns:a16="http://schemas.microsoft.com/office/drawing/2014/main" id="{7E1C8A3D-DCD8-4295-B34C-0D9526B3E406}"/>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7" name="テキスト ボックス 376">
          <a:extLst>
            <a:ext uri="{FF2B5EF4-FFF2-40B4-BE49-F238E27FC236}">
              <a16:creationId xmlns="" xmlns:a16="http://schemas.microsoft.com/office/drawing/2014/main" id="{3FDE4A2D-E03F-4654-B99B-8B6251FFA64E}"/>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8" name="直線コネクタ 377">
          <a:extLst>
            <a:ext uri="{FF2B5EF4-FFF2-40B4-BE49-F238E27FC236}">
              <a16:creationId xmlns="" xmlns:a16="http://schemas.microsoft.com/office/drawing/2014/main" id="{1509A46B-9048-4B8C-8892-560FFB0979D5}"/>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9" name="テキスト ボックス 378">
          <a:extLst>
            <a:ext uri="{FF2B5EF4-FFF2-40B4-BE49-F238E27FC236}">
              <a16:creationId xmlns="" xmlns:a16="http://schemas.microsoft.com/office/drawing/2014/main" id="{19A765D1-CA31-4111-A04C-47D3EB5D3D19}"/>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80" name="直線コネクタ 379">
          <a:extLst>
            <a:ext uri="{FF2B5EF4-FFF2-40B4-BE49-F238E27FC236}">
              <a16:creationId xmlns="" xmlns:a16="http://schemas.microsoft.com/office/drawing/2014/main" id="{FDC7D729-E3BA-46E3-B641-76B63A5F4EA6}"/>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81" name="テキスト ボックス 380">
          <a:extLst>
            <a:ext uri="{FF2B5EF4-FFF2-40B4-BE49-F238E27FC236}">
              <a16:creationId xmlns="" xmlns:a16="http://schemas.microsoft.com/office/drawing/2014/main" id="{4CD3AE85-9407-4A49-8B3D-088D2161739A}"/>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82" name="直線コネクタ 381">
          <a:extLst>
            <a:ext uri="{FF2B5EF4-FFF2-40B4-BE49-F238E27FC236}">
              <a16:creationId xmlns="" xmlns:a16="http://schemas.microsoft.com/office/drawing/2014/main" id="{52147BD6-1BE2-40B3-AC8E-042A862E5B92}"/>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83" name="テキスト ボックス 382">
          <a:extLst>
            <a:ext uri="{FF2B5EF4-FFF2-40B4-BE49-F238E27FC236}">
              <a16:creationId xmlns="" xmlns:a16="http://schemas.microsoft.com/office/drawing/2014/main" id="{CA82D9D8-085C-4106-B2DC-C74B78A3CC46}"/>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4" name="直線コネクタ 383">
          <a:extLst>
            <a:ext uri="{FF2B5EF4-FFF2-40B4-BE49-F238E27FC236}">
              <a16:creationId xmlns="" xmlns:a16="http://schemas.microsoft.com/office/drawing/2014/main" id="{28CE1D8F-16CA-439C-8F56-7BAF5613AFA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85" name="テキスト ボックス 384">
          <a:extLst>
            <a:ext uri="{FF2B5EF4-FFF2-40B4-BE49-F238E27FC236}">
              <a16:creationId xmlns="" xmlns:a16="http://schemas.microsoft.com/office/drawing/2014/main" id="{93126FA1-801F-4A3F-8B50-572ADE95E897}"/>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6" name="【学校施設】&#10;有形固定資産減価償却率グラフ枠">
          <a:extLst>
            <a:ext uri="{FF2B5EF4-FFF2-40B4-BE49-F238E27FC236}">
              <a16:creationId xmlns="" xmlns:a16="http://schemas.microsoft.com/office/drawing/2014/main" id="{EC6CA969-E769-411B-B296-D58A64DBC1A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80010</xdr:rowOff>
    </xdr:from>
    <xdr:to>
      <xdr:col>23</xdr:col>
      <xdr:colOff>516889</xdr:colOff>
      <xdr:row>59</xdr:row>
      <xdr:rowOff>135255</xdr:rowOff>
    </xdr:to>
    <xdr:cxnSp macro="">
      <xdr:nvCxnSpPr>
        <xdr:cNvPr id="387" name="直線コネクタ 386">
          <a:extLst>
            <a:ext uri="{FF2B5EF4-FFF2-40B4-BE49-F238E27FC236}">
              <a16:creationId xmlns="" xmlns:a16="http://schemas.microsoft.com/office/drawing/2014/main" id="{1208FA72-0DAA-4DEF-8188-0980AF8F8294}"/>
            </a:ext>
          </a:extLst>
        </xdr:cNvPr>
        <xdr:cNvCxnSpPr/>
      </xdr:nvCxnSpPr>
      <xdr:spPr>
        <a:xfrm flipV="1">
          <a:off x="16318864" y="9509760"/>
          <a:ext cx="0" cy="741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139082</xdr:rowOff>
    </xdr:from>
    <xdr:ext cx="405111" cy="259045"/>
    <xdr:sp macro="" textlink="">
      <xdr:nvSpPr>
        <xdr:cNvPr id="388" name="【学校施設】&#10;有形固定資産減価償却率最小値テキスト">
          <a:extLst>
            <a:ext uri="{FF2B5EF4-FFF2-40B4-BE49-F238E27FC236}">
              <a16:creationId xmlns="" xmlns:a16="http://schemas.microsoft.com/office/drawing/2014/main" id="{20DE94D6-A06F-4A94-A0F9-AFAA63FF632A}"/>
            </a:ext>
          </a:extLst>
        </xdr:cNvPr>
        <xdr:cNvSpPr txBox="1"/>
      </xdr:nvSpPr>
      <xdr:spPr>
        <a:xfrm>
          <a:off x="16408400" y="1025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41.9</a:t>
          </a:r>
          <a:endParaRPr kumimoji="1" lang="ja-JP" altLang="en-US" sz="1000" b="1">
            <a:latin typeface="ＭＳ Ｐゴシック"/>
          </a:endParaRPr>
        </a:p>
      </xdr:txBody>
    </xdr:sp>
    <xdr:clientData/>
  </xdr:oneCellAnchor>
  <xdr:twoCellAnchor>
    <xdr:from>
      <xdr:col>23</xdr:col>
      <xdr:colOff>428625</xdr:colOff>
      <xdr:row>59</xdr:row>
      <xdr:rowOff>135255</xdr:rowOff>
    </xdr:from>
    <xdr:to>
      <xdr:col>23</xdr:col>
      <xdr:colOff>606425</xdr:colOff>
      <xdr:row>59</xdr:row>
      <xdr:rowOff>135255</xdr:rowOff>
    </xdr:to>
    <xdr:cxnSp macro="">
      <xdr:nvCxnSpPr>
        <xdr:cNvPr id="389" name="直線コネクタ 388">
          <a:extLst>
            <a:ext uri="{FF2B5EF4-FFF2-40B4-BE49-F238E27FC236}">
              <a16:creationId xmlns="" xmlns:a16="http://schemas.microsoft.com/office/drawing/2014/main" id="{8755F035-5F26-4C65-9307-F872FA223DED}"/>
            </a:ext>
          </a:extLst>
        </xdr:cNvPr>
        <xdr:cNvCxnSpPr/>
      </xdr:nvCxnSpPr>
      <xdr:spPr>
        <a:xfrm>
          <a:off x="16230600" y="1025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26687</xdr:rowOff>
    </xdr:from>
    <xdr:ext cx="405111" cy="259045"/>
    <xdr:sp macro="" textlink="">
      <xdr:nvSpPr>
        <xdr:cNvPr id="390" name="【学校施設】&#10;有形固定資産減価償却率最大値テキスト">
          <a:extLst>
            <a:ext uri="{FF2B5EF4-FFF2-40B4-BE49-F238E27FC236}">
              <a16:creationId xmlns="" xmlns:a16="http://schemas.microsoft.com/office/drawing/2014/main" id="{8B12D63F-17BC-4165-9CEC-9D70AC7526AE}"/>
            </a:ext>
          </a:extLst>
        </xdr:cNvPr>
        <xdr:cNvSpPr txBox="1"/>
      </xdr:nvSpPr>
      <xdr:spPr>
        <a:xfrm>
          <a:off x="16408400" y="928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23</xdr:col>
      <xdr:colOff>428625</xdr:colOff>
      <xdr:row>55</xdr:row>
      <xdr:rowOff>80010</xdr:rowOff>
    </xdr:from>
    <xdr:to>
      <xdr:col>23</xdr:col>
      <xdr:colOff>606425</xdr:colOff>
      <xdr:row>55</xdr:row>
      <xdr:rowOff>80010</xdr:rowOff>
    </xdr:to>
    <xdr:cxnSp macro="">
      <xdr:nvCxnSpPr>
        <xdr:cNvPr id="391" name="直線コネクタ 390">
          <a:extLst>
            <a:ext uri="{FF2B5EF4-FFF2-40B4-BE49-F238E27FC236}">
              <a16:creationId xmlns="" xmlns:a16="http://schemas.microsoft.com/office/drawing/2014/main" id="{BCCD1D9F-29D6-4243-BF58-FE5A76F09AD2}"/>
            </a:ext>
          </a:extLst>
        </xdr:cNvPr>
        <xdr:cNvCxnSpPr/>
      </xdr:nvCxnSpPr>
      <xdr:spPr>
        <a:xfrm>
          <a:off x="16230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26687</xdr:rowOff>
    </xdr:from>
    <xdr:ext cx="405111" cy="259045"/>
    <xdr:sp macro="" textlink="">
      <xdr:nvSpPr>
        <xdr:cNvPr id="392" name="【学校施設】&#10;有形固定資産減価償却率平均値テキスト">
          <a:extLst>
            <a:ext uri="{FF2B5EF4-FFF2-40B4-BE49-F238E27FC236}">
              <a16:creationId xmlns="" xmlns:a16="http://schemas.microsoft.com/office/drawing/2014/main" id="{397B8B27-4DE2-4453-BA95-7532D3196302}"/>
            </a:ext>
          </a:extLst>
        </xdr:cNvPr>
        <xdr:cNvSpPr txBox="1"/>
      </xdr:nvSpPr>
      <xdr:spPr>
        <a:xfrm>
          <a:off x="16408400" y="9799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48260</xdr:rowOff>
    </xdr:from>
    <xdr:to>
      <xdr:col>23</xdr:col>
      <xdr:colOff>568325</xdr:colOff>
      <xdr:row>57</xdr:row>
      <xdr:rowOff>149860</xdr:rowOff>
    </xdr:to>
    <xdr:sp macro="" textlink="">
      <xdr:nvSpPr>
        <xdr:cNvPr id="393" name="フローチャート : 判断 392">
          <a:extLst>
            <a:ext uri="{FF2B5EF4-FFF2-40B4-BE49-F238E27FC236}">
              <a16:creationId xmlns="" xmlns:a16="http://schemas.microsoft.com/office/drawing/2014/main" id="{A968818D-3D05-41EF-AEF0-366E24AA4AE6}"/>
            </a:ext>
          </a:extLst>
        </xdr:cNvPr>
        <xdr:cNvSpPr/>
      </xdr:nvSpPr>
      <xdr:spPr>
        <a:xfrm>
          <a:off x="16268700" y="982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57</xdr:row>
      <xdr:rowOff>153035</xdr:rowOff>
    </xdr:from>
    <xdr:to>
      <xdr:col>22</xdr:col>
      <xdr:colOff>415925</xdr:colOff>
      <xdr:row>58</xdr:row>
      <xdr:rowOff>83185</xdr:rowOff>
    </xdr:to>
    <xdr:sp macro="" textlink="">
      <xdr:nvSpPr>
        <xdr:cNvPr id="394" name="フローチャート : 判断 393">
          <a:extLst>
            <a:ext uri="{FF2B5EF4-FFF2-40B4-BE49-F238E27FC236}">
              <a16:creationId xmlns="" xmlns:a16="http://schemas.microsoft.com/office/drawing/2014/main" id="{ED9A5F09-CA29-46BC-AF88-8E0CA93F1F0F}"/>
            </a:ext>
          </a:extLst>
        </xdr:cNvPr>
        <xdr:cNvSpPr/>
      </xdr:nvSpPr>
      <xdr:spPr>
        <a:xfrm>
          <a:off x="15430500" y="99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5" name="テキスト ボックス 394">
          <a:extLst>
            <a:ext uri="{FF2B5EF4-FFF2-40B4-BE49-F238E27FC236}">
              <a16:creationId xmlns="" xmlns:a16="http://schemas.microsoft.com/office/drawing/2014/main" id="{A869709C-85BC-4239-B874-AE9649EA325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6" name="テキスト ボックス 395">
          <a:extLst>
            <a:ext uri="{FF2B5EF4-FFF2-40B4-BE49-F238E27FC236}">
              <a16:creationId xmlns="" xmlns:a16="http://schemas.microsoft.com/office/drawing/2014/main" id="{D2775B8D-78F1-4B96-BB81-9434F9742DB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7" name="テキスト ボックス 396">
          <a:extLst>
            <a:ext uri="{FF2B5EF4-FFF2-40B4-BE49-F238E27FC236}">
              <a16:creationId xmlns="" xmlns:a16="http://schemas.microsoft.com/office/drawing/2014/main" id="{C143A543-2F53-465E-A33C-D08AE2D55ED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8" name="テキスト ボックス 397">
          <a:extLst>
            <a:ext uri="{FF2B5EF4-FFF2-40B4-BE49-F238E27FC236}">
              <a16:creationId xmlns="" xmlns:a16="http://schemas.microsoft.com/office/drawing/2014/main" id="{C2403053-9B2C-4906-B764-C61A36F62EC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9" name="テキスト ボックス 398">
          <a:extLst>
            <a:ext uri="{FF2B5EF4-FFF2-40B4-BE49-F238E27FC236}">
              <a16:creationId xmlns="" xmlns:a16="http://schemas.microsoft.com/office/drawing/2014/main" id="{5A9E7F71-76CC-418D-9919-6F0C7DFA97B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62</xdr:row>
      <xdr:rowOff>135890</xdr:rowOff>
    </xdr:from>
    <xdr:to>
      <xdr:col>22</xdr:col>
      <xdr:colOff>415925</xdr:colOff>
      <xdr:row>63</xdr:row>
      <xdr:rowOff>66040</xdr:rowOff>
    </xdr:to>
    <xdr:sp macro="" textlink="">
      <xdr:nvSpPr>
        <xdr:cNvPr id="400" name="円/楕円 399">
          <a:extLst>
            <a:ext uri="{FF2B5EF4-FFF2-40B4-BE49-F238E27FC236}">
              <a16:creationId xmlns="" xmlns:a16="http://schemas.microsoft.com/office/drawing/2014/main" id="{369AC507-CC9A-47DE-9266-3F0CFBAFEC63}"/>
            </a:ext>
          </a:extLst>
        </xdr:cNvPr>
        <xdr:cNvSpPr/>
      </xdr:nvSpPr>
      <xdr:spPr>
        <a:xfrm>
          <a:off x="154305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56</xdr:row>
      <xdr:rowOff>99712</xdr:rowOff>
    </xdr:from>
    <xdr:ext cx="405111" cy="259045"/>
    <xdr:sp macro="" textlink="">
      <xdr:nvSpPr>
        <xdr:cNvPr id="401" name="n_1aveValue【学校施設】&#10;有形固定資産減価償却率">
          <a:extLst>
            <a:ext uri="{FF2B5EF4-FFF2-40B4-BE49-F238E27FC236}">
              <a16:creationId xmlns="" xmlns:a16="http://schemas.microsoft.com/office/drawing/2014/main" id="{4764ADA5-AB49-4705-8AD7-7781AD746D73}"/>
            </a:ext>
          </a:extLst>
        </xdr:cNvPr>
        <xdr:cNvSpPr txBox="1"/>
      </xdr:nvSpPr>
      <xdr:spPr>
        <a:xfrm>
          <a:off x="15266043" y="970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a:t>
          </a:r>
          <a:endParaRPr kumimoji="1" lang="ja-JP" altLang="en-US" sz="1000" b="1">
            <a:solidFill>
              <a:srgbClr val="000080"/>
            </a:solidFill>
            <a:latin typeface="ＭＳ Ｐゴシック"/>
          </a:endParaRPr>
        </a:p>
      </xdr:txBody>
    </xdr:sp>
    <xdr:clientData/>
  </xdr:oneCellAnchor>
  <xdr:oneCellAnchor>
    <xdr:from>
      <xdr:col>22</xdr:col>
      <xdr:colOff>149868</xdr:colOff>
      <xdr:row>63</xdr:row>
      <xdr:rowOff>57167</xdr:rowOff>
    </xdr:from>
    <xdr:ext cx="405111" cy="259045"/>
    <xdr:sp macro="" textlink="">
      <xdr:nvSpPr>
        <xdr:cNvPr id="402" name="n_1mainValue【学校施設】&#10;有形固定資産減価償却率">
          <a:extLst>
            <a:ext uri="{FF2B5EF4-FFF2-40B4-BE49-F238E27FC236}">
              <a16:creationId xmlns="" xmlns:a16="http://schemas.microsoft.com/office/drawing/2014/main" id="{E7797CEB-FED9-4A3E-9509-A48635BEABB0}"/>
            </a:ext>
          </a:extLst>
        </xdr:cNvPr>
        <xdr:cNvSpPr txBox="1"/>
      </xdr:nvSpPr>
      <xdr:spPr>
        <a:xfrm>
          <a:off x="15266043" y="1085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3" name="正方形/長方形 402">
          <a:extLst>
            <a:ext uri="{FF2B5EF4-FFF2-40B4-BE49-F238E27FC236}">
              <a16:creationId xmlns="" xmlns:a16="http://schemas.microsoft.com/office/drawing/2014/main" id="{43C613D1-448B-4637-9CB5-61A91E5834C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4" name="正方形/長方形 403">
          <a:extLst>
            <a:ext uri="{FF2B5EF4-FFF2-40B4-BE49-F238E27FC236}">
              <a16:creationId xmlns="" xmlns:a16="http://schemas.microsoft.com/office/drawing/2014/main" id="{426CE1A1-BAE3-4BAC-A8E0-3EC343DB587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5" name="正方形/長方形 404">
          <a:extLst>
            <a:ext uri="{FF2B5EF4-FFF2-40B4-BE49-F238E27FC236}">
              <a16:creationId xmlns="" xmlns:a16="http://schemas.microsoft.com/office/drawing/2014/main" id="{E83468A2-90A0-49E3-95C2-E132DD4EE74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6" name="正方形/長方形 405">
          <a:extLst>
            <a:ext uri="{FF2B5EF4-FFF2-40B4-BE49-F238E27FC236}">
              <a16:creationId xmlns="" xmlns:a16="http://schemas.microsoft.com/office/drawing/2014/main" id="{5109F816-ADDE-4B5F-BA06-DEA1DD7C17A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7" name="正方形/長方形 406">
          <a:extLst>
            <a:ext uri="{FF2B5EF4-FFF2-40B4-BE49-F238E27FC236}">
              <a16:creationId xmlns="" xmlns:a16="http://schemas.microsoft.com/office/drawing/2014/main" id="{6E5D42E1-6335-4ABA-AD2A-F5905E93159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8" name="正方形/長方形 407">
          <a:extLst>
            <a:ext uri="{FF2B5EF4-FFF2-40B4-BE49-F238E27FC236}">
              <a16:creationId xmlns="" xmlns:a16="http://schemas.microsoft.com/office/drawing/2014/main" id="{A3CC81DF-09DD-4F9A-9972-A6C66380B1C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9" name="正方形/長方形 408">
          <a:extLst>
            <a:ext uri="{FF2B5EF4-FFF2-40B4-BE49-F238E27FC236}">
              <a16:creationId xmlns="" xmlns:a16="http://schemas.microsoft.com/office/drawing/2014/main" id="{507D1470-8DAF-454D-AF6A-2929ABB8533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3.098</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0" name="正方形/長方形 409">
          <a:extLst>
            <a:ext uri="{FF2B5EF4-FFF2-40B4-BE49-F238E27FC236}">
              <a16:creationId xmlns="" xmlns:a16="http://schemas.microsoft.com/office/drawing/2014/main" id="{767849CA-F0D5-4B7B-8EB6-D416070AAB7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1" name="テキスト ボックス 410">
          <a:extLst>
            <a:ext uri="{FF2B5EF4-FFF2-40B4-BE49-F238E27FC236}">
              <a16:creationId xmlns="" xmlns:a16="http://schemas.microsoft.com/office/drawing/2014/main" id="{43041C15-81C2-4BF3-913E-E1188046A01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2" name="直線コネクタ 411">
          <a:extLst>
            <a:ext uri="{FF2B5EF4-FFF2-40B4-BE49-F238E27FC236}">
              <a16:creationId xmlns="" xmlns:a16="http://schemas.microsoft.com/office/drawing/2014/main" id="{12CEEADB-E827-4063-B4D3-25BAC5C5307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13" name="直線コネクタ 412">
          <a:extLst>
            <a:ext uri="{FF2B5EF4-FFF2-40B4-BE49-F238E27FC236}">
              <a16:creationId xmlns="" xmlns:a16="http://schemas.microsoft.com/office/drawing/2014/main" id="{979C752C-EDBB-473E-AFFF-C0040112AB4B}"/>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14" name="テキスト ボックス 413">
          <a:extLst>
            <a:ext uri="{FF2B5EF4-FFF2-40B4-BE49-F238E27FC236}">
              <a16:creationId xmlns="" xmlns:a16="http://schemas.microsoft.com/office/drawing/2014/main" id="{BEBD970B-A205-4312-A54C-C88C13F3C6E3}"/>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15" name="直線コネクタ 414">
          <a:extLst>
            <a:ext uri="{FF2B5EF4-FFF2-40B4-BE49-F238E27FC236}">
              <a16:creationId xmlns="" xmlns:a16="http://schemas.microsoft.com/office/drawing/2014/main" id="{694BA731-E242-4618-884A-0D2AA422EF5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16" name="テキスト ボックス 415">
          <a:extLst>
            <a:ext uri="{FF2B5EF4-FFF2-40B4-BE49-F238E27FC236}">
              <a16:creationId xmlns="" xmlns:a16="http://schemas.microsoft.com/office/drawing/2014/main" id="{6FDDE20F-F8E3-47A6-BBD1-DC1F0465791E}"/>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17" name="直線コネクタ 416">
          <a:extLst>
            <a:ext uri="{FF2B5EF4-FFF2-40B4-BE49-F238E27FC236}">
              <a16:creationId xmlns="" xmlns:a16="http://schemas.microsoft.com/office/drawing/2014/main" id="{93819CB8-B24A-4191-B016-E5C59F2B731E}"/>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59</xdr:row>
      <xdr:rowOff>29227</xdr:rowOff>
    </xdr:from>
    <xdr:ext cx="531299" cy="259045"/>
    <xdr:sp macro="" textlink="">
      <xdr:nvSpPr>
        <xdr:cNvPr id="418" name="テキスト ボックス 417">
          <a:extLst>
            <a:ext uri="{FF2B5EF4-FFF2-40B4-BE49-F238E27FC236}">
              <a16:creationId xmlns="" xmlns:a16="http://schemas.microsoft.com/office/drawing/2014/main" id="{876BE660-E921-4362-BDF5-89D809F42B8D}"/>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19" name="直線コネクタ 418">
          <a:extLst>
            <a:ext uri="{FF2B5EF4-FFF2-40B4-BE49-F238E27FC236}">
              <a16:creationId xmlns="" xmlns:a16="http://schemas.microsoft.com/office/drawing/2014/main" id="{7DA75DA4-7EDF-410A-A3E6-1597834E2E75}"/>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162577</xdr:rowOff>
    </xdr:from>
    <xdr:ext cx="531299" cy="259045"/>
    <xdr:sp macro="" textlink="">
      <xdr:nvSpPr>
        <xdr:cNvPr id="420" name="テキスト ボックス 419">
          <a:extLst>
            <a:ext uri="{FF2B5EF4-FFF2-40B4-BE49-F238E27FC236}">
              <a16:creationId xmlns="" xmlns:a16="http://schemas.microsoft.com/office/drawing/2014/main" id="{60D1E204-4060-4F09-962C-8C9FBFF49455}"/>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21" name="直線コネクタ 420">
          <a:extLst>
            <a:ext uri="{FF2B5EF4-FFF2-40B4-BE49-F238E27FC236}">
              <a16:creationId xmlns="" xmlns:a16="http://schemas.microsoft.com/office/drawing/2014/main" id="{85033EB5-7F5B-42C2-A307-A711CB9193F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124477</xdr:rowOff>
    </xdr:from>
    <xdr:ext cx="531299" cy="259045"/>
    <xdr:sp macro="" textlink="">
      <xdr:nvSpPr>
        <xdr:cNvPr id="422" name="テキスト ボックス 421">
          <a:extLst>
            <a:ext uri="{FF2B5EF4-FFF2-40B4-BE49-F238E27FC236}">
              <a16:creationId xmlns="" xmlns:a16="http://schemas.microsoft.com/office/drawing/2014/main" id="{C544303E-F419-43C7-96BF-86DA1597D325}"/>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3" name="直線コネクタ 422">
          <a:extLst>
            <a:ext uri="{FF2B5EF4-FFF2-40B4-BE49-F238E27FC236}">
              <a16:creationId xmlns="" xmlns:a16="http://schemas.microsoft.com/office/drawing/2014/main" id="{8CF2DEFC-D1A0-4151-87E2-15F93D8D9CD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424" name="テキスト ボックス 423">
          <a:extLst>
            <a:ext uri="{FF2B5EF4-FFF2-40B4-BE49-F238E27FC236}">
              <a16:creationId xmlns="" xmlns:a16="http://schemas.microsoft.com/office/drawing/2014/main" id="{859FD1CE-77CC-4E1B-A00A-5B372A1C4DFA}"/>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5" name="【学校施設】&#10;一人当たり面積グラフ枠">
          <a:extLst>
            <a:ext uri="{FF2B5EF4-FFF2-40B4-BE49-F238E27FC236}">
              <a16:creationId xmlns="" xmlns:a16="http://schemas.microsoft.com/office/drawing/2014/main" id="{08150623-5A01-4C57-8240-89A6DE0D761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7696</xdr:rowOff>
    </xdr:from>
    <xdr:to>
      <xdr:col>32</xdr:col>
      <xdr:colOff>186689</xdr:colOff>
      <xdr:row>63</xdr:row>
      <xdr:rowOff>59893</xdr:rowOff>
    </xdr:to>
    <xdr:cxnSp macro="">
      <xdr:nvCxnSpPr>
        <xdr:cNvPr id="426" name="直線コネクタ 425">
          <a:extLst>
            <a:ext uri="{FF2B5EF4-FFF2-40B4-BE49-F238E27FC236}">
              <a16:creationId xmlns="" xmlns:a16="http://schemas.microsoft.com/office/drawing/2014/main" id="{E35E14B5-A412-462A-B11F-D0B7C264BD92}"/>
            </a:ext>
          </a:extLst>
        </xdr:cNvPr>
        <xdr:cNvCxnSpPr/>
      </xdr:nvCxnSpPr>
      <xdr:spPr>
        <a:xfrm flipV="1">
          <a:off x="22160864" y="9608896"/>
          <a:ext cx="0" cy="1252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63720</xdr:rowOff>
    </xdr:from>
    <xdr:ext cx="469744" cy="259045"/>
    <xdr:sp macro="" textlink="">
      <xdr:nvSpPr>
        <xdr:cNvPr id="427" name="【学校施設】&#10;一人当たり面積最小値テキスト">
          <a:extLst>
            <a:ext uri="{FF2B5EF4-FFF2-40B4-BE49-F238E27FC236}">
              <a16:creationId xmlns="" xmlns:a16="http://schemas.microsoft.com/office/drawing/2014/main" id="{871D5FA2-CA70-43F2-88DD-F634A707C7E0}"/>
            </a:ext>
          </a:extLst>
        </xdr:cNvPr>
        <xdr:cNvSpPr txBox="1"/>
      </xdr:nvSpPr>
      <xdr:spPr>
        <a:xfrm>
          <a:off x="22250400" y="1086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2.464</a:t>
          </a:r>
          <a:endParaRPr kumimoji="1" lang="ja-JP" altLang="en-US" sz="1000" b="1">
            <a:latin typeface="ＭＳ Ｐゴシック"/>
          </a:endParaRPr>
        </a:p>
      </xdr:txBody>
    </xdr:sp>
    <xdr:clientData/>
  </xdr:oneCellAnchor>
  <xdr:twoCellAnchor>
    <xdr:from>
      <xdr:col>32</xdr:col>
      <xdr:colOff>98425</xdr:colOff>
      <xdr:row>63</xdr:row>
      <xdr:rowOff>59893</xdr:rowOff>
    </xdr:from>
    <xdr:to>
      <xdr:col>32</xdr:col>
      <xdr:colOff>276225</xdr:colOff>
      <xdr:row>63</xdr:row>
      <xdr:rowOff>59893</xdr:rowOff>
    </xdr:to>
    <xdr:cxnSp macro="">
      <xdr:nvCxnSpPr>
        <xdr:cNvPr id="428" name="直線コネクタ 427">
          <a:extLst>
            <a:ext uri="{FF2B5EF4-FFF2-40B4-BE49-F238E27FC236}">
              <a16:creationId xmlns="" xmlns:a16="http://schemas.microsoft.com/office/drawing/2014/main" id="{1D306865-F32C-4649-8A78-729F015E7B2B}"/>
            </a:ext>
          </a:extLst>
        </xdr:cNvPr>
        <xdr:cNvCxnSpPr/>
      </xdr:nvCxnSpPr>
      <xdr:spPr>
        <a:xfrm>
          <a:off x="22072600" y="1086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125823</xdr:rowOff>
    </xdr:from>
    <xdr:ext cx="534377" cy="259045"/>
    <xdr:sp macro="" textlink="">
      <xdr:nvSpPr>
        <xdr:cNvPr id="429" name="【学校施設】&#10;一人当たり面積最大値テキスト">
          <a:extLst>
            <a:ext uri="{FF2B5EF4-FFF2-40B4-BE49-F238E27FC236}">
              <a16:creationId xmlns="" xmlns:a16="http://schemas.microsoft.com/office/drawing/2014/main" id="{83983490-913A-4170-A281-4FFF2E375077}"/>
            </a:ext>
          </a:extLst>
        </xdr:cNvPr>
        <xdr:cNvSpPr txBox="1"/>
      </xdr:nvSpPr>
      <xdr:spPr>
        <a:xfrm>
          <a:off x="22250400" y="938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18.899</a:t>
          </a:r>
          <a:endParaRPr kumimoji="1" lang="ja-JP" altLang="en-US" sz="1000" b="1">
            <a:latin typeface="ＭＳ Ｐゴシック"/>
          </a:endParaRPr>
        </a:p>
      </xdr:txBody>
    </xdr:sp>
    <xdr:clientData/>
  </xdr:oneCellAnchor>
  <xdr:twoCellAnchor>
    <xdr:from>
      <xdr:col>32</xdr:col>
      <xdr:colOff>98425</xdr:colOff>
      <xdr:row>56</xdr:row>
      <xdr:rowOff>7696</xdr:rowOff>
    </xdr:from>
    <xdr:to>
      <xdr:col>32</xdr:col>
      <xdr:colOff>276225</xdr:colOff>
      <xdr:row>56</xdr:row>
      <xdr:rowOff>7696</xdr:rowOff>
    </xdr:to>
    <xdr:cxnSp macro="">
      <xdr:nvCxnSpPr>
        <xdr:cNvPr id="430" name="直線コネクタ 429">
          <a:extLst>
            <a:ext uri="{FF2B5EF4-FFF2-40B4-BE49-F238E27FC236}">
              <a16:creationId xmlns="" xmlns:a16="http://schemas.microsoft.com/office/drawing/2014/main" id="{5E99EE8E-8B5C-4663-B38C-D682CC03F80E}"/>
            </a:ext>
          </a:extLst>
        </xdr:cNvPr>
        <xdr:cNvCxnSpPr/>
      </xdr:nvCxnSpPr>
      <xdr:spPr>
        <a:xfrm>
          <a:off x="22072600" y="9608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108755</xdr:rowOff>
    </xdr:from>
    <xdr:ext cx="469744" cy="259045"/>
    <xdr:sp macro="" textlink="">
      <xdr:nvSpPr>
        <xdr:cNvPr id="431" name="【学校施設】&#10;一人当たり面積平均値テキスト">
          <a:extLst>
            <a:ext uri="{FF2B5EF4-FFF2-40B4-BE49-F238E27FC236}">
              <a16:creationId xmlns="" xmlns:a16="http://schemas.microsoft.com/office/drawing/2014/main" id="{17B71F05-1F13-421F-884B-3FD9653070EC}"/>
            </a:ext>
          </a:extLst>
        </xdr:cNvPr>
        <xdr:cNvSpPr txBox="1"/>
      </xdr:nvSpPr>
      <xdr:spPr>
        <a:xfrm>
          <a:off x="22250400" y="10567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5.373</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130328</xdr:rowOff>
    </xdr:from>
    <xdr:to>
      <xdr:col>32</xdr:col>
      <xdr:colOff>238125</xdr:colOff>
      <xdr:row>62</xdr:row>
      <xdr:rowOff>60478</xdr:rowOff>
    </xdr:to>
    <xdr:sp macro="" textlink="">
      <xdr:nvSpPr>
        <xdr:cNvPr id="432" name="フローチャート : 判断 431">
          <a:extLst>
            <a:ext uri="{FF2B5EF4-FFF2-40B4-BE49-F238E27FC236}">
              <a16:creationId xmlns="" xmlns:a16="http://schemas.microsoft.com/office/drawing/2014/main" id="{9870A3B1-FC3C-4BAC-85B9-B2F8A399F1B4}"/>
            </a:ext>
          </a:extLst>
        </xdr:cNvPr>
        <xdr:cNvSpPr/>
      </xdr:nvSpPr>
      <xdr:spPr>
        <a:xfrm>
          <a:off x="22110700" y="1058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81026</xdr:rowOff>
    </xdr:from>
    <xdr:to>
      <xdr:col>31</xdr:col>
      <xdr:colOff>85725</xdr:colOff>
      <xdr:row>63</xdr:row>
      <xdr:rowOff>11176</xdr:rowOff>
    </xdr:to>
    <xdr:sp macro="" textlink="">
      <xdr:nvSpPr>
        <xdr:cNvPr id="433" name="フローチャート : 判断 432">
          <a:extLst>
            <a:ext uri="{FF2B5EF4-FFF2-40B4-BE49-F238E27FC236}">
              <a16:creationId xmlns="" xmlns:a16="http://schemas.microsoft.com/office/drawing/2014/main" id="{A0DC57B2-2D6E-4D80-A271-A3E3C2035822}"/>
            </a:ext>
          </a:extLst>
        </xdr:cNvPr>
        <xdr:cNvSpPr/>
      </xdr:nvSpPr>
      <xdr:spPr>
        <a:xfrm>
          <a:off x="21272500" y="107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4" name="テキスト ボックス 433">
          <a:extLst>
            <a:ext uri="{FF2B5EF4-FFF2-40B4-BE49-F238E27FC236}">
              <a16:creationId xmlns="" xmlns:a16="http://schemas.microsoft.com/office/drawing/2014/main" id="{BCBA6EA6-721A-4329-9528-322D89C63D3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5" name="テキスト ボックス 434">
          <a:extLst>
            <a:ext uri="{FF2B5EF4-FFF2-40B4-BE49-F238E27FC236}">
              <a16:creationId xmlns="" xmlns:a16="http://schemas.microsoft.com/office/drawing/2014/main" id="{131A94A7-ED06-44C3-8C65-0D49AAD8517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6" name="テキスト ボックス 435">
          <a:extLst>
            <a:ext uri="{FF2B5EF4-FFF2-40B4-BE49-F238E27FC236}">
              <a16:creationId xmlns="" xmlns:a16="http://schemas.microsoft.com/office/drawing/2014/main" id="{7A7ED0AC-C185-4DF4-AD0E-99CB503814D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7" name="テキスト ボックス 436">
          <a:extLst>
            <a:ext uri="{FF2B5EF4-FFF2-40B4-BE49-F238E27FC236}">
              <a16:creationId xmlns="" xmlns:a16="http://schemas.microsoft.com/office/drawing/2014/main" id="{24885E95-E693-4A68-AEF6-8DC3573CD60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8" name="テキスト ボックス 437">
          <a:extLst>
            <a:ext uri="{FF2B5EF4-FFF2-40B4-BE49-F238E27FC236}">
              <a16:creationId xmlns="" xmlns:a16="http://schemas.microsoft.com/office/drawing/2014/main" id="{60EF9BD0-97E3-49A7-B28C-7EA05026622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63</xdr:row>
      <xdr:rowOff>44069</xdr:rowOff>
    </xdr:from>
    <xdr:to>
      <xdr:col>31</xdr:col>
      <xdr:colOff>85725</xdr:colOff>
      <xdr:row>63</xdr:row>
      <xdr:rowOff>145669</xdr:rowOff>
    </xdr:to>
    <xdr:sp macro="" textlink="">
      <xdr:nvSpPr>
        <xdr:cNvPr id="439" name="円/楕円 438">
          <a:extLst>
            <a:ext uri="{FF2B5EF4-FFF2-40B4-BE49-F238E27FC236}">
              <a16:creationId xmlns="" xmlns:a16="http://schemas.microsoft.com/office/drawing/2014/main" id="{61656F69-1E37-4308-BD21-0B256D640A3F}"/>
            </a:ext>
          </a:extLst>
        </xdr:cNvPr>
        <xdr:cNvSpPr/>
      </xdr:nvSpPr>
      <xdr:spPr>
        <a:xfrm>
          <a:off x="21272500" y="1084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27703</xdr:rowOff>
    </xdr:from>
    <xdr:ext cx="469744" cy="259045"/>
    <xdr:sp macro="" textlink="">
      <xdr:nvSpPr>
        <xdr:cNvPr id="440" name="n_1aveValue【学校施設】&#10;一人当たり面積">
          <a:extLst>
            <a:ext uri="{FF2B5EF4-FFF2-40B4-BE49-F238E27FC236}">
              <a16:creationId xmlns="" xmlns:a16="http://schemas.microsoft.com/office/drawing/2014/main" id="{60AC2130-6243-46A9-ADF8-B50CADAEAC75}"/>
            </a:ext>
          </a:extLst>
        </xdr:cNvPr>
        <xdr:cNvSpPr txBox="1"/>
      </xdr:nvSpPr>
      <xdr:spPr>
        <a:xfrm>
          <a:off x="21075727" y="104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a:t>
          </a:r>
          <a:endParaRPr kumimoji="1" lang="ja-JP" altLang="en-US" sz="1000" b="1">
            <a:solidFill>
              <a:srgbClr val="000080"/>
            </a:solidFill>
            <a:latin typeface="ＭＳ Ｐゴシック"/>
          </a:endParaRPr>
        </a:p>
      </xdr:txBody>
    </xdr:sp>
    <xdr:clientData/>
  </xdr:oneCellAnchor>
  <xdr:oneCellAnchor>
    <xdr:from>
      <xdr:col>30</xdr:col>
      <xdr:colOff>473152</xdr:colOff>
      <xdr:row>63</xdr:row>
      <xdr:rowOff>136796</xdr:rowOff>
    </xdr:from>
    <xdr:ext cx="469744" cy="259045"/>
    <xdr:sp macro="" textlink="">
      <xdr:nvSpPr>
        <xdr:cNvPr id="441" name="n_1mainValue【学校施設】&#10;一人当たり面積">
          <a:extLst>
            <a:ext uri="{FF2B5EF4-FFF2-40B4-BE49-F238E27FC236}">
              <a16:creationId xmlns="" xmlns:a16="http://schemas.microsoft.com/office/drawing/2014/main" id="{A561B8D8-BA07-4D86-AB0D-336B4869245B}"/>
            </a:ext>
          </a:extLst>
        </xdr:cNvPr>
        <xdr:cNvSpPr txBox="1"/>
      </xdr:nvSpPr>
      <xdr:spPr>
        <a:xfrm>
          <a:off x="21075727" y="1093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2" name="正方形/長方形 441">
          <a:extLst>
            <a:ext uri="{FF2B5EF4-FFF2-40B4-BE49-F238E27FC236}">
              <a16:creationId xmlns="" xmlns:a16="http://schemas.microsoft.com/office/drawing/2014/main" id="{5E68B450-78F1-43E2-B7CE-78C71F84E72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72</xdr:row>
      <xdr:rowOff>127000</xdr:rowOff>
    </xdr:from>
    <xdr:to>
      <xdr:col>20</xdr:col>
      <xdr:colOff>225425</xdr:colOff>
      <xdr:row>74</xdr:row>
      <xdr:rowOff>38100</xdr:rowOff>
    </xdr:to>
    <xdr:sp macro="" textlink="">
      <xdr:nvSpPr>
        <xdr:cNvPr id="443" name="正方形/長方形 442">
          <a:extLst>
            <a:ext uri="{FF2B5EF4-FFF2-40B4-BE49-F238E27FC236}">
              <a16:creationId xmlns="" xmlns:a16="http://schemas.microsoft.com/office/drawing/2014/main" id="{B9D7EAF9-72E6-4E79-BEE6-17831CF452F8}"/>
            </a:ext>
          </a:extLst>
        </xdr:cNvPr>
        <xdr:cNvSpPr/>
      </xdr:nvSpPr>
      <xdr:spPr>
        <a:xfrm>
          <a:off x="1244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73</xdr:row>
      <xdr:rowOff>158750</xdr:rowOff>
    </xdr:from>
    <xdr:to>
      <xdr:col>20</xdr:col>
      <xdr:colOff>225425</xdr:colOff>
      <xdr:row>75</xdr:row>
      <xdr:rowOff>69850</xdr:rowOff>
    </xdr:to>
    <xdr:sp macro="" textlink="">
      <xdr:nvSpPr>
        <xdr:cNvPr id="444" name="正方形/長方形 443">
          <a:extLst>
            <a:ext uri="{FF2B5EF4-FFF2-40B4-BE49-F238E27FC236}">
              <a16:creationId xmlns="" xmlns:a16="http://schemas.microsoft.com/office/drawing/2014/main" id="{F6C680D0-B98C-4827-BB0D-F7C2E033E8F5}"/>
            </a:ext>
          </a:extLst>
        </xdr:cNvPr>
        <xdr:cNvSpPr/>
      </xdr:nvSpPr>
      <xdr:spPr>
        <a:xfrm>
          <a:off x="1244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19</xdr:col>
      <xdr:colOff>657225</xdr:colOff>
      <xdr:row>72</xdr:row>
      <xdr:rowOff>127000</xdr:rowOff>
    </xdr:from>
    <xdr:to>
      <xdr:col>22</xdr:col>
      <xdr:colOff>123825</xdr:colOff>
      <xdr:row>74</xdr:row>
      <xdr:rowOff>38100</xdr:rowOff>
    </xdr:to>
    <xdr:sp macro="" textlink="">
      <xdr:nvSpPr>
        <xdr:cNvPr id="445" name="正方形/長方形 444">
          <a:extLst>
            <a:ext uri="{FF2B5EF4-FFF2-40B4-BE49-F238E27FC236}">
              <a16:creationId xmlns="" xmlns:a16="http://schemas.microsoft.com/office/drawing/2014/main" id="{BCE10BB0-509B-4C72-AB71-0E02BF0ACD92}"/>
            </a:ext>
          </a:extLst>
        </xdr:cNvPr>
        <xdr:cNvSpPr/>
      </xdr:nvSpPr>
      <xdr:spPr>
        <a:xfrm>
          <a:off x="1371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19</xdr:col>
      <xdr:colOff>657225</xdr:colOff>
      <xdr:row>73</xdr:row>
      <xdr:rowOff>158750</xdr:rowOff>
    </xdr:from>
    <xdr:to>
      <xdr:col>22</xdr:col>
      <xdr:colOff>123825</xdr:colOff>
      <xdr:row>75</xdr:row>
      <xdr:rowOff>69850</xdr:rowOff>
    </xdr:to>
    <xdr:sp macro="" textlink="">
      <xdr:nvSpPr>
        <xdr:cNvPr id="446" name="正方形/長方形 445">
          <a:extLst>
            <a:ext uri="{FF2B5EF4-FFF2-40B4-BE49-F238E27FC236}">
              <a16:creationId xmlns="" xmlns:a16="http://schemas.microsoft.com/office/drawing/2014/main" id="{F85CD922-450B-4195-BA77-F794C8DB7E6B}"/>
            </a:ext>
          </a:extLst>
        </xdr:cNvPr>
        <xdr:cNvSpPr/>
      </xdr:nvSpPr>
      <xdr:spPr>
        <a:xfrm>
          <a:off x="1371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7" name="正方形/長方形 446">
          <a:extLst>
            <a:ext uri="{FF2B5EF4-FFF2-40B4-BE49-F238E27FC236}">
              <a16:creationId xmlns="" xmlns:a16="http://schemas.microsoft.com/office/drawing/2014/main" id="{D6664110-8FFB-4442-8390-880060C22864}"/>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48" name="正方形/長方形 447">
          <a:extLst>
            <a:ext uri="{FF2B5EF4-FFF2-40B4-BE49-F238E27FC236}">
              <a16:creationId xmlns="" xmlns:a16="http://schemas.microsoft.com/office/drawing/2014/main" id="{B01D4459-855B-4BEB-9C10-7B1B92D9D10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428625</xdr:colOff>
      <xdr:row>72</xdr:row>
      <xdr:rowOff>127000</xdr:rowOff>
    </xdr:from>
    <xdr:to>
      <xdr:col>28</xdr:col>
      <xdr:colOff>581025</xdr:colOff>
      <xdr:row>74</xdr:row>
      <xdr:rowOff>38100</xdr:rowOff>
    </xdr:to>
    <xdr:sp macro="" textlink="">
      <xdr:nvSpPr>
        <xdr:cNvPr id="449" name="正方形/長方形 448">
          <a:extLst>
            <a:ext uri="{FF2B5EF4-FFF2-40B4-BE49-F238E27FC236}">
              <a16:creationId xmlns="" xmlns:a16="http://schemas.microsoft.com/office/drawing/2014/main" id="{C5999ACF-2813-4BC6-8A97-DF323FD299FD}"/>
            </a:ext>
          </a:extLst>
        </xdr:cNvPr>
        <xdr:cNvSpPr/>
      </xdr:nvSpPr>
      <xdr:spPr>
        <a:xfrm>
          <a:off x="1828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73</xdr:row>
      <xdr:rowOff>158750</xdr:rowOff>
    </xdr:from>
    <xdr:to>
      <xdr:col>28</xdr:col>
      <xdr:colOff>581025</xdr:colOff>
      <xdr:row>75</xdr:row>
      <xdr:rowOff>69850</xdr:rowOff>
    </xdr:to>
    <xdr:sp macro="" textlink="">
      <xdr:nvSpPr>
        <xdr:cNvPr id="450" name="正方形/長方形 449">
          <a:extLst>
            <a:ext uri="{FF2B5EF4-FFF2-40B4-BE49-F238E27FC236}">
              <a16:creationId xmlns="" xmlns:a16="http://schemas.microsoft.com/office/drawing/2014/main" id="{669BD6DD-2F00-4087-8C04-8A561A5A496D}"/>
            </a:ext>
          </a:extLst>
        </xdr:cNvPr>
        <xdr:cNvSpPr/>
      </xdr:nvSpPr>
      <xdr:spPr>
        <a:xfrm>
          <a:off x="1828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28</xdr:col>
      <xdr:colOff>327025</xdr:colOff>
      <xdr:row>72</xdr:row>
      <xdr:rowOff>127000</xdr:rowOff>
    </xdr:from>
    <xdr:to>
      <xdr:col>30</xdr:col>
      <xdr:colOff>479425</xdr:colOff>
      <xdr:row>74</xdr:row>
      <xdr:rowOff>38100</xdr:rowOff>
    </xdr:to>
    <xdr:sp macro="" textlink="">
      <xdr:nvSpPr>
        <xdr:cNvPr id="451" name="正方形/長方形 450">
          <a:extLst>
            <a:ext uri="{FF2B5EF4-FFF2-40B4-BE49-F238E27FC236}">
              <a16:creationId xmlns="" xmlns:a16="http://schemas.microsoft.com/office/drawing/2014/main" id="{D9FCA7B0-B947-48CA-BE14-A47765A5FFA5}"/>
            </a:ext>
          </a:extLst>
        </xdr:cNvPr>
        <xdr:cNvSpPr/>
      </xdr:nvSpPr>
      <xdr:spPr>
        <a:xfrm>
          <a:off x="1955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28</xdr:col>
      <xdr:colOff>327025</xdr:colOff>
      <xdr:row>73</xdr:row>
      <xdr:rowOff>158750</xdr:rowOff>
    </xdr:from>
    <xdr:to>
      <xdr:col>30</xdr:col>
      <xdr:colOff>479425</xdr:colOff>
      <xdr:row>75</xdr:row>
      <xdr:rowOff>69850</xdr:rowOff>
    </xdr:to>
    <xdr:sp macro="" textlink="">
      <xdr:nvSpPr>
        <xdr:cNvPr id="452" name="正方形/長方形 451">
          <a:extLst>
            <a:ext uri="{FF2B5EF4-FFF2-40B4-BE49-F238E27FC236}">
              <a16:creationId xmlns="" xmlns:a16="http://schemas.microsoft.com/office/drawing/2014/main" id="{6B6C154B-DEBB-496F-9F93-BC756530B40B}"/>
            </a:ext>
          </a:extLst>
        </xdr:cNvPr>
        <xdr:cNvSpPr/>
      </xdr:nvSpPr>
      <xdr:spPr>
        <a:xfrm>
          <a:off x="1955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0.058</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53" name="正方形/長方形 452">
          <a:extLst>
            <a:ext uri="{FF2B5EF4-FFF2-40B4-BE49-F238E27FC236}">
              <a16:creationId xmlns="" xmlns:a16="http://schemas.microsoft.com/office/drawing/2014/main" id="{B7430EEC-FE6E-43F9-9846-B4DFFE4412C4}"/>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54" name="正方形/長方形 453">
          <a:extLst>
            <a:ext uri="{FF2B5EF4-FFF2-40B4-BE49-F238E27FC236}">
              <a16:creationId xmlns="" xmlns:a16="http://schemas.microsoft.com/office/drawing/2014/main" id="{09120319-669F-4148-B965-BF05D29A6BC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5" name="正方形/長方形 454">
          <a:extLst>
            <a:ext uri="{FF2B5EF4-FFF2-40B4-BE49-F238E27FC236}">
              <a16:creationId xmlns="" xmlns:a16="http://schemas.microsoft.com/office/drawing/2014/main" id="{CC16A674-B901-4CC0-A9DE-2E015BC4462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56" name="正方形/長方形 455">
          <a:extLst>
            <a:ext uri="{FF2B5EF4-FFF2-40B4-BE49-F238E27FC236}">
              <a16:creationId xmlns="" xmlns:a16="http://schemas.microsoft.com/office/drawing/2014/main" id="{1DBE814A-F29E-48B8-AC76-5EF4606E1BB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57" name="正方形/長方形 456">
          <a:extLst>
            <a:ext uri="{FF2B5EF4-FFF2-40B4-BE49-F238E27FC236}">
              <a16:creationId xmlns="" xmlns:a16="http://schemas.microsoft.com/office/drawing/2014/main" id="{8BDD1E2D-C13A-4684-95C9-ACDE80425B8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58" name="正方形/長方形 457">
          <a:extLst>
            <a:ext uri="{FF2B5EF4-FFF2-40B4-BE49-F238E27FC236}">
              <a16:creationId xmlns="" xmlns:a16="http://schemas.microsoft.com/office/drawing/2014/main" id="{55F06E46-2F30-468D-B6E4-34AFA4DE962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59" name="正方形/長方形 458">
          <a:extLst>
            <a:ext uri="{FF2B5EF4-FFF2-40B4-BE49-F238E27FC236}">
              <a16:creationId xmlns="" xmlns:a16="http://schemas.microsoft.com/office/drawing/2014/main" id="{DA364062-B566-4EB9-924E-94613986839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0" name="正方形/長方形 459">
          <a:extLst>
            <a:ext uri="{FF2B5EF4-FFF2-40B4-BE49-F238E27FC236}">
              <a16:creationId xmlns="" xmlns:a16="http://schemas.microsoft.com/office/drawing/2014/main" id="{2ABC4E23-3934-4561-9957-2EF2ED2CFE2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1" name="正方形/長方形 460">
          <a:extLst>
            <a:ext uri="{FF2B5EF4-FFF2-40B4-BE49-F238E27FC236}">
              <a16:creationId xmlns="" xmlns:a16="http://schemas.microsoft.com/office/drawing/2014/main" id="{0B06D071-388C-41D3-92BF-11F456E7426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2" name="テキスト ボックス 461">
          <a:extLst>
            <a:ext uri="{FF2B5EF4-FFF2-40B4-BE49-F238E27FC236}">
              <a16:creationId xmlns="" xmlns:a16="http://schemas.microsoft.com/office/drawing/2014/main" id="{0C7AE1A6-C644-44E1-9990-D22F0BC2503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3" name="直線コネクタ 462">
          <a:extLst>
            <a:ext uri="{FF2B5EF4-FFF2-40B4-BE49-F238E27FC236}">
              <a16:creationId xmlns="" xmlns:a16="http://schemas.microsoft.com/office/drawing/2014/main" id="{C823714F-547A-450E-AA24-EE5901B2A4D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464" name="直線コネクタ 463">
          <a:extLst>
            <a:ext uri="{FF2B5EF4-FFF2-40B4-BE49-F238E27FC236}">
              <a16:creationId xmlns="" xmlns:a16="http://schemas.microsoft.com/office/drawing/2014/main" id="{849C5067-E35B-4478-AB0E-D4BC140FA15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465" name="テキスト ボックス 464">
          <a:extLst>
            <a:ext uri="{FF2B5EF4-FFF2-40B4-BE49-F238E27FC236}">
              <a16:creationId xmlns="" xmlns:a16="http://schemas.microsoft.com/office/drawing/2014/main" id="{D1892106-2D1F-4AA8-B969-A2F881879826}"/>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66" name="直線コネクタ 465">
          <a:extLst>
            <a:ext uri="{FF2B5EF4-FFF2-40B4-BE49-F238E27FC236}">
              <a16:creationId xmlns="" xmlns:a16="http://schemas.microsoft.com/office/drawing/2014/main" id="{6C91D6BF-C5E5-4E7E-B8DC-899DC55B20A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67" name="テキスト ボックス 466">
          <a:extLst>
            <a:ext uri="{FF2B5EF4-FFF2-40B4-BE49-F238E27FC236}">
              <a16:creationId xmlns="" xmlns:a16="http://schemas.microsoft.com/office/drawing/2014/main" id="{B3FB14CD-6B3F-40C2-8214-06CB64D1E49D}"/>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68" name="直線コネクタ 467">
          <a:extLst>
            <a:ext uri="{FF2B5EF4-FFF2-40B4-BE49-F238E27FC236}">
              <a16:creationId xmlns="" xmlns:a16="http://schemas.microsoft.com/office/drawing/2014/main" id="{8AC14C18-B48E-4C91-A60C-396CFD98BC51}"/>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69" name="テキスト ボックス 468">
          <a:extLst>
            <a:ext uri="{FF2B5EF4-FFF2-40B4-BE49-F238E27FC236}">
              <a16:creationId xmlns="" xmlns:a16="http://schemas.microsoft.com/office/drawing/2014/main" id="{3876539C-3BDC-44ED-84DA-10F1AF80BC6E}"/>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70" name="直線コネクタ 469">
          <a:extLst>
            <a:ext uri="{FF2B5EF4-FFF2-40B4-BE49-F238E27FC236}">
              <a16:creationId xmlns="" xmlns:a16="http://schemas.microsoft.com/office/drawing/2014/main" id="{70E688EE-902E-4B9F-A954-BA453A39CD16}"/>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71" name="テキスト ボックス 470">
          <a:extLst>
            <a:ext uri="{FF2B5EF4-FFF2-40B4-BE49-F238E27FC236}">
              <a16:creationId xmlns="" xmlns:a16="http://schemas.microsoft.com/office/drawing/2014/main" id="{6B8FBD4B-BEBC-4162-A9CD-2E8E4C90E3F5}"/>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72" name="直線コネクタ 471">
          <a:extLst>
            <a:ext uri="{FF2B5EF4-FFF2-40B4-BE49-F238E27FC236}">
              <a16:creationId xmlns="" xmlns:a16="http://schemas.microsoft.com/office/drawing/2014/main" id="{158AE5E1-19B5-4EEE-BC99-F005230B56CF}"/>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73" name="テキスト ボックス 472">
          <a:extLst>
            <a:ext uri="{FF2B5EF4-FFF2-40B4-BE49-F238E27FC236}">
              <a16:creationId xmlns="" xmlns:a16="http://schemas.microsoft.com/office/drawing/2014/main" id="{EBA366C3-D689-4E1A-8989-6C4AED71DED7}"/>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74" name="直線コネクタ 473">
          <a:extLst>
            <a:ext uri="{FF2B5EF4-FFF2-40B4-BE49-F238E27FC236}">
              <a16:creationId xmlns="" xmlns:a16="http://schemas.microsoft.com/office/drawing/2014/main" id="{9884E6A9-5AE3-421E-A65A-DB9CE5503FE8}"/>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475" name="テキスト ボックス 474">
          <a:extLst>
            <a:ext uri="{FF2B5EF4-FFF2-40B4-BE49-F238E27FC236}">
              <a16:creationId xmlns="" xmlns:a16="http://schemas.microsoft.com/office/drawing/2014/main" id="{17B3BBE4-BE52-4723-B78D-5E0607043B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76" name="直線コネクタ 475">
          <a:extLst>
            <a:ext uri="{FF2B5EF4-FFF2-40B4-BE49-F238E27FC236}">
              <a16:creationId xmlns="" xmlns:a16="http://schemas.microsoft.com/office/drawing/2014/main" id="{A1956C8E-50DE-4A10-B562-548079BD98B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77" name="テキスト ボックス 476">
          <a:extLst>
            <a:ext uri="{FF2B5EF4-FFF2-40B4-BE49-F238E27FC236}">
              <a16:creationId xmlns="" xmlns:a16="http://schemas.microsoft.com/office/drawing/2014/main" id="{A72EF708-32CD-49DA-94EA-AE5D549738D1}"/>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78" name="【公民館】&#10;有形固定資産減価償却率グラフ枠">
          <a:extLst>
            <a:ext uri="{FF2B5EF4-FFF2-40B4-BE49-F238E27FC236}">
              <a16:creationId xmlns="" xmlns:a16="http://schemas.microsoft.com/office/drawing/2014/main" id="{D7395028-8057-48AC-9D1E-69D2F3AC717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117021</xdr:rowOff>
    </xdr:from>
    <xdr:to>
      <xdr:col>23</xdr:col>
      <xdr:colOff>516889</xdr:colOff>
      <xdr:row>108</xdr:row>
      <xdr:rowOff>41911</xdr:rowOff>
    </xdr:to>
    <xdr:cxnSp macro="">
      <xdr:nvCxnSpPr>
        <xdr:cNvPr id="479" name="直線コネクタ 478">
          <a:extLst>
            <a:ext uri="{FF2B5EF4-FFF2-40B4-BE49-F238E27FC236}">
              <a16:creationId xmlns="" xmlns:a16="http://schemas.microsoft.com/office/drawing/2014/main" id="{B5ADA0F1-B3BD-4E61-BA46-A89D219E77CB}"/>
            </a:ext>
          </a:extLst>
        </xdr:cNvPr>
        <xdr:cNvCxnSpPr/>
      </xdr:nvCxnSpPr>
      <xdr:spPr>
        <a:xfrm flipV="1">
          <a:off x="16318864" y="17090571"/>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45738</xdr:rowOff>
    </xdr:from>
    <xdr:ext cx="405111" cy="259045"/>
    <xdr:sp macro="" textlink="">
      <xdr:nvSpPr>
        <xdr:cNvPr id="480" name="【公民館】&#10;有形固定資産減価償却率最小値テキスト">
          <a:extLst>
            <a:ext uri="{FF2B5EF4-FFF2-40B4-BE49-F238E27FC236}">
              <a16:creationId xmlns="" xmlns:a16="http://schemas.microsoft.com/office/drawing/2014/main" id="{CA99F345-52BC-4D3F-B41C-F67602B55963}"/>
            </a:ext>
          </a:extLst>
        </xdr:cNvPr>
        <xdr:cNvSpPr txBox="1"/>
      </xdr:nvSpPr>
      <xdr:spPr>
        <a:xfrm>
          <a:off x="16408400" y="1856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23</xdr:col>
      <xdr:colOff>428625</xdr:colOff>
      <xdr:row>108</xdr:row>
      <xdr:rowOff>41911</xdr:rowOff>
    </xdr:from>
    <xdr:to>
      <xdr:col>23</xdr:col>
      <xdr:colOff>606425</xdr:colOff>
      <xdr:row>108</xdr:row>
      <xdr:rowOff>41911</xdr:rowOff>
    </xdr:to>
    <xdr:cxnSp macro="">
      <xdr:nvCxnSpPr>
        <xdr:cNvPr id="481" name="直線コネクタ 480">
          <a:extLst>
            <a:ext uri="{FF2B5EF4-FFF2-40B4-BE49-F238E27FC236}">
              <a16:creationId xmlns="" xmlns:a16="http://schemas.microsoft.com/office/drawing/2014/main" id="{7C3780F8-FED6-451E-B4B2-C24DDD72B7B9}"/>
            </a:ext>
          </a:extLst>
        </xdr:cNvPr>
        <xdr:cNvCxnSpPr/>
      </xdr:nvCxnSpPr>
      <xdr:spPr>
        <a:xfrm>
          <a:off x="16230600" y="1855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63698</xdr:rowOff>
    </xdr:from>
    <xdr:ext cx="469744" cy="259045"/>
    <xdr:sp macro="" textlink="">
      <xdr:nvSpPr>
        <xdr:cNvPr id="482" name="【公民館】&#10;有形固定資産減価償却率最大値テキスト">
          <a:extLst>
            <a:ext uri="{FF2B5EF4-FFF2-40B4-BE49-F238E27FC236}">
              <a16:creationId xmlns="" xmlns:a16="http://schemas.microsoft.com/office/drawing/2014/main" id="{059312EB-1018-44BF-B8DF-0E081F21E8E0}"/>
            </a:ext>
          </a:extLst>
        </xdr:cNvPr>
        <xdr:cNvSpPr txBox="1"/>
      </xdr:nvSpPr>
      <xdr:spPr>
        <a:xfrm>
          <a:off x="164084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99</xdr:row>
      <xdr:rowOff>117021</xdr:rowOff>
    </xdr:from>
    <xdr:to>
      <xdr:col>23</xdr:col>
      <xdr:colOff>606425</xdr:colOff>
      <xdr:row>99</xdr:row>
      <xdr:rowOff>117021</xdr:rowOff>
    </xdr:to>
    <xdr:cxnSp macro="">
      <xdr:nvCxnSpPr>
        <xdr:cNvPr id="483" name="直線コネクタ 482">
          <a:extLst>
            <a:ext uri="{FF2B5EF4-FFF2-40B4-BE49-F238E27FC236}">
              <a16:creationId xmlns="" xmlns:a16="http://schemas.microsoft.com/office/drawing/2014/main" id="{2C18B757-63BD-48BE-830B-CFD1938C36FF}"/>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28320</xdr:rowOff>
    </xdr:from>
    <xdr:ext cx="405111" cy="259045"/>
    <xdr:sp macro="" textlink="">
      <xdr:nvSpPr>
        <xdr:cNvPr id="484" name="【公民館】&#10;有形固定資産減価償却率平均値テキスト">
          <a:extLst>
            <a:ext uri="{FF2B5EF4-FFF2-40B4-BE49-F238E27FC236}">
              <a16:creationId xmlns="" xmlns:a16="http://schemas.microsoft.com/office/drawing/2014/main" id="{6A680D24-478A-4C26-9355-D07DCB763B41}"/>
            </a:ext>
          </a:extLst>
        </xdr:cNvPr>
        <xdr:cNvSpPr txBox="1"/>
      </xdr:nvSpPr>
      <xdr:spPr>
        <a:xfrm>
          <a:off x="16408400" y="176876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59.0</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49893</xdr:rowOff>
    </xdr:from>
    <xdr:to>
      <xdr:col>23</xdr:col>
      <xdr:colOff>568325</xdr:colOff>
      <xdr:row>103</xdr:row>
      <xdr:rowOff>151493</xdr:rowOff>
    </xdr:to>
    <xdr:sp macro="" textlink="">
      <xdr:nvSpPr>
        <xdr:cNvPr id="485" name="フローチャート : 判断 484">
          <a:extLst>
            <a:ext uri="{FF2B5EF4-FFF2-40B4-BE49-F238E27FC236}">
              <a16:creationId xmlns="" xmlns:a16="http://schemas.microsoft.com/office/drawing/2014/main" id="{C8E93BFF-6DCC-4EF2-90D0-4F742963320D}"/>
            </a:ext>
          </a:extLst>
        </xdr:cNvPr>
        <xdr:cNvSpPr/>
      </xdr:nvSpPr>
      <xdr:spPr>
        <a:xfrm>
          <a:off x="162687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79284</xdr:rowOff>
    </xdr:from>
    <xdr:to>
      <xdr:col>22</xdr:col>
      <xdr:colOff>415925</xdr:colOff>
      <xdr:row>104</xdr:row>
      <xdr:rowOff>9434</xdr:rowOff>
    </xdr:to>
    <xdr:sp macro="" textlink="">
      <xdr:nvSpPr>
        <xdr:cNvPr id="486" name="フローチャート : 判断 485">
          <a:extLst>
            <a:ext uri="{FF2B5EF4-FFF2-40B4-BE49-F238E27FC236}">
              <a16:creationId xmlns="" xmlns:a16="http://schemas.microsoft.com/office/drawing/2014/main" id="{36FCD371-7C7A-4041-9F19-ACF7E40BD2CC}"/>
            </a:ext>
          </a:extLst>
        </xdr:cNvPr>
        <xdr:cNvSpPr/>
      </xdr:nvSpPr>
      <xdr:spPr>
        <a:xfrm>
          <a:off x="15430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87" name="テキスト ボックス 486">
          <a:extLst>
            <a:ext uri="{FF2B5EF4-FFF2-40B4-BE49-F238E27FC236}">
              <a16:creationId xmlns="" xmlns:a16="http://schemas.microsoft.com/office/drawing/2014/main" id="{1C4A6116-A113-4C45-B619-4F1FC55435B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88" name="テキスト ボックス 487">
          <a:extLst>
            <a:ext uri="{FF2B5EF4-FFF2-40B4-BE49-F238E27FC236}">
              <a16:creationId xmlns="" xmlns:a16="http://schemas.microsoft.com/office/drawing/2014/main" id="{56E173A0-7A14-4AF3-A9FC-9FBD26D8F84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89" name="テキスト ボックス 488">
          <a:extLst>
            <a:ext uri="{FF2B5EF4-FFF2-40B4-BE49-F238E27FC236}">
              <a16:creationId xmlns="" xmlns:a16="http://schemas.microsoft.com/office/drawing/2014/main" id="{9522C543-384F-4468-BB57-93A1EDC9BC5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0" name="テキスト ボックス 489">
          <a:extLst>
            <a:ext uri="{FF2B5EF4-FFF2-40B4-BE49-F238E27FC236}">
              <a16:creationId xmlns="" xmlns:a16="http://schemas.microsoft.com/office/drawing/2014/main" id="{DE5DF6B5-3225-43B8-B76F-534473967C2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1" name="テキスト ボックス 490">
          <a:extLst>
            <a:ext uri="{FF2B5EF4-FFF2-40B4-BE49-F238E27FC236}">
              <a16:creationId xmlns="" xmlns:a16="http://schemas.microsoft.com/office/drawing/2014/main" id="{27F02E4C-A47F-4AA8-A016-CFA8BF42E1F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102</xdr:row>
      <xdr:rowOff>4173</xdr:rowOff>
    </xdr:from>
    <xdr:to>
      <xdr:col>22</xdr:col>
      <xdr:colOff>415925</xdr:colOff>
      <xdr:row>102</xdr:row>
      <xdr:rowOff>105773</xdr:rowOff>
    </xdr:to>
    <xdr:sp macro="" textlink="">
      <xdr:nvSpPr>
        <xdr:cNvPr id="492" name="円/楕円 491">
          <a:extLst>
            <a:ext uri="{FF2B5EF4-FFF2-40B4-BE49-F238E27FC236}">
              <a16:creationId xmlns="" xmlns:a16="http://schemas.microsoft.com/office/drawing/2014/main" id="{7B8513A6-2793-454C-9B11-7C19A44F9709}"/>
            </a:ext>
          </a:extLst>
        </xdr:cNvPr>
        <xdr:cNvSpPr/>
      </xdr:nvSpPr>
      <xdr:spPr>
        <a:xfrm>
          <a:off x="15430500" y="1749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561</xdr:rowOff>
    </xdr:from>
    <xdr:ext cx="405111" cy="259045"/>
    <xdr:sp macro="" textlink="">
      <xdr:nvSpPr>
        <xdr:cNvPr id="493" name="n_1aveValue【公民館】&#10;有形固定資産減価償却率">
          <a:extLst>
            <a:ext uri="{FF2B5EF4-FFF2-40B4-BE49-F238E27FC236}">
              <a16:creationId xmlns="" xmlns:a16="http://schemas.microsoft.com/office/drawing/2014/main" id="{23ECBBC0-E8B5-41AA-89DD-53460F03D0DB}"/>
            </a:ext>
          </a:extLst>
        </xdr:cNvPr>
        <xdr:cNvSpPr txBox="1"/>
      </xdr:nvSpPr>
      <xdr:spPr>
        <a:xfrm>
          <a:off x="15266043" y="1783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oneCellAnchor>
    <xdr:from>
      <xdr:col>22</xdr:col>
      <xdr:colOff>149868</xdr:colOff>
      <xdr:row>100</xdr:row>
      <xdr:rowOff>122300</xdr:rowOff>
    </xdr:from>
    <xdr:ext cx="405111" cy="259045"/>
    <xdr:sp macro="" textlink="">
      <xdr:nvSpPr>
        <xdr:cNvPr id="494" name="n_1mainValue【公民館】&#10;有形固定資産減価償却率">
          <a:extLst>
            <a:ext uri="{FF2B5EF4-FFF2-40B4-BE49-F238E27FC236}">
              <a16:creationId xmlns="" xmlns:a16="http://schemas.microsoft.com/office/drawing/2014/main" id="{2808C7CB-DB6B-4A30-9BE2-BC3CC72E938E}"/>
            </a:ext>
          </a:extLst>
        </xdr:cNvPr>
        <xdr:cNvSpPr txBox="1"/>
      </xdr:nvSpPr>
      <xdr:spPr>
        <a:xfrm>
          <a:off x="15266043" y="17267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95" name="正方形/長方形 494">
          <a:extLst>
            <a:ext uri="{FF2B5EF4-FFF2-40B4-BE49-F238E27FC236}">
              <a16:creationId xmlns="" xmlns:a16="http://schemas.microsoft.com/office/drawing/2014/main" id="{62CCD5B3-AE60-4705-B719-39E5B51FA6F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96" name="正方形/長方形 495">
          <a:extLst>
            <a:ext uri="{FF2B5EF4-FFF2-40B4-BE49-F238E27FC236}">
              <a16:creationId xmlns="" xmlns:a16="http://schemas.microsoft.com/office/drawing/2014/main" id="{155E832F-2954-45E7-95F6-EB3333E5DB5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97" name="正方形/長方形 496">
          <a:extLst>
            <a:ext uri="{FF2B5EF4-FFF2-40B4-BE49-F238E27FC236}">
              <a16:creationId xmlns="" xmlns:a16="http://schemas.microsoft.com/office/drawing/2014/main" id="{7E6465C4-8185-4199-BC43-68D3FB336DF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98" name="正方形/長方形 497">
          <a:extLst>
            <a:ext uri="{FF2B5EF4-FFF2-40B4-BE49-F238E27FC236}">
              <a16:creationId xmlns="" xmlns:a16="http://schemas.microsoft.com/office/drawing/2014/main" id="{39CBD8DB-516B-4659-BFDF-25DD5E14607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99" name="正方形/長方形 498">
          <a:extLst>
            <a:ext uri="{FF2B5EF4-FFF2-40B4-BE49-F238E27FC236}">
              <a16:creationId xmlns="" xmlns:a16="http://schemas.microsoft.com/office/drawing/2014/main" id="{D1E5E4C8-516E-4FC7-853D-9B0BED5D547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0" name="正方形/長方形 499">
          <a:extLst>
            <a:ext uri="{FF2B5EF4-FFF2-40B4-BE49-F238E27FC236}">
              <a16:creationId xmlns="" xmlns:a16="http://schemas.microsoft.com/office/drawing/2014/main" id="{A63A7348-0A3E-48F9-95A8-F28A208533B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1" name="正方形/長方形 500">
          <a:extLst>
            <a:ext uri="{FF2B5EF4-FFF2-40B4-BE49-F238E27FC236}">
              <a16:creationId xmlns="" xmlns:a16="http://schemas.microsoft.com/office/drawing/2014/main" id="{4B27B522-0FF3-4018-8C89-2471E1FE339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2" name="正方形/長方形 501">
          <a:extLst>
            <a:ext uri="{FF2B5EF4-FFF2-40B4-BE49-F238E27FC236}">
              <a16:creationId xmlns="" xmlns:a16="http://schemas.microsoft.com/office/drawing/2014/main" id="{6546D6E2-8D5C-4F6A-A834-E4E704AAFC0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3" name="テキスト ボックス 502">
          <a:extLst>
            <a:ext uri="{FF2B5EF4-FFF2-40B4-BE49-F238E27FC236}">
              <a16:creationId xmlns="" xmlns:a16="http://schemas.microsoft.com/office/drawing/2014/main" id="{5B8171F1-826F-4F58-BE78-34A3723CF29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4" name="直線コネクタ 503">
          <a:extLst>
            <a:ext uri="{FF2B5EF4-FFF2-40B4-BE49-F238E27FC236}">
              <a16:creationId xmlns="" xmlns:a16="http://schemas.microsoft.com/office/drawing/2014/main" id="{30F4629F-F6FF-4453-8D14-A22B672035C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05" name="直線コネクタ 504">
          <a:extLst>
            <a:ext uri="{FF2B5EF4-FFF2-40B4-BE49-F238E27FC236}">
              <a16:creationId xmlns="" xmlns:a16="http://schemas.microsoft.com/office/drawing/2014/main" id="{C84277AA-3117-4AA5-9392-970DD250099B}"/>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06" name="テキスト ボックス 505">
          <a:extLst>
            <a:ext uri="{FF2B5EF4-FFF2-40B4-BE49-F238E27FC236}">
              <a16:creationId xmlns="" xmlns:a16="http://schemas.microsoft.com/office/drawing/2014/main" id="{74DD2FAB-9E19-44F1-BD4A-2170A5A58E05}"/>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07" name="直線コネクタ 506">
          <a:extLst>
            <a:ext uri="{FF2B5EF4-FFF2-40B4-BE49-F238E27FC236}">
              <a16:creationId xmlns="" xmlns:a16="http://schemas.microsoft.com/office/drawing/2014/main" id="{8D7D2636-6994-46C6-9CF1-2735A6CB421C}"/>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08" name="テキスト ボックス 507">
          <a:extLst>
            <a:ext uri="{FF2B5EF4-FFF2-40B4-BE49-F238E27FC236}">
              <a16:creationId xmlns="" xmlns:a16="http://schemas.microsoft.com/office/drawing/2014/main" id="{06C0A7AA-8DDF-4509-B048-3622360F36B2}"/>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09" name="直線コネクタ 508">
          <a:extLst>
            <a:ext uri="{FF2B5EF4-FFF2-40B4-BE49-F238E27FC236}">
              <a16:creationId xmlns="" xmlns:a16="http://schemas.microsoft.com/office/drawing/2014/main" id="{83C84490-096F-4D5B-A9A5-58E9D4AD2454}"/>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10" name="テキスト ボックス 509">
          <a:extLst>
            <a:ext uri="{FF2B5EF4-FFF2-40B4-BE49-F238E27FC236}">
              <a16:creationId xmlns="" xmlns:a16="http://schemas.microsoft.com/office/drawing/2014/main" id="{EEDE47AF-9837-45E1-B2E0-B0656DD8679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11" name="直線コネクタ 510">
          <a:extLst>
            <a:ext uri="{FF2B5EF4-FFF2-40B4-BE49-F238E27FC236}">
              <a16:creationId xmlns="" xmlns:a16="http://schemas.microsoft.com/office/drawing/2014/main" id="{BEA96D15-F052-48FD-8FE3-D236DDE0FB01}"/>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12" name="テキスト ボックス 511">
          <a:extLst>
            <a:ext uri="{FF2B5EF4-FFF2-40B4-BE49-F238E27FC236}">
              <a16:creationId xmlns="" xmlns:a16="http://schemas.microsoft.com/office/drawing/2014/main" id="{DC9DD68E-BA21-4A3A-B85F-23E7EA5114ED}"/>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13" name="直線コネクタ 512">
          <a:extLst>
            <a:ext uri="{FF2B5EF4-FFF2-40B4-BE49-F238E27FC236}">
              <a16:creationId xmlns="" xmlns:a16="http://schemas.microsoft.com/office/drawing/2014/main" id="{31E0D2A4-7E2C-478D-BB6D-FE5F644A6476}"/>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14" name="テキスト ボックス 513">
          <a:extLst>
            <a:ext uri="{FF2B5EF4-FFF2-40B4-BE49-F238E27FC236}">
              <a16:creationId xmlns="" xmlns:a16="http://schemas.microsoft.com/office/drawing/2014/main" id="{28B53C1B-2B5F-4438-87B2-3920C96959C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15" name="直線コネクタ 514">
          <a:extLst>
            <a:ext uri="{FF2B5EF4-FFF2-40B4-BE49-F238E27FC236}">
              <a16:creationId xmlns="" xmlns:a16="http://schemas.microsoft.com/office/drawing/2014/main" id="{786BCDF4-2D97-4EFA-A43B-63524EAD7CA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16" name="テキスト ボックス 515">
          <a:extLst>
            <a:ext uri="{FF2B5EF4-FFF2-40B4-BE49-F238E27FC236}">
              <a16:creationId xmlns="" xmlns:a16="http://schemas.microsoft.com/office/drawing/2014/main" id="{9CD862F2-A32B-4C24-9257-9EC38AE0233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17" name="【公民館】&#10;一人当たり面積グラフ枠">
          <a:extLst>
            <a:ext uri="{FF2B5EF4-FFF2-40B4-BE49-F238E27FC236}">
              <a16:creationId xmlns="" xmlns:a16="http://schemas.microsoft.com/office/drawing/2014/main" id="{C858081E-22CC-4D12-ADB1-1BEE0B75966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151637</xdr:rowOff>
    </xdr:from>
    <xdr:to>
      <xdr:col>32</xdr:col>
      <xdr:colOff>186689</xdr:colOff>
      <xdr:row>105</xdr:row>
      <xdr:rowOff>102108</xdr:rowOff>
    </xdr:to>
    <xdr:cxnSp macro="">
      <xdr:nvCxnSpPr>
        <xdr:cNvPr id="518" name="直線コネクタ 517">
          <a:extLst>
            <a:ext uri="{FF2B5EF4-FFF2-40B4-BE49-F238E27FC236}">
              <a16:creationId xmlns="" xmlns:a16="http://schemas.microsoft.com/office/drawing/2014/main" id="{283919FA-E991-43AC-825C-7EFF76D6F04B}"/>
            </a:ext>
          </a:extLst>
        </xdr:cNvPr>
        <xdr:cNvCxnSpPr/>
      </xdr:nvCxnSpPr>
      <xdr:spPr>
        <a:xfrm flipV="1">
          <a:off x="22160864" y="17296637"/>
          <a:ext cx="0" cy="807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105935</xdr:rowOff>
    </xdr:from>
    <xdr:ext cx="469744" cy="259045"/>
    <xdr:sp macro="" textlink="">
      <xdr:nvSpPr>
        <xdr:cNvPr id="519" name="【公民館】&#10;一人当たり面積最小値テキスト">
          <a:extLst>
            <a:ext uri="{FF2B5EF4-FFF2-40B4-BE49-F238E27FC236}">
              <a16:creationId xmlns="" xmlns:a16="http://schemas.microsoft.com/office/drawing/2014/main" id="{FFAF025D-E34B-4D74-B2CB-4EE37ABBC34E}"/>
            </a:ext>
          </a:extLst>
        </xdr:cNvPr>
        <xdr:cNvSpPr txBox="1"/>
      </xdr:nvSpPr>
      <xdr:spPr>
        <a:xfrm>
          <a:off x="22250400" y="18108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0.741</a:t>
          </a:r>
          <a:endParaRPr kumimoji="1" lang="ja-JP" altLang="en-US" sz="1000" b="1">
            <a:latin typeface="ＭＳ Ｐゴシック"/>
          </a:endParaRPr>
        </a:p>
      </xdr:txBody>
    </xdr:sp>
    <xdr:clientData/>
  </xdr:oneCellAnchor>
  <xdr:twoCellAnchor>
    <xdr:from>
      <xdr:col>32</xdr:col>
      <xdr:colOff>98425</xdr:colOff>
      <xdr:row>105</xdr:row>
      <xdr:rowOff>102108</xdr:rowOff>
    </xdr:from>
    <xdr:to>
      <xdr:col>32</xdr:col>
      <xdr:colOff>276225</xdr:colOff>
      <xdr:row>105</xdr:row>
      <xdr:rowOff>102108</xdr:rowOff>
    </xdr:to>
    <xdr:cxnSp macro="">
      <xdr:nvCxnSpPr>
        <xdr:cNvPr id="520" name="直線コネクタ 519">
          <a:extLst>
            <a:ext uri="{FF2B5EF4-FFF2-40B4-BE49-F238E27FC236}">
              <a16:creationId xmlns="" xmlns:a16="http://schemas.microsoft.com/office/drawing/2014/main" id="{76F94FDE-ECC5-4E5D-B8D2-985C5FF06BF0}"/>
            </a:ext>
          </a:extLst>
        </xdr:cNvPr>
        <xdr:cNvCxnSpPr/>
      </xdr:nvCxnSpPr>
      <xdr:spPr>
        <a:xfrm>
          <a:off x="22072600" y="18104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98314</xdr:rowOff>
    </xdr:from>
    <xdr:ext cx="469744" cy="259045"/>
    <xdr:sp macro="" textlink="">
      <xdr:nvSpPr>
        <xdr:cNvPr id="521" name="【公民館】&#10;一人当たり面積最大値テキスト">
          <a:extLst>
            <a:ext uri="{FF2B5EF4-FFF2-40B4-BE49-F238E27FC236}">
              <a16:creationId xmlns="" xmlns:a16="http://schemas.microsoft.com/office/drawing/2014/main" id="{2E320BEC-91B7-47A8-BFFE-EFD24E5B50D7}"/>
            </a:ext>
          </a:extLst>
        </xdr:cNvPr>
        <xdr:cNvSpPr txBox="1"/>
      </xdr:nvSpPr>
      <xdr:spPr>
        <a:xfrm>
          <a:off x="22250400" y="17071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1.801</a:t>
          </a:r>
          <a:endParaRPr kumimoji="1" lang="ja-JP" altLang="en-US" sz="1000" b="1">
            <a:latin typeface="ＭＳ Ｐゴシック"/>
          </a:endParaRPr>
        </a:p>
      </xdr:txBody>
    </xdr:sp>
    <xdr:clientData/>
  </xdr:oneCellAnchor>
  <xdr:twoCellAnchor>
    <xdr:from>
      <xdr:col>32</xdr:col>
      <xdr:colOff>98425</xdr:colOff>
      <xdr:row>100</xdr:row>
      <xdr:rowOff>151637</xdr:rowOff>
    </xdr:from>
    <xdr:to>
      <xdr:col>32</xdr:col>
      <xdr:colOff>276225</xdr:colOff>
      <xdr:row>100</xdr:row>
      <xdr:rowOff>151637</xdr:rowOff>
    </xdr:to>
    <xdr:cxnSp macro="">
      <xdr:nvCxnSpPr>
        <xdr:cNvPr id="522" name="直線コネクタ 521">
          <a:extLst>
            <a:ext uri="{FF2B5EF4-FFF2-40B4-BE49-F238E27FC236}">
              <a16:creationId xmlns="" xmlns:a16="http://schemas.microsoft.com/office/drawing/2014/main" id="{DEAFA10D-70E2-4A86-840B-56624D04C240}"/>
            </a:ext>
          </a:extLst>
        </xdr:cNvPr>
        <xdr:cNvCxnSpPr/>
      </xdr:nvCxnSpPr>
      <xdr:spPr>
        <a:xfrm>
          <a:off x="22072600" y="17296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49547</xdr:rowOff>
    </xdr:from>
    <xdr:ext cx="469744" cy="259045"/>
    <xdr:sp macro="" textlink="">
      <xdr:nvSpPr>
        <xdr:cNvPr id="523" name="【公民館】&#10;一人当たり面積平均値テキスト">
          <a:extLst>
            <a:ext uri="{FF2B5EF4-FFF2-40B4-BE49-F238E27FC236}">
              <a16:creationId xmlns="" xmlns:a16="http://schemas.microsoft.com/office/drawing/2014/main" id="{06D7374E-042C-4530-8296-A75B9564ED42}"/>
            </a:ext>
          </a:extLst>
        </xdr:cNvPr>
        <xdr:cNvSpPr txBox="1"/>
      </xdr:nvSpPr>
      <xdr:spPr>
        <a:xfrm>
          <a:off x="22250400" y="17708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1.165</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71120</xdr:rowOff>
    </xdr:from>
    <xdr:to>
      <xdr:col>32</xdr:col>
      <xdr:colOff>238125</xdr:colOff>
      <xdr:row>104</xdr:row>
      <xdr:rowOff>1270</xdr:rowOff>
    </xdr:to>
    <xdr:sp macro="" textlink="">
      <xdr:nvSpPr>
        <xdr:cNvPr id="524" name="フローチャート : 判断 523">
          <a:extLst>
            <a:ext uri="{FF2B5EF4-FFF2-40B4-BE49-F238E27FC236}">
              <a16:creationId xmlns="" xmlns:a16="http://schemas.microsoft.com/office/drawing/2014/main" id="{7AC40CD0-DB10-41CC-8D69-BF89CA8EE864}"/>
            </a:ext>
          </a:extLst>
        </xdr:cNvPr>
        <xdr:cNvSpPr/>
      </xdr:nvSpPr>
      <xdr:spPr>
        <a:xfrm>
          <a:off x="221107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114554</xdr:rowOff>
    </xdr:from>
    <xdr:to>
      <xdr:col>31</xdr:col>
      <xdr:colOff>85725</xdr:colOff>
      <xdr:row>106</xdr:row>
      <xdr:rowOff>44704</xdr:rowOff>
    </xdr:to>
    <xdr:sp macro="" textlink="">
      <xdr:nvSpPr>
        <xdr:cNvPr id="525" name="フローチャート : 判断 524">
          <a:extLst>
            <a:ext uri="{FF2B5EF4-FFF2-40B4-BE49-F238E27FC236}">
              <a16:creationId xmlns="" xmlns:a16="http://schemas.microsoft.com/office/drawing/2014/main" id="{7294E04F-6FC9-46CC-83F8-9A8F4F4B976E}"/>
            </a:ext>
          </a:extLst>
        </xdr:cNvPr>
        <xdr:cNvSpPr/>
      </xdr:nvSpPr>
      <xdr:spPr>
        <a:xfrm>
          <a:off x="21272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26" name="テキスト ボックス 525">
          <a:extLst>
            <a:ext uri="{FF2B5EF4-FFF2-40B4-BE49-F238E27FC236}">
              <a16:creationId xmlns="" xmlns:a16="http://schemas.microsoft.com/office/drawing/2014/main" id="{A933AA6E-F7F3-4E5E-B17A-7B2280D0F09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27" name="テキスト ボックス 526">
          <a:extLst>
            <a:ext uri="{FF2B5EF4-FFF2-40B4-BE49-F238E27FC236}">
              <a16:creationId xmlns="" xmlns:a16="http://schemas.microsoft.com/office/drawing/2014/main" id="{C95D7CA0-18C8-48CD-9CB2-AB4E8C080F9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28" name="テキスト ボックス 527">
          <a:extLst>
            <a:ext uri="{FF2B5EF4-FFF2-40B4-BE49-F238E27FC236}">
              <a16:creationId xmlns="" xmlns:a16="http://schemas.microsoft.com/office/drawing/2014/main" id="{D3C9DB14-8D7A-4720-A3C8-E7199B446AA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29" name="テキスト ボックス 528">
          <a:extLst>
            <a:ext uri="{FF2B5EF4-FFF2-40B4-BE49-F238E27FC236}">
              <a16:creationId xmlns="" xmlns:a16="http://schemas.microsoft.com/office/drawing/2014/main" id="{F38BF16B-4BB1-4FE5-BFB7-085BBF084B7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30" name="テキスト ボックス 529">
          <a:extLst>
            <a:ext uri="{FF2B5EF4-FFF2-40B4-BE49-F238E27FC236}">
              <a16:creationId xmlns="" xmlns:a16="http://schemas.microsoft.com/office/drawing/2014/main" id="{61D5B0DA-2898-4A99-8B24-AAE29204A7E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138176</xdr:rowOff>
    </xdr:from>
    <xdr:to>
      <xdr:col>31</xdr:col>
      <xdr:colOff>85725</xdr:colOff>
      <xdr:row>108</xdr:row>
      <xdr:rowOff>68326</xdr:rowOff>
    </xdr:to>
    <xdr:sp macro="" textlink="">
      <xdr:nvSpPr>
        <xdr:cNvPr id="531" name="円/楕円 530">
          <a:extLst>
            <a:ext uri="{FF2B5EF4-FFF2-40B4-BE49-F238E27FC236}">
              <a16:creationId xmlns="" xmlns:a16="http://schemas.microsoft.com/office/drawing/2014/main" id="{375A4511-B32D-4CE2-89F0-C446247F7DD6}"/>
            </a:ext>
          </a:extLst>
        </xdr:cNvPr>
        <xdr:cNvSpPr/>
      </xdr:nvSpPr>
      <xdr:spPr>
        <a:xfrm>
          <a:off x="21272500" y="1848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61231</xdr:rowOff>
    </xdr:from>
    <xdr:ext cx="469744" cy="259045"/>
    <xdr:sp macro="" textlink="">
      <xdr:nvSpPr>
        <xdr:cNvPr id="532" name="n_1aveValue【公民館】&#10;一人当たり面積">
          <a:extLst>
            <a:ext uri="{FF2B5EF4-FFF2-40B4-BE49-F238E27FC236}">
              <a16:creationId xmlns="" xmlns:a16="http://schemas.microsoft.com/office/drawing/2014/main" id="{4ADED7B6-ACAC-4F47-8410-5040CC6B5719}"/>
            </a:ext>
          </a:extLst>
        </xdr:cNvPr>
        <xdr:cNvSpPr txBox="1"/>
      </xdr:nvSpPr>
      <xdr:spPr>
        <a:xfrm>
          <a:off x="210757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0.658</a:t>
          </a:r>
          <a:endParaRPr kumimoji="1" lang="ja-JP" altLang="en-US" sz="1000" b="1">
            <a:solidFill>
              <a:srgbClr val="000080"/>
            </a:solidFill>
            <a:latin typeface="ＭＳ Ｐゴシック"/>
          </a:endParaRPr>
        </a:p>
      </xdr:txBody>
    </xdr:sp>
    <xdr:clientData/>
  </xdr:oneCellAnchor>
  <xdr:oneCellAnchor>
    <xdr:from>
      <xdr:col>30</xdr:col>
      <xdr:colOff>473152</xdr:colOff>
      <xdr:row>108</xdr:row>
      <xdr:rowOff>59453</xdr:rowOff>
    </xdr:from>
    <xdr:ext cx="469744" cy="259045"/>
    <xdr:sp macro="" textlink="">
      <xdr:nvSpPr>
        <xdr:cNvPr id="533" name="n_1mainValue【公民館】&#10;一人当たり面積">
          <a:extLst>
            <a:ext uri="{FF2B5EF4-FFF2-40B4-BE49-F238E27FC236}">
              <a16:creationId xmlns="" xmlns:a16="http://schemas.microsoft.com/office/drawing/2014/main" id="{53D4E490-EF25-4EB4-A285-347A2B386320}"/>
            </a:ext>
          </a:extLst>
        </xdr:cNvPr>
        <xdr:cNvSpPr txBox="1"/>
      </xdr:nvSpPr>
      <xdr:spPr>
        <a:xfrm>
          <a:off x="21075727" y="1857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0.177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34" name="正方形/長方形 533">
          <a:extLst>
            <a:ext uri="{FF2B5EF4-FFF2-40B4-BE49-F238E27FC236}">
              <a16:creationId xmlns="" xmlns:a16="http://schemas.microsoft.com/office/drawing/2014/main" id="{501F84D3-3272-4460-9C1E-F76ED662C3E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35" name="正方形/長方形 534">
          <a:extLst>
            <a:ext uri="{FF2B5EF4-FFF2-40B4-BE49-F238E27FC236}">
              <a16:creationId xmlns="" xmlns:a16="http://schemas.microsoft.com/office/drawing/2014/main" id="{D5CEFF5B-B240-4569-BDB0-927737DDF58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36" name="テキスト ボックス 535">
          <a:extLst>
            <a:ext uri="{FF2B5EF4-FFF2-40B4-BE49-F238E27FC236}">
              <a16:creationId xmlns="" xmlns:a16="http://schemas.microsoft.com/office/drawing/2014/main" id="{679BC0CF-1C91-4876-BB54-F95D111D3F2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各資産の一人当たり面積については、類似団体と比較し、過剰に整備した施設分類は無いように思われる。</a:t>
          </a:r>
        </a:p>
        <a:p>
          <a:r>
            <a:rPr kumimoji="1" lang="ja-JP" altLang="en-US" sz="1300">
              <a:latin typeface="ＭＳ Ｐゴシック"/>
            </a:rPr>
            <a:t>類似団体と比較して、有形固定資産減価償却率が高くなっている施設としては、</a:t>
          </a:r>
          <a:r>
            <a:rPr kumimoji="1" lang="en-US" altLang="ja-JP" sz="1300">
              <a:latin typeface="ＭＳ Ｐゴシック"/>
            </a:rPr>
            <a:t>【</a:t>
          </a:r>
          <a:r>
            <a:rPr kumimoji="1" lang="ja-JP" altLang="en-US" sz="1300">
              <a:latin typeface="ＭＳ Ｐゴシック"/>
            </a:rPr>
            <a:t>橋りょう・トンネル</a:t>
          </a:r>
          <a:r>
            <a:rPr kumimoji="1" lang="en-US" altLang="ja-JP" sz="1300">
              <a:latin typeface="ＭＳ Ｐゴシック"/>
            </a:rPr>
            <a:t>】</a:t>
          </a:r>
          <a:r>
            <a:rPr kumimoji="1" lang="ja-JP" altLang="en-US" sz="1300">
              <a:latin typeface="ＭＳ Ｐゴシック"/>
            </a:rPr>
            <a:t>、</a:t>
          </a:r>
          <a:r>
            <a:rPr kumimoji="1" lang="en-US" altLang="ja-JP" sz="1300">
              <a:latin typeface="ＭＳ Ｐゴシック"/>
            </a:rPr>
            <a:t>【</a:t>
          </a:r>
          <a:r>
            <a:rPr kumimoji="1" lang="ja-JP" altLang="en-US" sz="1300">
              <a:latin typeface="ＭＳ Ｐゴシック"/>
            </a:rPr>
            <a:t>公民館</a:t>
          </a:r>
          <a:r>
            <a:rPr kumimoji="1" lang="en-US" altLang="ja-JP" sz="1300">
              <a:latin typeface="ＭＳ Ｐゴシック"/>
            </a:rPr>
            <a:t>】</a:t>
          </a:r>
          <a:r>
            <a:rPr kumimoji="1" lang="ja-JP" altLang="en-US" sz="1300">
              <a:latin typeface="ＭＳ Ｐゴシック"/>
            </a:rPr>
            <a:t>となり、反対に低くなっている施設は</a:t>
          </a:r>
          <a:r>
            <a:rPr kumimoji="1" lang="en-US" altLang="ja-JP" sz="1300">
              <a:latin typeface="ＭＳ Ｐゴシック"/>
            </a:rPr>
            <a:t>【</a:t>
          </a:r>
          <a:r>
            <a:rPr kumimoji="1" lang="ja-JP" altLang="en-US" sz="1300">
              <a:latin typeface="ＭＳ Ｐゴシック"/>
            </a:rPr>
            <a:t>道路</a:t>
          </a:r>
          <a:r>
            <a:rPr kumimoji="1" lang="en-US" altLang="ja-JP" sz="1300">
              <a:latin typeface="ＭＳ Ｐゴシック"/>
            </a:rPr>
            <a:t>】</a:t>
          </a:r>
          <a:r>
            <a:rPr kumimoji="1" lang="ja-JP" altLang="en-US" sz="1300">
              <a:latin typeface="ＭＳ Ｐゴシック"/>
            </a:rPr>
            <a:t>、</a:t>
          </a:r>
          <a:r>
            <a:rPr kumimoji="1" lang="en-US" altLang="ja-JP" sz="1300">
              <a:latin typeface="ＭＳ Ｐゴシック"/>
            </a:rPr>
            <a:t>【</a:t>
          </a:r>
          <a:r>
            <a:rPr kumimoji="1" lang="ja-JP" altLang="en-US" sz="1300">
              <a:latin typeface="ＭＳ Ｐゴシック"/>
            </a:rPr>
            <a:t>公営住宅</a:t>
          </a:r>
          <a:r>
            <a:rPr kumimoji="1" lang="en-US" altLang="ja-JP" sz="1300">
              <a:latin typeface="ＭＳ Ｐゴシック"/>
            </a:rPr>
            <a:t>】</a:t>
          </a:r>
          <a:r>
            <a:rPr kumimoji="1" lang="ja-JP" altLang="en-US" sz="1300">
              <a:latin typeface="ＭＳ Ｐゴシック"/>
            </a:rPr>
            <a:t>、</a:t>
          </a:r>
          <a:r>
            <a:rPr kumimoji="1" lang="en-US" altLang="ja-JP" sz="1300">
              <a:latin typeface="ＭＳ Ｐゴシック"/>
            </a:rPr>
            <a:t>【</a:t>
          </a:r>
          <a:r>
            <a:rPr kumimoji="1" lang="ja-JP" altLang="en-US" sz="1300">
              <a:latin typeface="ＭＳ Ｐゴシック"/>
            </a:rPr>
            <a:t>認定こども園・幼稚園・保育所</a:t>
          </a:r>
          <a:r>
            <a:rPr kumimoji="1" lang="en-US" altLang="ja-JP" sz="1300">
              <a:latin typeface="ＭＳ Ｐゴシック"/>
            </a:rPr>
            <a:t>】</a:t>
          </a:r>
          <a:r>
            <a:rPr kumimoji="1" lang="ja-JP" altLang="en-US" sz="1300">
              <a:latin typeface="ＭＳ Ｐゴシック"/>
            </a:rPr>
            <a:t>、</a:t>
          </a:r>
          <a:r>
            <a:rPr kumimoji="1" lang="en-US" altLang="ja-JP" sz="1300">
              <a:latin typeface="ＭＳ Ｐゴシック"/>
            </a:rPr>
            <a:t>【</a:t>
          </a:r>
          <a:r>
            <a:rPr kumimoji="1" lang="ja-JP" altLang="en-US" sz="1300">
              <a:latin typeface="ＭＳ Ｐゴシック"/>
            </a:rPr>
            <a:t>学校施設</a:t>
          </a:r>
          <a:r>
            <a:rPr kumimoji="1" lang="en-US" altLang="ja-JP" sz="1300">
              <a:latin typeface="ＭＳ Ｐゴシック"/>
            </a:rPr>
            <a:t>】</a:t>
          </a:r>
          <a:r>
            <a:rPr kumimoji="1" lang="ja-JP" altLang="en-US" sz="1300">
              <a:latin typeface="ＭＳ Ｐゴシック"/>
            </a:rPr>
            <a:t>である。</a:t>
          </a:r>
        </a:p>
        <a:p>
          <a:r>
            <a:rPr kumimoji="1" lang="en-US" altLang="ja-JP" sz="1300">
              <a:latin typeface="ＭＳ Ｐゴシック"/>
            </a:rPr>
            <a:t>【</a:t>
          </a:r>
          <a:r>
            <a:rPr kumimoji="1" lang="ja-JP" altLang="en-US" sz="1300">
              <a:latin typeface="ＭＳ Ｐゴシック"/>
            </a:rPr>
            <a:t>橋りょう・トンネル</a:t>
          </a:r>
          <a:r>
            <a:rPr kumimoji="1" lang="en-US" altLang="ja-JP" sz="1300">
              <a:latin typeface="ＭＳ Ｐゴシック"/>
            </a:rPr>
            <a:t>】</a:t>
          </a:r>
          <a:r>
            <a:rPr kumimoji="1" lang="ja-JP" altLang="en-US" sz="1300">
              <a:latin typeface="ＭＳ Ｐゴシック"/>
            </a:rPr>
            <a:t>については、平成</a:t>
          </a:r>
          <a:r>
            <a:rPr kumimoji="1" lang="en-US" altLang="ja-JP" sz="1300">
              <a:latin typeface="ＭＳ Ｐゴシック"/>
            </a:rPr>
            <a:t>26</a:t>
          </a:r>
          <a:r>
            <a:rPr kumimoji="1" lang="ja-JP" altLang="en-US" sz="1300">
              <a:latin typeface="ＭＳ Ｐゴシック"/>
            </a:rPr>
            <a:t>年</a:t>
          </a:r>
          <a:r>
            <a:rPr kumimoji="1" lang="en-US" altLang="ja-JP" sz="1300">
              <a:latin typeface="ＭＳ Ｐゴシック"/>
            </a:rPr>
            <a:t>7</a:t>
          </a:r>
          <a:r>
            <a:rPr kumimoji="1" lang="ja-JP" altLang="en-US" sz="1300">
              <a:latin typeface="ＭＳ Ｐゴシック"/>
            </a:rPr>
            <a:t>月から近接目視による</a:t>
          </a:r>
          <a:r>
            <a:rPr kumimoji="1" lang="en-US" altLang="ja-JP" sz="1300">
              <a:latin typeface="ＭＳ Ｐゴシック"/>
            </a:rPr>
            <a:t>5</a:t>
          </a:r>
          <a:r>
            <a:rPr kumimoji="1" lang="ja-JP" altLang="en-US" sz="1300">
              <a:latin typeface="ＭＳ Ｐゴシック"/>
            </a:rPr>
            <a:t>年に</a:t>
          </a:r>
          <a:r>
            <a:rPr kumimoji="1" lang="en-US" altLang="ja-JP" sz="1300">
              <a:latin typeface="ＭＳ Ｐゴシック"/>
            </a:rPr>
            <a:t>1</a:t>
          </a:r>
          <a:r>
            <a:rPr kumimoji="1" lang="ja-JP" altLang="en-US" sz="1300">
              <a:latin typeface="ＭＳ Ｐゴシック"/>
            </a:rPr>
            <a:t>度の点検が義務付けられたこともあり、一層、日常点検に努め、良好状態を保っていく。</a:t>
          </a: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 xmlns:a16="http://schemas.microsoft.com/office/drawing/2014/main" id="{E0CC007C-73AD-40F8-A475-BBAB9A6A203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 xmlns:a16="http://schemas.microsoft.com/office/drawing/2014/main" id="{26B2340F-F3FC-4F32-B51C-21924431B84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 xmlns:a16="http://schemas.microsoft.com/office/drawing/2014/main" id="{D22BDC46-7499-46B2-8F68-54E230CAF7E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 xmlns:a16="http://schemas.microsoft.com/office/drawing/2014/main" id="{BBF0333D-A3EF-4E6B-A592-54A6C159002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徳島県佐那河内村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 xmlns:a16="http://schemas.microsoft.com/office/drawing/2014/main" id="{3E14BBB9-E053-4A76-ADD1-8AFF639CF2E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 xmlns:a16="http://schemas.microsoft.com/office/drawing/2014/main" id="{349A5241-1AB1-44F5-810A-33021F1C30D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 xmlns:a16="http://schemas.microsoft.com/office/drawing/2014/main" id="{5F354DCE-28A2-4554-87EC-F1D2AE6694E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 xmlns:a16="http://schemas.microsoft.com/office/drawing/2014/main" id="{49702C72-68D3-451C-AD2B-29A91BFF798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 xmlns:a16="http://schemas.microsoft.com/office/drawing/2014/main" id="{0A848AB8-7418-4D1C-88B8-442C9A8103A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 xmlns:a16="http://schemas.microsoft.com/office/drawing/2014/main" id="{9E495972-CFE4-4439-BA8F-F2289504D173}"/>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2,460
2,451
42.28
2,499,743
2,391,769
69,641
1,628,248
1,582,277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 xmlns:a16="http://schemas.microsoft.com/office/drawing/2014/main" id="{B7FFDC52-7EE9-49B8-820D-28EC2A1CB55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 xmlns:a16="http://schemas.microsoft.com/office/drawing/2014/main" id="{3509AF1C-3A1B-4ABB-8ED7-88B53547C70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 xmlns:a16="http://schemas.microsoft.com/office/drawing/2014/main" id="{D39809EA-CDFE-4BF9-9354-EAB4EECF30F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 xmlns:a16="http://schemas.microsoft.com/office/drawing/2014/main" id="{A1F1C7CF-5D8D-40BF-8228-60BA95974BA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 xmlns:a16="http://schemas.microsoft.com/office/drawing/2014/main" id="{28D02DC4-DB06-4012-BC3F-0A66DF9D5D8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a:extLst>
            <a:ext uri="{FF2B5EF4-FFF2-40B4-BE49-F238E27FC236}">
              <a16:creationId xmlns="" xmlns:a16="http://schemas.microsoft.com/office/drawing/2014/main" id="{DD59ACBB-F42E-4DB4-A13D-B2A84E96165A}"/>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a:extLst>
            <a:ext uri="{FF2B5EF4-FFF2-40B4-BE49-F238E27FC236}">
              <a16:creationId xmlns="" xmlns:a16="http://schemas.microsoft.com/office/drawing/2014/main" id="{5A1E6111-A964-4348-A9FE-3AE963E5E64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 xmlns:a16="http://schemas.microsoft.com/office/drawing/2014/main" id="{F26614C5-79F6-4429-ACCF-A157535625FC}"/>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 xmlns:a16="http://schemas.microsoft.com/office/drawing/2014/main" id="{F3FC1E15-9A9E-447C-BBC0-0C093260F78D}"/>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 xmlns:a16="http://schemas.microsoft.com/office/drawing/2014/main" id="{24F54559-0FDD-4424-9088-6413E6EA60DC}"/>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a:extLst>
            <a:ext uri="{FF2B5EF4-FFF2-40B4-BE49-F238E27FC236}">
              <a16:creationId xmlns="" xmlns:a16="http://schemas.microsoft.com/office/drawing/2014/main" id="{B464709B-0E77-4C44-B810-63D96950CE7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a:extLst>
            <a:ext uri="{FF2B5EF4-FFF2-40B4-BE49-F238E27FC236}">
              <a16:creationId xmlns="" xmlns:a16="http://schemas.microsoft.com/office/drawing/2014/main" id="{1F02D433-4043-4435-9685-6CB6290D47C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a:extLst>
            <a:ext uri="{FF2B5EF4-FFF2-40B4-BE49-F238E27FC236}">
              <a16:creationId xmlns="" xmlns:a16="http://schemas.microsoft.com/office/drawing/2014/main" id="{C65AF1D0-19AB-4DB1-B296-A64962A75E9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a:extLst>
            <a:ext uri="{FF2B5EF4-FFF2-40B4-BE49-F238E27FC236}">
              <a16:creationId xmlns="" xmlns:a16="http://schemas.microsoft.com/office/drawing/2014/main" id="{648DD35B-DB08-4B87-9C83-4BB184DF48B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 xmlns:a16="http://schemas.microsoft.com/office/drawing/2014/main" id="{3914F675-4199-4888-B20D-900ACA390CD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a:extLst>
            <a:ext uri="{FF2B5EF4-FFF2-40B4-BE49-F238E27FC236}">
              <a16:creationId xmlns="" xmlns:a16="http://schemas.microsoft.com/office/drawing/2014/main" id="{46FE511E-7E11-437B-90BB-F075B002722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 xmlns:a16="http://schemas.microsoft.com/office/drawing/2014/main" id="{AA4D0B28-10E2-48D0-B6FD-E26F105E66F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a:extLst>
            <a:ext uri="{FF2B5EF4-FFF2-40B4-BE49-F238E27FC236}">
              <a16:creationId xmlns="" xmlns:a16="http://schemas.microsoft.com/office/drawing/2014/main" id="{5B38A826-82CA-40AB-9D2C-E201026E0BF9}"/>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a:extLst>
            <a:ext uri="{FF2B5EF4-FFF2-40B4-BE49-F238E27FC236}">
              <a16:creationId xmlns="" xmlns:a16="http://schemas.microsoft.com/office/drawing/2014/main" id="{AFA1BD94-4BCF-472B-8CCF-7F6B8F681D03}"/>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a:extLst>
            <a:ext uri="{FF2B5EF4-FFF2-40B4-BE49-F238E27FC236}">
              <a16:creationId xmlns="" xmlns:a16="http://schemas.microsoft.com/office/drawing/2014/main" id="{B1715B23-7112-4648-90EF-30537EBB48CA}"/>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a:extLst>
            <a:ext uri="{FF2B5EF4-FFF2-40B4-BE49-F238E27FC236}">
              <a16:creationId xmlns="" xmlns:a16="http://schemas.microsoft.com/office/drawing/2014/main" id="{E0390835-B458-4029-BBDA-5CC271B1C18C}"/>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a:extLst>
            <a:ext uri="{FF2B5EF4-FFF2-40B4-BE49-F238E27FC236}">
              <a16:creationId xmlns="" xmlns:a16="http://schemas.microsoft.com/office/drawing/2014/main" id="{E3194EB6-7A7A-4DD1-882C-D8875DB365D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a:extLst>
            <a:ext uri="{FF2B5EF4-FFF2-40B4-BE49-F238E27FC236}">
              <a16:creationId xmlns="" xmlns:a16="http://schemas.microsoft.com/office/drawing/2014/main" id="{1FF7BE9F-915B-457F-BA27-62CE6169A1C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a:extLst>
            <a:ext uri="{FF2B5EF4-FFF2-40B4-BE49-F238E27FC236}">
              <a16:creationId xmlns="" xmlns:a16="http://schemas.microsoft.com/office/drawing/2014/main" id="{08CCDAF0-EADB-4094-9086-E5390C999FC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a:extLst>
            <a:ext uri="{FF2B5EF4-FFF2-40B4-BE49-F238E27FC236}">
              <a16:creationId xmlns="" xmlns:a16="http://schemas.microsoft.com/office/drawing/2014/main" id="{D62F1C72-A072-4F23-9D27-FFE072F857C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a:extLst>
            <a:ext uri="{FF2B5EF4-FFF2-40B4-BE49-F238E27FC236}">
              <a16:creationId xmlns="" xmlns:a16="http://schemas.microsoft.com/office/drawing/2014/main" id="{D4EB28EA-5697-4C3D-847E-0B4D7464058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a:extLst>
            <a:ext uri="{FF2B5EF4-FFF2-40B4-BE49-F238E27FC236}">
              <a16:creationId xmlns="" xmlns:a16="http://schemas.microsoft.com/office/drawing/2014/main" id="{2DA991E5-F69E-4661-BFE2-3E8199AD274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a:extLst>
            <a:ext uri="{FF2B5EF4-FFF2-40B4-BE49-F238E27FC236}">
              <a16:creationId xmlns="" xmlns:a16="http://schemas.microsoft.com/office/drawing/2014/main" id="{49A1A3DD-194A-4030-BD38-88B633C5E65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a:extLst>
            <a:ext uri="{FF2B5EF4-FFF2-40B4-BE49-F238E27FC236}">
              <a16:creationId xmlns="" xmlns:a16="http://schemas.microsoft.com/office/drawing/2014/main" id="{B3A2175C-0FE8-4CA0-A015-017B6EDEC751}"/>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a:extLst>
            <a:ext uri="{FF2B5EF4-FFF2-40B4-BE49-F238E27FC236}">
              <a16:creationId xmlns="" xmlns:a16="http://schemas.microsoft.com/office/drawing/2014/main" id="{43405BA3-ABF5-4070-B1A5-4B07E48BEEF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a:extLst>
            <a:ext uri="{FF2B5EF4-FFF2-40B4-BE49-F238E27FC236}">
              <a16:creationId xmlns="" xmlns:a16="http://schemas.microsoft.com/office/drawing/2014/main" id="{A5BF7C5E-D2DE-4DCB-A6FB-32A0864750C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a:extLst>
            <a:ext uri="{FF2B5EF4-FFF2-40B4-BE49-F238E27FC236}">
              <a16:creationId xmlns="" xmlns:a16="http://schemas.microsoft.com/office/drawing/2014/main" id="{59D3BDED-93D1-46F8-9962-0FEEB62B5DE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a:extLst>
            <a:ext uri="{FF2B5EF4-FFF2-40B4-BE49-F238E27FC236}">
              <a16:creationId xmlns="" xmlns:a16="http://schemas.microsoft.com/office/drawing/2014/main" id="{7B18770B-5EFD-450E-A775-037926C5C40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a:extLst>
            <a:ext uri="{FF2B5EF4-FFF2-40B4-BE49-F238E27FC236}">
              <a16:creationId xmlns="" xmlns:a16="http://schemas.microsoft.com/office/drawing/2014/main" id="{D4A1356D-629F-4B90-85F7-7CF74779BCE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a:extLst>
            <a:ext uri="{FF2B5EF4-FFF2-40B4-BE49-F238E27FC236}">
              <a16:creationId xmlns="" xmlns:a16="http://schemas.microsoft.com/office/drawing/2014/main" id="{8A13A3AB-C659-49FC-A310-8A026044137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a:extLst>
            <a:ext uri="{FF2B5EF4-FFF2-40B4-BE49-F238E27FC236}">
              <a16:creationId xmlns="" xmlns:a16="http://schemas.microsoft.com/office/drawing/2014/main" id="{D4344BF8-E2B9-4AD4-ACA8-BA601712E2C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0.136</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a:extLst>
            <a:ext uri="{FF2B5EF4-FFF2-40B4-BE49-F238E27FC236}">
              <a16:creationId xmlns="" xmlns:a16="http://schemas.microsoft.com/office/drawing/2014/main" id="{3539D175-0FC1-4530-B3DB-2EC5268D32E3}"/>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a:extLst>
            <a:ext uri="{FF2B5EF4-FFF2-40B4-BE49-F238E27FC236}">
              <a16:creationId xmlns="" xmlns:a16="http://schemas.microsoft.com/office/drawing/2014/main" id="{3770550F-E1DE-425A-9737-20AFB9EEFF0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a:extLst>
            <a:ext uri="{FF2B5EF4-FFF2-40B4-BE49-F238E27FC236}">
              <a16:creationId xmlns="" xmlns:a16="http://schemas.microsoft.com/office/drawing/2014/main" id="{6A4639A0-E3FA-4C6D-8077-81C2CBAAFFE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a:extLst>
            <a:ext uri="{FF2B5EF4-FFF2-40B4-BE49-F238E27FC236}">
              <a16:creationId xmlns="" xmlns:a16="http://schemas.microsoft.com/office/drawing/2014/main" id="{4C1C6777-67C3-42D7-A08A-F653131E2B0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a:extLst>
            <a:ext uri="{FF2B5EF4-FFF2-40B4-BE49-F238E27FC236}">
              <a16:creationId xmlns="" xmlns:a16="http://schemas.microsoft.com/office/drawing/2014/main" id="{D2074C3E-2B92-45F1-9A18-B90FE9C7031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a:extLst>
            <a:ext uri="{FF2B5EF4-FFF2-40B4-BE49-F238E27FC236}">
              <a16:creationId xmlns="" xmlns:a16="http://schemas.microsoft.com/office/drawing/2014/main" id="{96FD20E2-BF5F-4624-A69C-BD2BF3C1E56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a:extLst>
            <a:ext uri="{FF2B5EF4-FFF2-40B4-BE49-F238E27FC236}">
              <a16:creationId xmlns="" xmlns:a16="http://schemas.microsoft.com/office/drawing/2014/main" id="{0670F572-CDBE-4963-A191-A5509BEF446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a:extLst>
            <a:ext uri="{FF2B5EF4-FFF2-40B4-BE49-F238E27FC236}">
              <a16:creationId xmlns="" xmlns:a16="http://schemas.microsoft.com/office/drawing/2014/main" id="{FDAC0509-7661-4FE9-BC21-485BD56CB8B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a:extLst>
            <a:ext uri="{FF2B5EF4-FFF2-40B4-BE49-F238E27FC236}">
              <a16:creationId xmlns="" xmlns:a16="http://schemas.microsoft.com/office/drawing/2014/main" id="{B04F97FE-9D4E-4EF5-A6FD-63CB0084B0C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a:extLst>
            <a:ext uri="{FF2B5EF4-FFF2-40B4-BE49-F238E27FC236}">
              <a16:creationId xmlns="" xmlns:a16="http://schemas.microsoft.com/office/drawing/2014/main" id="{59873EC2-68A5-4636-81D8-E5D994BB370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a:extLst>
            <a:ext uri="{FF2B5EF4-FFF2-40B4-BE49-F238E27FC236}">
              <a16:creationId xmlns="" xmlns:a16="http://schemas.microsoft.com/office/drawing/2014/main" id="{A6C10762-EF65-495C-B0CB-904167F25DF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9" name="テキスト ボックス 58">
          <a:extLst>
            <a:ext uri="{FF2B5EF4-FFF2-40B4-BE49-F238E27FC236}">
              <a16:creationId xmlns="" xmlns:a16="http://schemas.microsoft.com/office/drawing/2014/main" id="{42B17E3A-4047-457B-9D87-2AA8EEF1D9E6}"/>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60" name="直線コネクタ 59">
          <a:extLst>
            <a:ext uri="{FF2B5EF4-FFF2-40B4-BE49-F238E27FC236}">
              <a16:creationId xmlns="" xmlns:a16="http://schemas.microsoft.com/office/drawing/2014/main" id="{DD891172-8EDC-47F2-B27E-990B80D1A6D3}"/>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61" name="テキスト ボックス 60">
          <a:extLst>
            <a:ext uri="{FF2B5EF4-FFF2-40B4-BE49-F238E27FC236}">
              <a16:creationId xmlns="" xmlns:a16="http://schemas.microsoft.com/office/drawing/2014/main" id="{483D6260-013F-45D7-BB1A-24D112C24D16}"/>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62" name="直線コネクタ 61">
          <a:extLst>
            <a:ext uri="{FF2B5EF4-FFF2-40B4-BE49-F238E27FC236}">
              <a16:creationId xmlns="" xmlns:a16="http://schemas.microsoft.com/office/drawing/2014/main" id="{66C7C42B-6355-4EF5-9BCE-8AEFD710187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63" name="テキスト ボックス 62">
          <a:extLst>
            <a:ext uri="{FF2B5EF4-FFF2-40B4-BE49-F238E27FC236}">
              <a16:creationId xmlns="" xmlns:a16="http://schemas.microsoft.com/office/drawing/2014/main" id="{4496E58A-BDFF-4F56-B6FB-0AA95B6C26E1}"/>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64" name="直線コネクタ 63">
          <a:extLst>
            <a:ext uri="{FF2B5EF4-FFF2-40B4-BE49-F238E27FC236}">
              <a16:creationId xmlns="" xmlns:a16="http://schemas.microsoft.com/office/drawing/2014/main" id="{BFAA0427-D9E3-4122-AA01-A49E3B3CFDE7}"/>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65" name="テキスト ボックス 64">
          <a:extLst>
            <a:ext uri="{FF2B5EF4-FFF2-40B4-BE49-F238E27FC236}">
              <a16:creationId xmlns="" xmlns:a16="http://schemas.microsoft.com/office/drawing/2014/main" id="{9E2EF664-96B1-467B-A0BD-E924E25407DD}"/>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66" name="直線コネクタ 65">
          <a:extLst>
            <a:ext uri="{FF2B5EF4-FFF2-40B4-BE49-F238E27FC236}">
              <a16:creationId xmlns="" xmlns:a16="http://schemas.microsoft.com/office/drawing/2014/main" id="{AA50F401-7AD6-4658-9742-B75EFB7C98AB}"/>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67" name="テキスト ボックス 66">
          <a:extLst>
            <a:ext uri="{FF2B5EF4-FFF2-40B4-BE49-F238E27FC236}">
              <a16:creationId xmlns="" xmlns:a16="http://schemas.microsoft.com/office/drawing/2014/main" id="{CD97589A-6C32-4BA9-AA60-2CB7DF2D29BC}"/>
            </a:ext>
          </a:extLst>
        </xdr:cNvPr>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68" name="直線コネクタ 67">
          <a:extLst>
            <a:ext uri="{FF2B5EF4-FFF2-40B4-BE49-F238E27FC236}">
              <a16:creationId xmlns="" xmlns:a16="http://schemas.microsoft.com/office/drawing/2014/main" id="{10F9CA12-1D2B-40FC-8C8B-B1F998FC5C7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69" name="テキスト ボックス 68">
          <a:extLst>
            <a:ext uri="{FF2B5EF4-FFF2-40B4-BE49-F238E27FC236}">
              <a16:creationId xmlns="" xmlns:a16="http://schemas.microsoft.com/office/drawing/2014/main" id="{F7AE1C22-0D2A-4FDF-95B9-95AD3DFF38CC}"/>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0" name="【体育館・プール】&#10;有形固定資産減価償却率グラフ枠">
          <a:extLst>
            <a:ext uri="{FF2B5EF4-FFF2-40B4-BE49-F238E27FC236}">
              <a16:creationId xmlns="" xmlns:a16="http://schemas.microsoft.com/office/drawing/2014/main" id="{C2C68E27-7F8F-4BF0-9691-A31EC932B67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61722</xdr:rowOff>
    </xdr:from>
    <xdr:to>
      <xdr:col>6</xdr:col>
      <xdr:colOff>510540</xdr:colOff>
      <xdr:row>63</xdr:row>
      <xdr:rowOff>80010</xdr:rowOff>
    </xdr:to>
    <xdr:cxnSp macro="">
      <xdr:nvCxnSpPr>
        <xdr:cNvPr id="71" name="直線コネクタ 70">
          <a:extLst>
            <a:ext uri="{FF2B5EF4-FFF2-40B4-BE49-F238E27FC236}">
              <a16:creationId xmlns="" xmlns:a16="http://schemas.microsoft.com/office/drawing/2014/main" id="{1EB7AA21-5DF3-43D6-A2D2-4BAB0160DFB2}"/>
            </a:ext>
          </a:extLst>
        </xdr:cNvPr>
        <xdr:cNvCxnSpPr/>
      </xdr:nvCxnSpPr>
      <xdr:spPr>
        <a:xfrm flipV="1">
          <a:off x="4634865" y="9662922"/>
          <a:ext cx="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83837</xdr:rowOff>
    </xdr:from>
    <xdr:ext cx="405111" cy="259045"/>
    <xdr:sp macro="" textlink="">
      <xdr:nvSpPr>
        <xdr:cNvPr id="72" name="【体育館・プール】&#10;有形固定資産減価償却率最小値テキスト">
          <a:extLst>
            <a:ext uri="{FF2B5EF4-FFF2-40B4-BE49-F238E27FC236}">
              <a16:creationId xmlns="" xmlns:a16="http://schemas.microsoft.com/office/drawing/2014/main" id="{C50B8A80-27DE-44B9-8572-AF702C4D1F36}"/>
            </a:ext>
          </a:extLst>
        </xdr:cNvPr>
        <xdr:cNvSpPr txBox="1"/>
      </xdr:nvSpPr>
      <xdr:spPr>
        <a:xfrm>
          <a:off x="47244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a:t>
          </a:r>
          <a:endParaRPr kumimoji="1" lang="ja-JP" altLang="en-US" sz="1000" b="1">
            <a:latin typeface="ＭＳ Ｐゴシック"/>
          </a:endParaRPr>
        </a:p>
      </xdr:txBody>
    </xdr:sp>
    <xdr:clientData/>
  </xdr:oneCellAnchor>
  <xdr:twoCellAnchor>
    <xdr:from>
      <xdr:col>6</xdr:col>
      <xdr:colOff>422275</xdr:colOff>
      <xdr:row>63</xdr:row>
      <xdr:rowOff>80010</xdr:rowOff>
    </xdr:from>
    <xdr:to>
      <xdr:col>6</xdr:col>
      <xdr:colOff>600075</xdr:colOff>
      <xdr:row>63</xdr:row>
      <xdr:rowOff>80010</xdr:rowOff>
    </xdr:to>
    <xdr:cxnSp macro="">
      <xdr:nvCxnSpPr>
        <xdr:cNvPr id="73" name="直線コネクタ 72">
          <a:extLst>
            <a:ext uri="{FF2B5EF4-FFF2-40B4-BE49-F238E27FC236}">
              <a16:creationId xmlns="" xmlns:a16="http://schemas.microsoft.com/office/drawing/2014/main" id="{BB023C47-5ED0-4988-AA08-E7FE55F7FC84}"/>
            </a:ext>
          </a:extLst>
        </xdr:cNvPr>
        <xdr:cNvCxnSpPr/>
      </xdr:nvCxnSpPr>
      <xdr:spPr>
        <a:xfrm>
          <a:off x="4546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8399</xdr:rowOff>
    </xdr:from>
    <xdr:ext cx="405111" cy="259045"/>
    <xdr:sp macro="" textlink="">
      <xdr:nvSpPr>
        <xdr:cNvPr id="74" name="【体育館・プール】&#10;有形固定資産減価償却率最大値テキスト">
          <a:extLst>
            <a:ext uri="{FF2B5EF4-FFF2-40B4-BE49-F238E27FC236}">
              <a16:creationId xmlns="" xmlns:a16="http://schemas.microsoft.com/office/drawing/2014/main" id="{7CB18C60-43F0-4FE7-B7F6-A6DDA5E3E5B4}"/>
            </a:ext>
          </a:extLst>
        </xdr:cNvPr>
        <xdr:cNvSpPr txBox="1"/>
      </xdr:nvSpPr>
      <xdr:spPr>
        <a:xfrm>
          <a:off x="4724400" y="9438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97.3</a:t>
          </a:r>
          <a:endParaRPr kumimoji="1" lang="ja-JP" altLang="en-US" sz="1000" b="1">
            <a:latin typeface="ＭＳ Ｐゴシック"/>
          </a:endParaRPr>
        </a:p>
      </xdr:txBody>
    </xdr:sp>
    <xdr:clientData/>
  </xdr:oneCellAnchor>
  <xdr:twoCellAnchor>
    <xdr:from>
      <xdr:col>6</xdr:col>
      <xdr:colOff>422275</xdr:colOff>
      <xdr:row>56</xdr:row>
      <xdr:rowOff>61722</xdr:rowOff>
    </xdr:from>
    <xdr:to>
      <xdr:col>6</xdr:col>
      <xdr:colOff>600075</xdr:colOff>
      <xdr:row>56</xdr:row>
      <xdr:rowOff>61722</xdr:rowOff>
    </xdr:to>
    <xdr:cxnSp macro="">
      <xdr:nvCxnSpPr>
        <xdr:cNvPr id="75" name="直線コネクタ 74">
          <a:extLst>
            <a:ext uri="{FF2B5EF4-FFF2-40B4-BE49-F238E27FC236}">
              <a16:creationId xmlns="" xmlns:a16="http://schemas.microsoft.com/office/drawing/2014/main" id="{7FD7253D-768F-47A9-9BAF-4EFB1689C17E}"/>
            </a:ext>
          </a:extLst>
        </xdr:cNvPr>
        <xdr:cNvCxnSpPr/>
      </xdr:nvCxnSpPr>
      <xdr:spPr>
        <a:xfrm>
          <a:off x="4546600" y="966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158513</xdr:rowOff>
    </xdr:from>
    <xdr:ext cx="405111" cy="259045"/>
    <xdr:sp macro="" textlink="">
      <xdr:nvSpPr>
        <xdr:cNvPr id="76" name="【体育館・プール】&#10;有形固定資産減価償却率平均値テキスト">
          <a:extLst>
            <a:ext uri="{FF2B5EF4-FFF2-40B4-BE49-F238E27FC236}">
              <a16:creationId xmlns="" xmlns:a16="http://schemas.microsoft.com/office/drawing/2014/main" id="{62FB1590-8086-425E-8639-931215FD0C4E}"/>
            </a:ext>
          </a:extLst>
        </xdr:cNvPr>
        <xdr:cNvSpPr txBox="1"/>
      </xdr:nvSpPr>
      <xdr:spPr>
        <a:xfrm>
          <a:off x="4724400" y="102740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xdr:rowOff>
    </xdr:from>
    <xdr:to>
      <xdr:col>6</xdr:col>
      <xdr:colOff>561975</xdr:colOff>
      <xdr:row>60</xdr:row>
      <xdr:rowOff>110236</xdr:rowOff>
    </xdr:to>
    <xdr:sp macro="" textlink="">
      <xdr:nvSpPr>
        <xdr:cNvPr id="77" name="フローチャート : 判断 76">
          <a:extLst>
            <a:ext uri="{FF2B5EF4-FFF2-40B4-BE49-F238E27FC236}">
              <a16:creationId xmlns="" xmlns:a16="http://schemas.microsoft.com/office/drawing/2014/main" id="{61537B90-D84A-4018-A564-3245659E6668}"/>
            </a:ext>
          </a:extLst>
        </xdr:cNvPr>
        <xdr:cNvSpPr/>
      </xdr:nvSpPr>
      <xdr:spPr>
        <a:xfrm>
          <a:off x="4584700" y="1029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68072</xdr:rowOff>
    </xdr:from>
    <xdr:to>
      <xdr:col>5</xdr:col>
      <xdr:colOff>409575</xdr:colOff>
      <xdr:row>60</xdr:row>
      <xdr:rowOff>169672</xdr:rowOff>
    </xdr:to>
    <xdr:sp macro="" textlink="">
      <xdr:nvSpPr>
        <xdr:cNvPr id="78" name="フローチャート : 判断 77">
          <a:extLst>
            <a:ext uri="{FF2B5EF4-FFF2-40B4-BE49-F238E27FC236}">
              <a16:creationId xmlns="" xmlns:a16="http://schemas.microsoft.com/office/drawing/2014/main" id="{F37E494F-61F6-4058-A656-8AB0941BE9D8}"/>
            </a:ext>
          </a:extLst>
        </xdr:cNvPr>
        <xdr:cNvSpPr/>
      </xdr:nvSpPr>
      <xdr:spPr>
        <a:xfrm>
          <a:off x="3746500" y="1035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14749</xdr:rowOff>
    </xdr:from>
    <xdr:ext cx="405111" cy="259045"/>
    <xdr:sp macro="" textlink="">
      <xdr:nvSpPr>
        <xdr:cNvPr id="79" name="n_1aveValue【体育館・プール】&#10;有形固定資産減価償却率">
          <a:extLst>
            <a:ext uri="{FF2B5EF4-FFF2-40B4-BE49-F238E27FC236}">
              <a16:creationId xmlns="" xmlns:a16="http://schemas.microsoft.com/office/drawing/2014/main" id="{12517D6B-BB16-4FF0-B9B0-CF5BE4AB825C}"/>
            </a:ext>
          </a:extLst>
        </xdr:cNvPr>
        <xdr:cNvSpPr txBox="1"/>
      </xdr:nvSpPr>
      <xdr:spPr>
        <a:xfrm>
          <a:off x="3582043" y="10130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64.8</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0" name="テキスト ボックス 79">
          <a:extLst>
            <a:ext uri="{FF2B5EF4-FFF2-40B4-BE49-F238E27FC236}">
              <a16:creationId xmlns="" xmlns:a16="http://schemas.microsoft.com/office/drawing/2014/main" id="{8C149ABE-A748-4A7D-A6F8-32B891DE12B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1" name="テキスト ボックス 80">
          <a:extLst>
            <a:ext uri="{FF2B5EF4-FFF2-40B4-BE49-F238E27FC236}">
              <a16:creationId xmlns="" xmlns:a16="http://schemas.microsoft.com/office/drawing/2014/main" id="{11282DEA-2A51-4BA5-A2DC-8A3B32001AD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2" name="テキスト ボックス 81">
          <a:extLst>
            <a:ext uri="{FF2B5EF4-FFF2-40B4-BE49-F238E27FC236}">
              <a16:creationId xmlns="" xmlns:a16="http://schemas.microsoft.com/office/drawing/2014/main" id="{6C0AAB63-CBA9-45D1-B90F-B3F94CCCFEF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3" name="テキスト ボックス 82">
          <a:extLst>
            <a:ext uri="{FF2B5EF4-FFF2-40B4-BE49-F238E27FC236}">
              <a16:creationId xmlns="" xmlns:a16="http://schemas.microsoft.com/office/drawing/2014/main" id="{87C91F47-B531-4DB3-81D8-770A944CE93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4" name="テキスト ボックス 83">
          <a:extLst>
            <a:ext uri="{FF2B5EF4-FFF2-40B4-BE49-F238E27FC236}">
              <a16:creationId xmlns="" xmlns:a16="http://schemas.microsoft.com/office/drawing/2014/main" id="{950CEF30-4EA2-4D42-89E0-677A62BE5BF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61</xdr:row>
      <xdr:rowOff>116078</xdr:rowOff>
    </xdr:from>
    <xdr:to>
      <xdr:col>5</xdr:col>
      <xdr:colOff>409575</xdr:colOff>
      <xdr:row>62</xdr:row>
      <xdr:rowOff>46228</xdr:rowOff>
    </xdr:to>
    <xdr:sp macro="" textlink="">
      <xdr:nvSpPr>
        <xdr:cNvPr id="85" name="円/楕円 84">
          <a:extLst>
            <a:ext uri="{FF2B5EF4-FFF2-40B4-BE49-F238E27FC236}">
              <a16:creationId xmlns="" xmlns:a16="http://schemas.microsoft.com/office/drawing/2014/main" id="{84B523B0-AF2D-40AF-8618-A92D9AF9266D}"/>
            </a:ext>
          </a:extLst>
        </xdr:cNvPr>
        <xdr:cNvSpPr/>
      </xdr:nvSpPr>
      <xdr:spPr>
        <a:xfrm>
          <a:off x="3746500" y="1057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62</xdr:row>
      <xdr:rowOff>37355</xdr:rowOff>
    </xdr:from>
    <xdr:ext cx="405111" cy="259045"/>
    <xdr:sp macro="" textlink="">
      <xdr:nvSpPr>
        <xdr:cNvPr id="86" name="n_1mainValue【体育館・プール】&#10;有形固定資産減価償却率">
          <a:extLst>
            <a:ext uri="{FF2B5EF4-FFF2-40B4-BE49-F238E27FC236}">
              <a16:creationId xmlns="" xmlns:a16="http://schemas.microsoft.com/office/drawing/2014/main" id="{CC74CBB7-477D-410A-9216-C8D1E222B9E3}"/>
            </a:ext>
          </a:extLst>
        </xdr:cNvPr>
        <xdr:cNvSpPr txBox="1"/>
      </xdr:nvSpPr>
      <xdr:spPr>
        <a:xfrm>
          <a:off x="3582043" y="10667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87" name="正方形/長方形 86">
          <a:extLst>
            <a:ext uri="{FF2B5EF4-FFF2-40B4-BE49-F238E27FC236}">
              <a16:creationId xmlns="" xmlns:a16="http://schemas.microsoft.com/office/drawing/2014/main" id="{EB04AED5-A1F3-4B77-95C9-97393A2B4E7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88" name="正方形/長方形 87">
          <a:extLst>
            <a:ext uri="{FF2B5EF4-FFF2-40B4-BE49-F238E27FC236}">
              <a16:creationId xmlns="" xmlns:a16="http://schemas.microsoft.com/office/drawing/2014/main" id="{96E46255-8C37-498E-BEFE-9F8DCA8C8DB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89" name="正方形/長方形 88">
          <a:extLst>
            <a:ext uri="{FF2B5EF4-FFF2-40B4-BE49-F238E27FC236}">
              <a16:creationId xmlns="" xmlns:a16="http://schemas.microsoft.com/office/drawing/2014/main" id="{C23DB505-38F2-415F-9CB3-93BF47723C0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0" name="正方形/長方形 89">
          <a:extLst>
            <a:ext uri="{FF2B5EF4-FFF2-40B4-BE49-F238E27FC236}">
              <a16:creationId xmlns="" xmlns:a16="http://schemas.microsoft.com/office/drawing/2014/main" id="{F6694A83-FAC6-4645-81DF-4D7F95E9E11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1" name="正方形/長方形 90">
          <a:extLst>
            <a:ext uri="{FF2B5EF4-FFF2-40B4-BE49-F238E27FC236}">
              <a16:creationId xmlns="" xmlns:a16="http://schemas.microsoft.com/office/drawing/2014/main" id="{8BFE8B91-5861-405A-8688-5C9EDB62913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2" name="正方形/長方形 91">
          <a:extLst>
            <a:ext uri="{FF2B5EF4-FFF2-40B4-BE49-F238E27FC236}">
              <a16:creationId xmlns="" xmlns:a16="http://schemas.microsoft.com/office/drawing/2014/main" id="{1685FAC3-CE6D-4241-8B3B-8FA3C06A6B6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3" name="正方形/長方形 92">
          <a:extLst>
            <a:ext uri="{FF2B5EF4-FFF2-40B4-BE49-F238E27FC236}">
              <a16:creationId xmlns="" xmlns:a16="http://schemas.microsoft.com/office/drawing/2014/main" id="{A889FE77-7177-4BDA-A3D1-AE4EEECAB82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0.621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4" name="正方形/長方形 93">
          <a:extLst>
            <a:ext uri="{FF2B5EF4-FFF2-40B4-BE49-F238E27FC236}">
              <a16:creationId xmlns="" xmlns:a16="http://schemas.microsoft.com/office/drawing/2014/main" id="{C54492CF-B03C-4852-8349-95886459E1D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5" name="テキスト ボックス 94">
          <a:extLst>
            <a:ext uri="{FF2B5EF4-FFF2-40B4-BE49-F238E27FC236}">
              <a16:creationId xmlns="" xmlns:a16="http://schemas.microsoft.com/office/drawing/2014/main" id="{893FA3F9-65DB-4C00-8924-A31AB864EB3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6" name="直線コネクタ 95">
          <a:extLst>
            <a:ext uri="{FF2B5EF4-FFF2-40B4-BE49-F238E27FC236}">
              <a16:creationId xmlns="" xmlns:a16="http://schemas.microsoft.com/office/drawing/2014/main" id="{CCA88981-9BB0-4D98-AD2E-BB77F5A643A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97" name="直線コネクタ 96">
          <a:extLst>
            <a:ext uri="{FF2B5EF4-FFF2-40B4-BE49-F238E27FC236}">
              <a16:creationId xmlns="" xmlns:a16="http://schemas.microsoft.com/office/drawing/2014/main" id="{42EE14FE-5638-4DAE-96B9-D5A204AD9472}"/>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98" name="テキスト ボックス 97">
          <a:extLst>
            <a:ext uri="{FF2B5EF4-FFF2-40B4-BE49-F238E27FC236}">
              <a16:creationId xmlns="" xmlns:a16="http://schemas.microsoft.com/office/drawing/2014/main" id="{A16FE749-CA99-48AA-9F52-6EE76F1DAB84}"/>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99" name="直線コネクタ 98">
          <a:extLst>
            <a:ext uri="{FF2B5EF4-FFF2-40B4-BE49-F238E27FC236}">
              <a16:creationId xmlns="" xmlns:a16="http://schemas.microsoft.com/office/drawing/2014/main" id="{DA2AACDC-3F8F-4AAB-AD77-06D534213063}"/>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00" name="テキスト ボックス 99">
          <a:extLst>
            <a:ext uri="{FF2B5EF4-FFF2-40B4-BE49-F238E27FC236}">
              <a16:creationId xmlns="" xmlns:a16="http://schemas.microsoft.com/office/drawing/2014/main" id="{6F192000-AE2B-46D6-9DA3-8DE129093935}"/>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01" name="直線コネクタ 100">
          <a:extLst>
            <a:ext uri="{FF2B5EF4-FFF2-40B4-BE49-F238E27FC236}">
              <a16:creationId xmlns="" xmlns:a16="http://schemas.microsoft.com/office/drawing/2014/main" id="{0F98CBA8-1A3C-45FD-9335-53693CEC50E6}"/>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02" name="テキスト ボックス 101">
          <a:extLst>
            <a:ext uri="{FF2B5EF4-FFF2-40B4-BE49-F238E27FC236}">
              <a16:creationId xmlns="" xmlns:a16="http://schemas.microsoft.com/office/drawing/2014/main" id="{E90CBC25-5C94-44DE-AB9E-11B02FC92D82}"/>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03" name="直線コネクタ 102">
          <a:extLst>
            <a:ext uri="{FF2B5EF4-FFF2-40B4-BE49-F238E27FC236}">
              <a16:creationId xmlns="" xmlns:a16="http://schemas.microsoft.com/office/drawing/2014/main" id="{71FD05C0-E1EB-4C86-90D4-6908D8609655}"/>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04" name="テキスト ボックス 103">
          <a:extLst>
            <a:ext uri="{FF2B5EF4-FFF2-40B4-BE49-F238E27FC236}">
              <a16:creationId xmlns="" xmlns:a16="http://schemas.microsoft.com/office/drawing/2014/main" id="{FCCA46D8-FB21-4F52-9DBD-D6455E69AB4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05" name="直線コネクタ 104">
          <a:extLst>
            <a:ext uri="{FF2B5EF4-FFF2-40B4-BE49-F238E27FC236}">
              <a16:creationId xmlns="" xmlns:a16="http://schemas.microsoft.com/office/drawing/2014/main" id="{F1C697D4-1A8C-4D43-920A-EF0AB22033E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06" name="テキスト ボックス 105">
          <a:extLst>
            <a:ext uri="{FF2B5EF4-FFF2-40B4-BE49-F238E27FC236}">
              <a16:creationId xmlns="" xmlns:a16="http://schemas.microsoft.com/office/drawing/2014/main" id="{37FF500F-7B2A-4E67-A9BB-03916C25C8ED}"/>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07" name="直線コネクタ 106">
          <a:extLst>
            <a:ext uri="{FF2B5EF4-FFF2-40B4-BE49-F238E27FC236}">
              <a16:creationId xmlns="" xmlns:a16="http://schemas.microsoft.com/office/drawing/2014/main" id="{3A3CF646-03D4-472D-9379-F36A70394BCB}"/>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08" name="テキスト ボックス 107">
          <a:extLst>
            <a:ext uri="{FF2B5EF4-FFF2-40B4-BE49-F238E27FC236}">
              <a16:creationId xmlns="" xmlns:a16="http://schemas.microsoft.com/office/drawing/2014/main" id="{DC87DEE8-A5CB-4260-AD45-AAF888C0A6D1}"/>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09" name="直線コネクタ 108">
          <a:extLst>
            <a:ext uri="{FF2B5EF4-FFF2-40B4-BE49-F238E27FC236}">
              <a16:creationId xmlns="" xmlns:a16="http://schemas.microsoft.com/office/drawing/2014/main" id="{52214A5F-1B20-445C-8F5F-B227054D168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10" name="テキスト ボックス 109">
          <a:extLst>
            <a:ext uri="{FF2B5EF4-FFF2-40B4-BE49-F238E27FC236}">
              <a16:creationId xmlns="" xmlns:a16="http://schemas.microsoft.com/office/drawing/2014/main" id="{64F5E797-3529-4A33-937B-5DF4B42D3E62}"/>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1" name="【体育館・プール】&#10;一人当たり面積グラフ枠">
          <a:extLst>
            <a:ext uri="{FF2B5EF4-FFF2-40B4-BE49-F238E27FC236}">
              <a16:creationId xmlns="" xmlns:a16="http://schemas.microsoft.com/office/drawing/2014/main" id="{24D7DDE4-8353-4225-B450-EE2F082452C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159040</xdr:rowOff>
    </xdr:from>
    <xdr:to>
      <xdr:col>15</xdr:col>
      <xdr:colOff>180340</xdr:colOff>
      <xdr:row>64</xdr:row>
      <xdr:rowOff>9471</xdr:rowOff>
    </xdr:to>
    <xdr:cxnSp macro="">
      <xdr:nvCxnSpPr>
        <xdr:cNvPr id="112" name="直線コネクタ 111">
          <a:extLst>
            <a:ext uri="{FF2B5EF4-FFF2-40B4-BE49-F238E27FC236}">
              <a16:creationId xmlns="" xmlns:a16="http://schemas.microsoft.com/office/drawing/2014/main" id="{65EC53BB-9DD2-458D-88BC-68D908FC3226}"/>
            </a:ext>
          </a:extLst>
        </xdr:cNvPr>
        <xdr:cNvCxnSpPr/>
      </xdr:nvCxnSpPr>
      <xdr:spPr>
        <a:xfrm flipV="1">
          <a:off x="10476865" y="9588790"/>
          <a:ext cx="0" cy="139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13298</xdr:rowOff>
    </xdr:from>
    <xdr:ext cx="469744" cy="259045"/>
    <xdr:sp macro="" textlink="">
      <xdr:nvSpPr>
        <xdr:cNvPr id="113" name="【体育館・プール】&#10;一人当たり面積最小値テキスト">
          <a:extLst>
            <a:ext uri="{FF2B5EF4-FFF2-40B4-BE49-F238E27FC236}">
              <a16:creationId xmlns="" xmlns:a16="http://schemas.microsoft.com/office/drawing/2014/main" id="{646109AA-EB8F-4312-886B-20BE053B5666}"/>
            </a:ext>
          </a:extLst>
        </xdr:cNvPr>
        <xdr:cNvSpPr txBox="1"/>
      </xdr:nvSpPr>
      <xdr:spPr>
        <a:xfrm>
          <a:off x="10566400" y="1098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0.371</a:t>
          </a:r>
          <a:endParaRPr kumimoji="1" lang="ja-JP" altLang="en-US" sz="1000" b="1">
            <a:latin typeface="ＭＳ Ｐゴシック"/>
          </a:endParaRPr>
        </a:p>
      </xdr:txBody>
    </xdr:sp>
    <xdr:clientData/>
  </xdr:oneCellAnchor>
  <xdr:twoCellAnchor>
    <xdr:from>
      <xdr:col>15</xdr:col>
      <xdr:colOff>92075</xdr:colOff>
      <xdr:row>64</xdr:row>
      <xdr:rowOff>9471</xdr:rowOff>
    </xdr:from>
    <xdr:to>
      <xdr:col>15</xdr:col>
      <xdr:colOff>269875</xdr:colOff>
      <xdr:row>64</xdr:row>
      <xdr:rowOff>9471</xdr:rowOff>
    </xdr:to>
    <xdr:cxnSp macro="">
      <xdr:nvCxnSpPr>
        <xdr:cNvPr id="114" name="直線コネクタ 113">
          <a:extLst>
            <a:ext uri="{FF2B5EF4-FFF2-40B4-BE49-F238E27FC236}">
              <a16:creationId xmlns="" xmlns:a16="http://schemas.microsoft.com/office/drawing/2014/main" id="{CB43EBF4-D741-4A4B-B8F1-72497B403C61}"/>
            </a:ext>
          </a:extLst>
        </xdr:cNvPr>
        <xdr:cNvCxnSpPr/>
      </xdr:nvCxnSpPr>
      <xdr:spPr>
        <a:xfrm>
          <a:off x="10388600" y="10982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105717</xdr:rowOff>
    </xdr:from>
    <xdr:ext cx="469744" cy="259045"/>
    <xdr:sp macro="" textlink="">
      <xdr:nvSpPr>
        <xdr:cNvPr id="115" name="【体育館・プール】&#10;一人当たり面積最大値テキスト">
          <a:extLst>
            <a:ext uri="{FF2B5EF4-FFF2-40B4-BE49-F238E27FC236}">
              <a16:creationId xmlns="" xmlns:a16="http://schemas.microsoft.com/office/drawing/2014/main" id="{EECB8C2A-D9AD-4090-987C-552C528BB80C}"/>
            </a:ext>
          </a:extLst>
        </xdr:cNvPr>
        <xdr:cNvSpPr txBox="1"/>
      </xdr:nvSpPr>
      <xdr:spPr>
        <a:xfrm>
          <a:off x="10566400" y="9364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4.638</a:t>
          </a:r>
          <a:endParaRPr kumimoji="1" lang="ja-JP" altLang="en-US" sz="1000" b="1">
            <a:latin typeface="ＭＳ Ｐゴシック"/>
          </a:endParaRPr>
        </a:p>
      </xdr:txBody>
    </xdr:sp>
    <xdr:clientData/>
  </xdr:oneCellAnchor>
  <xdr:twoCellAnchor>
    <xdr:from>
      <xdr:col>15</xdr:col>
      <xdr:colOff>92075</xdr:colOff>
      <xdr:row>55</xdr:row>
      <xdr:rowOff>159040</xdr:rowOff>
    </xdr:from>
    <xdr:to>
      <xdr:col>15</xdr:col>
      <xdr:colOff>269875</xdr:colOff>
      <xdr:row>55</xdr:row>
      <xdr:rowOff>159040</xdr:rowOff>
    </xdr:to>
    <xdr:cxnSp macro="">
      <xdr:nvCxnSpPr>
        <xdr:cNvPr id="116" name="直線コネクタ 115">
          <a:extLst>
            <a:ext uri="{FF2B5EF4-FFF2-40B4-BE49-F238E27FC236}">
              <a16:creationId xmlns="" xmlns:a16="http://schemas.microsoft.com/office/drawing/2014/main" id="{7471D8FA-06AF-4C5C-9BD9-F56814FAB167}"/>
            </a:ext>
          </a:extLst>
        </xdr:cNvPr>
        <xdr:cNvCxnSpPr/>
      </xdr:nvCxnSpPr>
      <xdr:spPr>
        <a:xfrm>
          <a:off x="10388600" y="958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140878</xdr:rowOff>
    </xdr:from>
    <xdr:ext cx="469744" cy="259045"/>
    <xdr:sp macro="" textlink="">
      <xdr:nvSpPr>
        <xdr:cNvPr id="117" name="【体育館・プール】&#10;一人当たり面積平均値テキスト">
          <a:extLst>
            <a:ext uri="{FF2B5EF4-FFF2-40B4-BE49-F238E27FC236}">
              <a16:creationId xmlns="" xmlns:a16="http://schemas.microsoft.com/office/drawing/2014/main" id="{9E7A0FC4-89FE-4FB7-AA81-99354179507C}"/>
            </a:ext>
          </a:extLst>
        </xdr:cNvPr>
        <xdr:cNvSpPr txBox="1"/>
      </xdr:nvSpPr>
      <xdr:spPr>
        <a:xfrm>
          <a:off x="10566400" y="105993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162451</xdr:rowOff>
    </xdr:from>
    <xdr:to>
      <xdr:col>15</xdr:col>
      <xdr:colOff>231775</xdr:colOff>
      <xdr:row>62</xdr:row>
      <xdr:rowOff>92601</xdr:rowOff>
    </xdr:to>
    <xdr:sp macro="" textlink="">
      <xdr:nvSpPr>
        <xdr:cNvPr id="118" name="フローチャート : 判断 117">
          <a:extLst>
            <a:ext uri="{FF2B5EF4-FFF2-40B4-BE49-F238E27FC236}">
              <a16:creationId xmlns="" xmlns:a16="http://schemas.microsoft.com/office/drawing/2014/main" id="{F9D506B9-5C52-42D2-A152-FD71BEE378F3}"/>
            </a:ext>
          </a:extLst>
        </xdr:cNvPr>
        <xdr:cNvSpPr/>
      </xdr:nvSpPr>
      <xdr:spPr>
        <a:xfrm>
          <a:off x="10426700" y="1062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130121</xdr:rowOff>
    </xdr:from>
    <xdr:to>
      <xdr:col>14</xdr:col>
      <xdr:colOff>79375</xdr:colOff>
      <xdr:row>63</xdr:row>
      <xdr:rowOff>60271</xdr:rowOff>
    </xdr:to>
    <xdr:sp macro="" textlink="">
      <xdr:nvSpPr>
        <xdr:cNvPr id="119" name="フローチャート : 判断 118">
          <a:extLst>
            <a:ext uri="{FF2B5EF4-FFF2-40B4-BE49-F238E27FC236}">
              <a16:creationId xmlns="" xmlns:a16="http://schemas.microsoft.com/office/drawing/2014/main" id="{72D9E7B2-0C57-468C-B41C-17A861F7D4FA}"/>
            </a:ext>
          </a:extLst>
        </xdr:cNvPr>
        <xdr:cNvSpPr/>
      </xdr:nvSpPr>
      <xdr:spPr>
        <a:xfrm>
          <a:off x="9588500" y="1076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76798</xdr:rowOff>
    </xdr:from>
    <xdr:ext cx="469744" cy="259045"/>
    <xdr:sp macro="" textlink="">
      <xdr:nvSpPr>
        <xdr:cNvPr id="120" name="n_1aveValue【体育館・プール】&#10;一人当たり面積">
          <a:extLst>
            <a:ext uri="{FF2B5EF4-FFF2-40B4-BE49-F238E27FC236}">
              <a16:creationId xmlns="" xmlns:a16="http://schemas.microsoft.com/office/drawing/2014/main" id="{EA921ED4-59E0-49F8-BDA4-24157441E788}"/>
            </a:ext>
          </a:extLst>
        </xdr:cNvPr>
        <xdr:cNvSpPr txBox="1"/>
      </xdr:nvSpPr>
      <xdr:spPr>
        <a:xfrm>
          <a:off x="9391727" y="10535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0.896</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21" name="テキスト ボックス 120">
          <a:extLst>
            <a:ext uri="{FF2B5EF4-FFF2-40B4-BE49-F238E27FC236}">
              <a16:creationId xmlns="" xmlns:a16="http://schemas.microsoft.com/office/drawing/2014/main" id="{9515DECB-E4A2-4DA2-8578-3B46250F1CA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2" name="テキスト ボックス 121">
          <a:extLst>
            <a:ext uri="{FF2B5EF4-FFF2-40B4-BE49-F238E27FC236}">
              <a16:creationId xmlns="" xmlns:a16="http://schemas.microsoft.com/office/drawing/2014/main" id="{E23B83B9-E1BB-4EA5-9948-CA7AD1B9EBA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3" name="テキスト ボックス 122">
          <a:extLst>
            <a:ext uri="{FF2B5EF4-FFF2-40B4-BE49-F238E27FC236}">
              <a16:creationId xmlns="" xmlns:a16="http://schemas.microsoft.com/office/drawing/2014/main" id="{5A96DC7B-79CF-4763-A953-E7BEA7B1B76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4" name="テキスト ボックス 123">
          <a:extLst>
            <a:ext uri="{FF2B5EF4-FFF2-40B4-BE49-F238E27FC236}">
              <a16:creationId xmlns="" xmlns:a16="http://schemas.microsoft.com/office/drawing/2014/main" id="{AE372A00-2E68-41D5-97E6-D19979E0778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5" name="テキスト ボックス 124">
          <a:extLst>
            <a:ext uri="{FF2B5EF4-FFF2-40B4-BE49-F238E27FC236}">
              <a16:creationId xmlns="" xmlns:a16="http://schemas.microsoft.com/office/drawing/2014/main" id="{82AD7A49-ED1A-42D2-9A6C-5F5FC2BF729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99750</xdr:rowOff>
    </xdr:from>
    <xdr:to>
      <xdr:col>14</xdr:col>
      <xdr:colOff>79375</xdr:colOff>
      <xdr:row>64</xdr:row>
      <xdr:rowOff>29900</xdr:rowOff>
    </xdr:to>
    <xdr:sp macro="" textlink="">
      <xdr:nvSpPr>
        <xdr:cNvPr id="126" name="円/楕円 125">
          <a:extLst>
            <a:ext uri="{FF2B5EF4-FFF2-40B4-BE49-F238E27FC236}">
              <a16:creationId xmlns="" xmlns:a16="http://schemas.microsoft.com/office/drawing/2014/main" id="{FA11207A-732C-4A1E-8BE1-B2C6ACE5D211}"/>
            </a:ext>
          </a:extLst>
        </xdr:cNvPr>
        <xdr:cNvSpPr/>
      </xdr:nvSpPr>
      <xdr:spPr>
        <a:xfrm>
          <a:off x="9588500" y="1090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64</xdr:row>
      <xdr:rowOff>21027</xdr:rowOff>
    </xdr:from>
    <xdr:ext cx="469744" cy="259045"/>
    <xdr:sp macro="" textlink="">
      <xdr:nvSpPr>
        <xdr:cNvPr id="127" name="n_1mainValue【体育館・プール】&#10;一人当たり面積">
          <a:extLst>
            <a:ext uri="{FF2B5EF4-FFF2-40B4-BE49-F238E27FC236}">
              <a16:creationId xmlns="" xmlns:a16="http://schemas.microsoft.com/office/drawing/2014/main" id="{090B974C-2F1C-4BA0-A1FF-1A6F624E85CB}"/>
            </a:ext>
          </a:extLst>
        </xdr:cNvPr>
        <xdr:cNvSpPr txBox="1"/>
      </xdr:nvSpPr>
      <xdr:spPr>
        <a:xfrm>
          <a:off x="9391727" y="1099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0.464</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28" name="正方形/長方形 127">
          <a:extLst>
            <a:ext uri="{FF2B5EF4-FFF2-40B4-BE49-F238E27FC236}">
              <a16:creationId xmlns="" xmlns:a16="http://schemas.microsoft.com/office/drawing/2014/main" id="{4C16CEEC-E303-497D-AA32-61B67931870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29" name="正方形/長方形 128">
          <a:extLst>
            <a:ext uri="{FF2B5EF4-FFF2-40B4-BE49-F238E27FC236}">
              <a16:creationId xmlns="" xmlns:a16="http://schemas.microsoft.com/office/drawing/2014/main" id="{8D64E204-662D-477B-B7A5-57A8F8B1615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0" name="正方形/長方形 129">
          <a:extLst>
            <a:ext uri="{FF2B5EF4-FFF2-40B4-BE49-F238E27FC236}">
              <a16:creationId xmlns="" xmlns:a16="http://schemas.microsoft.com/office/drawing/2014/main" id="{19FB636D-703E-407F-8F33-6FA5CD1C378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1" name="正方形/長方形 130">
          <a:extLst>
            <a:ext uri="{FF2B5EF4-FFF2-40B4-BE49-F238E27FC236}">
              <a16:creationId xmlns="" xmlns:a16="http://schemas.microsoft.com/office/drawing/2014/main" id="{7ED03D67-7D1C-4286-90D3-C27AC0C4DDF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2" name="正方形/長方形 131">
          <a:extLst>
            <a:ext uri="{FF2B5EF4-FFF2-40B4-BE49-F238E27FC236}">
              <a16:creationId xmlns="" xmlns:a16="http://schemas.microsoft.com/office/drawing/2014/main" id="{3658BB1F-19F3-4DFD-8EAB-367EC89B90D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3" name="正方形/長方形 132">
          <a:extLst>
            <a:ext uri="{FF2B5EF4-FFF2-40B4-BE49-F238E27FC236}">
              <a16:creationId xmlns="" xmlns:a16="http://schemas.microsoft.com/office/drawing/2014/main" id="{F02C9EF8-5370-42B2-B6F4-2FDD2CAB38E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4" name="正方形/長方形 133">
          <a:extLst>
            <a:ext uri="{FF2B5EF4-FFF2-40B4-BE49-F238E27FC236}">
              <a16:creationId xmlns="" xmlns:a16="http://schemas.microsoft.com/office/drawing/2014/main" id="{EE63806F-19C1-46AE-8200-B24CB89B6AF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5" name="正方形/長方形 134">
          <a:extLst>
            <a:ext uri="{FF2B5EF4-FFF2-40B4-BE49-F238E27FC236}">
              <a16:creationId xmlns="" xmlns:a16="http://schemas.microsoft.com/office/drawing/2014/main" id="{F6BB5C8F-E47E-4152-B7AB-307E36F8CDDD}"/>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136" name="正方形/長方形 135">
          <a:extLst>
            <a:ext uri="{FF2B5EF4-FFF2-40B4-BE49-F238E27FC236}">
              <a16:creationId xmlns="" xmlns:a16="http://schemas.microsoft.com/office/drawing/2014/main" id="{B3C76B8D-E230-405E-BBB4-142A5EE440E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37" name="正方形/長方形 136">
          <a:extLst>
            <a:ext uri="{FF2B5EF4-FFF2-40B4-BE49-F238E27FC236}">
              <a16:creationId xmlns="" xmlns:a16="http://schemas.microsoft.com/office/drawing/2014/main" id="{5E1244C2-DDAB-4D7B-B383-FCC40B41F93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38" name="正方形/長方形 137">
          <a:extLst>
            <a:ext uri="{FF2B5EF4-FFF2-40B4-BE49-F238E27FC236}">
              <a16:creationId xmlns="" xmlns:a16="http://schemas.microsoft.com/office/drawing/2014/main" id="{ED2BB27B-AE3F-4176-BDE4-6123B19F3C6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39" name="正方形/長方形 138">
          <a:extLst>
            <a:ext uri="{FF2B5EF4-FFF2-40B4-BE49-F238E27FC236}">
              <a16:creationId xmlns="" xmlns:a16="http://schemas.microsoft.com/office/drawing/2014/main" id="{7F0A5E5A-0006-4C23-B81B-33B22DF0C05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40" name="正方形/長方形 139">
          <a:extLst>
            <a:ext uri="{FF2B5EF4-FFF2-40B4-BE49-F238E27FC236}">
              <a16:creationId xmlns="" xmlns:a16="http://schemas.microsoft.com/office/drawing/2014/main" id="{3920A0B1-4E45-4247-A7D1-BAE128B99B2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41" name="正方形/長方形 140">
          <a:extLst>
            <a:ext uri="{FF2B5EF4-FFF2-40B4-BE49-F238E27FC236}">
              <a16:creationId xmlns="" xmlns:a16="http://schemas.microsoft.com/office/drawing/2014/main" id="{8EBD4869-46F4-42AC-A5B4-CEC83893061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42" name="正方形/長方形 141">
          <a:extLst>
            <a:ext uri="{FF2B5EF4-FFF2-40B4-BE49-F238E27FC236}">
              <a16:creationId xmlns="" xmlns:a16="http://schemas.microsoft.com/office/drawing/2014/main" id="{CB526F4C-4E6D-44E4-911C-7E3DF86ACFA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0.316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43" name="正方形/長方形 142">
          <a:extLst>
            <a:ext uri="{FF2B5EF4-FFF2-40B4-BE49-F238E27FC236}">
              <a16:creationId xmlns="" xmlns:a16="http://schemas.microsoft.com/office/drawing/2014/main" id="{C90E9DFE-AB6E-4562-9C98-012067391328}"/>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144" name="正方形/長方形 143">
          <a:extLst>
            <a:ext uri="{FF2B5EF4-FFF2-40B4-BE49-F238E27FC236}">
              <a16:creationId xmlns="" xmlns:a16="http://schemas.microsoft.com/office/drawing/2014/main" id="{39BA43E0-E71D-49D5-A9AC-954D4EF99A3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145" name="正方形/長方形 144">
          <a:extLst>
            <a:ext uri="{FF2B5EF4-FFF2-40B4-BE49-F238E27FC236}">
              <a16:creationId xmlns="" xmlns:a16="http://schemas.microsoft.com/office/drawing/2014/main" id="{8FDFA214-A68D-43A5-8449-BA1614104A9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146" name="正方形/長方形 145">
          <a:extLst>
            <a:ext uri="{FF2B5EF4-FFF2-40B4-BE49-F238E27FC236}">
              <a16:creationId xmlns="" xmlns:a16="http://schemas.microsoft.com/office/drawing/2014/main" id="{C6C14963-DC4E-4874-A0F9-CA2E7E9C29F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147" name="正方形/長方形 146">
          <a:extLst>
            <a:ext uri="{FF2B5EF4-FFF2-40B4-BE49-F238E27FC236}">
              <a16:creationId xmlns="" xmlns:a16="http://schemas.microsoft.com/office/drawing/2014/main" id="{F5A5E8F3-EB15-46B3-94E1-95B7734E247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148" name="正方形/長方形 147">
          <a:extLst>
            <a:ext uri="{FF2B5EF4-FFF2-40B4-BE49-F238E27FC236}">
              <a16:creationId xmlns="" xmlns:a16="http://schemas.microsoft.com/office/drawing/2014/main" id="{16966026-4140-435E-A416-1BCA496EF4E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149" name="正方形/長方形 148">
          <a:extLst>
            <a:ext uri="{FF2B5EF4-FFF2-40B4-BE49-F238E27FC236}">
              <a16:creationId xmlns="" xmlns:a16="http://schemas.microsoft.com/office/drawing/2014/main" id="{319D7E46-0746-4173-ABAC-AE3195C1FFB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150" name="正方形/長方形 149">
          <a:extLst>
            <a:ext uri="{FF2B5EF4-FFF2-40B4-BE49-F238E27FC236}">
              <a16:creationId xmlns="" xmlns:a16="http://schemas.microsoft.com/office/drawing/2014/main" id="{15E3482B-9B4D-448D-9ED1-6C8C27B4D05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151" name="正方形/長方形 150">
          <a:extLst>
            <a:ext uri="{FF2B5EF4-FFF2-40B4-BE49-F238E27FC236}">
              <a16:creationId xmlns="" xmlns:a16="http://schemas.microsoft.com/office/drawing/2014/main" id="{49C4676E-09D3-4323-B476-6D575CA2B10A}"/>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152" name="正方形/長方形 151">
          <a:extLst>
            <a:ext uri="{FF2B5EF4-FFF2-40B4-BE49-F238E27FC236}">
              <a16:creationId xmlns="" xmlns:a16="http://schemas.microsoft.com/office/drawing/2014/main" id="{1D55D031-8927-45EF-AADD-B692AB5D70A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153" name="正方形/長方形 152">
          <a:extLst>
            <a:ext uri="{FF2B5EF4-FFF2-40B4-BE49-F238E27FC236}">
              <a16:creationId xmlns="" xmlns:a16="http://schemas.microsoft.com/office/drawing/2014/main" id="{858D35E3-CE17-4A50-B108-44451EEA28F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154" name="正方形/長方形 153">
          <a:extLst>
            <a:ext uri="{FF2B5EF4-FFF2-40B4-BE49-F238E27FC236}">
              <a16:creationId xmlns="" xmlns:a16="http://schemas.microsoft.com/office/drawing/2014/main" id="{01BC1465-1A63-457E-9B6B-A0E4C7D88D3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155" name="正方形/長方形 154">
          <a:extLst>
            <a:ext uri="{FF2B5EF4-FFF2-40B4-BE49-F238E27FC236}">
              <a16:creationId xmlns="" xmlns:a16="http://schemas.microsoft.com/office/drawing/2014/main" id="{6CB1FD1A-B35C-431C-95EC-A0EEBE675E5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156" name="正方形/長方形 155">
          <a:extLst>
            <a:ext uri="{FF2B5EF4-FFF2-40B4-BE49-F238E27FC236}">
              <a16:creationId xmlns="" xmlns:a16="http://schemas.microsoft.com/office/drawing/2014/main" id="{FBADB916-7134-46BA-A30B-DFE25181922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157" name="正方形/長方形 156">
          <a:extLst>
            <a:ext uri="{FF2B5EF4-FFF2-40B4-BE49-F238E27FC236}">
              <a16:creationId xmlns="" xmlns:a16="http://schemas.microsoft.com/office/drawing/2014/main" id="{59A258EA-D167-4B6E-A1B9-C919A029335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158" name="正方形/長方形 157">
          <a:extLst>
            <a:ext uri="{FF2B5EF4-FFF2-40B4-BE49-F238E27FC236}">
              <a16:creationId xmlns="" xmlns:a16="http://schemas.microsoft.com/office/drawing/2014/main" id="{0BB386BB-4144-4B3E-A42F-2692FAE5D38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0.357</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159" name="正方形/長方形 158">
          <a:extLst>
            <a:ext uri="{FF2B5EF4-FFF2-40B4-BE49-F238E27FC236}">
              <a16:creationId xmlns="" xmlns:a16="http://schemas.microsoft.com/office/drawing/2014/main" id="{F3098558-11F9-46C9-B763-9986A8E5D6E3}"/>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160" name="正方形/長方形 159">
          <a:extLst>
            <a:ext uri="{FF2B5EF4-FFF2-40B4-BE49-F238E27FC236}">
              <a16:creationId xmlns="" xmlns:a16="http://schemas.microsoft.com/office/drawing/2014/main" id="{731F13BE-DF2A-42DA-AFD2-F8C047655BC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161" name="正方形/長方形 160">
          <a:extLst>
            <a:ext uri="{FF2B5EF4-FFF2-40B4-BE49-F238E27FC236}">
              <a16:creationId xmlns="" xmlns:a16="http://schemas.microsoft.com/office/drawing/2014/main" id="{4FD3E655-EA5D-4410-B291-15E18EF87D3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162" name="正方形/長方形 161">
          <a:extLst>
            <a:ext uri="{FF2B5EF4-FFF2-40B4-BE49-F238E27FC236}">
              <a16:creationId xmlns="" xmlns:a16="http://schemas.microsoft.com/office/drawing/2014/main" id="{EE49978A-CC64-40B1-A45B-93C6D792562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163" name="正方形/長方形 162">
          <a:extLst>
            <a:ext uri="{FF2B5EF4-FFF2-40B4-BE49-F238E27FC236}">
              <a16:creationId xmlns="" xmlns:a16="http://schemas.microsoft.com/office/drawing/2014/main" id="{4505DD99-04E4-47C8-8B8E-8A7C997A5DF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164" name="正方形/長方形 163">
          <a:extLst>
            <a:ext uri="{FF2B5EF4-FFF2-40B4-BE49-F238E27FC236}">
              <a16:creationId xmlns="" xmlns:a16="http://schemas.microsoft.com/office/drawing/2014/main" id="{B1BCAD04-72F3-48FA-9685-797E92AD5C3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165" name="正方形/長方形 164">
          <a:extLst>
            <a:ext uri="{FF2B5EF4-FFF2-40B4-BE49-F238E27FC236}">
              <a16:creationId xmlns="" xmlns:a16="http://schemas.microsoft.com/office/drawing/2014/main" id="{F4D36171-E7E6-4C1F-A33B-776BBEDA0E1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166" name="正方形/長方形 165">
          <a:extLst>
            <a:ext uri="{FF2B5EF4-FFF2-40B4-BE49-F238E27FC236}">
              <a16:creationId xmlns="" xmlns:a16="http://schemas.microsoft.com/office/drawing/2014/main" id="{27F6CE9C-3983-4A28-8359-64D5501A8F0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167" name="正方形/長方形 166">
          <a:extLst>
            <a:ext uri="{FF2B5EF4-FFF2-40B4-BE49-F238E27FC236}">
              <a16:creationId xmlns="" xmlns:a16="http://schemas.microsoft.com/office/drawing/2014/main" id="{FECDED66-57CE-4EB1-B932-9380726FB93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168" name="テキスト ボックス 167">
          <a:extLst>
            <a:ext uri="{FF2B5EF4-FFF2-40B4-BE49-F238E27FC236}">
              <a16:creationId xmlns="" xmlns:a16="http://schemas.microsoft.com/office/drawing/2014/main" id="{04F594CA-704B-45EF-876B-3E8950A20AD6}"/>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169" name="直線コネクタ 168">
          <a:extLst>
            <a:ext uri="{FF2B5EF4-FFF2-40B4-BE49-F238E27FC236}">
              <a16:creationId xmlns="" xmlns:a16="http://schemas.microsoft.com/office/drawing/2014/main" id="{95F5B03D-64EF-40B8-B69B-702887E3C7E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170" name="テキスト ボックス 169">
          <a:extLst>
            <a:ext uri="{FF2B5EF4-FFF2-40B4-BE49-F238E27FC236}">
              <a16:creationId xmlns="" xmlns:a16="http://schemas.microsoft.com/office/drawing/2014/main" id="{27CB90CA-7653-4EBE-988A-37092413F631}"/>
            </a:ext>
          </a:extLst>
        </xdr:cNvPr>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171" name="直線コネクタ 170">
          <a:extLst>
            <a:ext uri="{FF2B5EF4-FFF2-40B4-BE49-F238E27FC236}">
              <a16:creationId xmlns="" xmlns:a16="http://schemas.microsoft.com/office/drawing/2014/main" id="{54F21D46-3D4D-489C-AFFA-6D03A63F2357}"/>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172" name="テキスト ボックス 171">
          <a:extLst>
            <a:ext uri="{FF2B5EF4-FFF2-40B4-BE49-F238E27FC236}">
              <a16:creationId xmlns="" xmlns:a16="http://schemas.microsoft.com/office/drawing/2014/main" id="{86C21567-7C87-4B4B-86BE-46FAB8EB9A73}"/>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173" name="直線コネクタ 172">
          <a:extLst>
            <a:ext uri="{FF2B5EF4-FFF2-40B4-BE49-F238E27FC236}">
              <a16:creationId xmlns="" xmlns:a16="http://schemas.microsoft.com/office/drawing/2014/main" id="{997CF93F-D0FA-44A4-B825-3031A36E0031}"/>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174" name="テキスト ボックス 173">
          <a:extLst>
            <a:ext uri="{FF2B5EF4-FFF2-40B4-BE49-F238E27FC236}">
              <a16:creationId xmlns="" xmlns:a16="http://schemas.microsoft.com/office/drawing/2014/main" id="{2C4825D4-B453-43B7-9B75-557936DC7D88}"/>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175" name="直線コネクタ 174">
          <a:extLst>
            <a:ext uri="{FF2B5EF4-FFF2-40B4-BE49-F238E27FC236}">
              <a16:creationId xmlns="" xmlns:a16="http://schemas.microsoft.com/office/drawing/2014/main" id="{E3EB8D10-3F85-4A6E-B329-3794375C2D3B}"/>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176" name="テキスト ボックス 175">
          <a:extLst>
            <a:ext uri="{FF2B5EF4-FFF2-40B4-BE49-F238E27FC236}">
              <a16:creationId xmlns="" xmlns:a16="http://schemas.microsoft.com/office/drawing/2014/main" id="{A758AA24-31C3-4085-B0E6-D34C764A1F88}"/>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177" name="直線コネクタ 176">
          <a:extLst>
            <a:ext uri="{FF2B5EF4-FFF2-40B4-BE49-F238E27FC236}">
              <a16:creationId xmlns="" xmlns:a16="http://schemas.microsoft.com/office/drawing/2014/main" id="{CDD13907-0B06-4DCC-BC95-D7EF6CE0BDE6}"/>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178" name="テキスト ボックス 177">
          <a:extLst>
            <a:ext uri="{FF2B5EF4-FFF2-40B4-BE49-F238E27FC236}">
              <a16:creationId xmlns="" xmlns:a16="http://schemas.microsoft.com/office/drawing/2014/main" id="{1F5D6B6D-ECF8-4863-8227-CF920602F571}"/>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179" name="直線コネクタ 178">
          <a:extLst>
            <a:ext uri="{FF2B5EF4-FFF2-40B4-BE49-F238E27FC236}">
              <a16:creationId xmlns="" xmlns:a16="http://schemas.microsoft.com/office/drawing/2014/main" id="{1A67EE05-DC4E-451B-90CF-977B5A6FA4C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180" name="テキスト ボックス 179">
          <a:extLst>
            <a:ext uri="{FF2B5EF4-FFF2-40B4-BE49-F238E27FC236}">
              <a16:creationId xmlns="" xmlns:a16="http://schemas.microsoft.com/office/drawing/2014/main" id="{2060C216-3F48-4EB0-B6A8-3A2C99AAC49E}"/>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181" name="【一般廃棄物処理施設】&#10;有形固定資産減価償却率グラフ枠">
          <a:extLst>
            <a:ext uri="{FF2B5EF4-FFF2-40B4-BE49-F238E27FC236}">
              <a16:creationId xmlns="" xmlns:a16="http://schemas.microsoft.com/office/drawing/2014/main" id="{6C4CD80B-5F39-4D54-9ED0-C2D2C7268ACF}"/>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117348</xdr:rowOff>
    </xdr:from>
    <xdr:to>
      <xdr:col>23</xdr:col>
      <xdr:colOff>516889</xdr:colOff>
      <xdr:row>41</xdr:row>
      <xdr:rowOff>151638</xdr:rowOff>
    </xdr:to>
    <xdr:cxnSp macro="">
      <xdr:nvCxnSpPr>
        <xdr:cNvPr id="182" name="直線コネクタ 181">
          <a:extLst>
            <a:ext uri="{FF2B5EF4-FFF2-40B4-BE49-F238E27FC236}">
              <a16:creationId xmlns="" xmlns:a16="http://schemas.microsoft.com/office/drawing/2014/main" id="{F9447E7C-3A67-4C26-82A4-5E79EA197217}"/>
            </a:ext>
          </a:extLst>
        </xdr:cNvPr>
        <xdr:cNvCxnSpPr/>
      </xdr:nvCxnSpPr>
      <xdr:spPr>
        <a:xfrm flipV="1">
          <a:off x="16318864" y="594664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155465</xdr:rowOff>
    </xdr:from>
    <xdr:ext cx="405111" cy="259045"/>
    <xdr:sp macro="" textlink="">
      <xdr:nvSpPr>
        <xdr:cNvPr id="183" name="【一般廃棄物処理施設】&#10;有形固定資産減価償却率最小値テキスト">
          <a:extLst>
            <a:ext uri="{FF2B5EF4-FFF2-40B4-BE49-F238E27FC236}">
              <a16:creationId xmlns="" xmlns:a16="http://schemas.microsoft.com/office/drawing/2014/main" id="{BCB42376-14AD-4AA7-8640-14A98E89ACD9}"/>
            </a:ext>
          </a:extLst>
        </xdr:cNvPr>
        <xdr:cNvSpPr txBox="1"/>
      </xdr:nvSpPr>
      <xdr:spPr>
        <a:xfrm>
          <a:off x="16408400" y="718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23</xdr:col>
      <xdr:colOff>428625</xdr:colOff>
      <xdr:row>41</xdr:row>
      <xdr:rowOff>151638</xdr:rowOff>
    </xdr:from>
    <xdr:to>
      <xdr:col>23</xdr:col>
      <xdr:colOff>606425</xdr:colOff>
      <xdr:row>41</xdr:row>
      <xdr:rowOff>151638</xdr:rowOff>
    </xdr:to>
    <xdr:cxnSp macro="">
      <xdr:nvCxnSpPr>
        <xdr:cNvPr id="184" name="直線コネクタ 183">
          <a:extLst>
            <a:ext uri="{FF2B5EF4-FFF2-40B4-BE49-F238E27FC236}">
              <a16:creationId xmlns="" xmlns:a16="http://schemas.microsoft.com/office/drawing/2014/main" id="{D1AFE6BC-6730-4CE4-99AD-35C334023FC4}"/>
            </a:ext>
          </a:extLst>
        </xdr:cNvPr>
        <xdr:cNvCxnSpPr/>
      </xdr:nvCxnSpPr>
      <xdr:spPr>
        <a:xfrm>
          <a:off x="16230600" y="7181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64025</xdr:rowOff>
    </xdr:from>
    <xdr:ext cx="405111" cy="259045"/>
    <xdr:sp macro="" textlink="">
      <xdr:nvSpPr>
        <xdr:cNvPr id="185" name="【一般廃棄物処理施設】&#10;有形固定資産減価償却率最大値テキスト">
          <a:extLst>
            <a:ext uri="{FF2B5EF4-FFF2-40B4-BE49-F238E27FC236}">
              <a16:creationId xmlns="" xmlns:a16="http://schemas.microsoft.com/office/drawing/2014/main" id="{0977FA29-BC5E-4882-8CDE-E75BC6B13CDE}"/>
            </a:ext>
          </a:extLst>
        </xdr:cNvPr>
        <xdr:cNvSpPr txBox="1"/>
      </xdr:nvSpPr>
      <xdr:spPr>
        <a:xfrm>
          <a:off x="16408400" y="5721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23</xdr:col>
      <xdr:colOff>428625</xdr:colOff>
      <xdr:row>34</xdr:row>
      <xdr:rowOff>117348</xdr:rowOff>
    </xdr:from>
    <xdr:to>
      <xdr:col>23</xdr:col>
      <xdr:colOff>606425</xdr:colOff>
      <xdr:row>34</xdr:row>
      <xdr:rowOff>117348</xdr:rowOff>
    </xdr:to>
    <xdr:cxnSp macro="">
      <xdr:nvCxnSpPr>
        <xdr:cNvPr id="186" name="直線コネクタ 185">
          <a:extLst>
            <a:ext uri="{FF2B5EF4-FFF2-40B4-BE49-F238E27FC236}">
              <a16:creationId xmlns="" xmlns:a16="http://schemas.microsoft.com/office/drawing/2014/main" id="{F168FE11-E6A5-4495-808B-247437703B64}"/>
            </a:ext>
          </a:extLst>
        </xdr:cNvPr>
        <xdr:cNvCxnSpPr/>
      </xdr:nvCxnSpPr>
      <xdr:spPr>
        <a:xfrm>
          <a:off x="16230600" y="594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44975</xdr:rowOff>
    </xdr:from>
    <xdr:ext cx="405111" cy="259045"/>
    <xdr:sp macro="" textlink="">
      <xdr:nvSpPr>
        <xdr:cNvPr id="187" name="【一般廃棄物処理施設】&#10;有形固定資産減価償却率平均値テキスト">
          <a:extLst>
            <a:ext uri="{FF2B5EF4-FFF2-40B4-BE49-F238E27FC236}">
              <a16:creationId xmlns="" xmlns:a16="http://schemas.microsoft.com/office/drawing/2014/main" id="{4594C0B6-589F-402E-AC33-E36179B05DBF}"/>
            </a:ext>
          </a:extLst>
        </xdr:cNvPr>
        <xdr:cNvSpPr txBox="1"/>
      </xdr:nvSpPr>
      <xdr:spPr>
        <a:xfrm>
          <a:off x="16408400" y="65600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66548</xdr:rowOff>
    </xdr:from>
    <xdr:to>
      <xdr:col>23</xdr:col>
      <xdr:colOff>568325</xdr:colOff>
      <xdr:row>38</xdr:row>
      <xdr:rowOff>168148</xdr:rowOff>
    </xdr:to>
    <xdr:sp macro="" textlink="">
      <xdr:nvSpPr>
        <xdr:cNvPr id="188" name="フローチャート : 判断 187">
          <a:extLst>
            <a:ext uri="{FF2B5EF4-FFF2-40B4-BE49-F238E27FC236}">
              <a16:creationId xmlns="" xmlns:a16="http://schemas.microsoft.com/office/drawing/2014/main" id="{7A22B32F-004A-4BC2-9718-0B073FA4141F}"/>
            </a:ext>
          </a:extLst>
        </xdr:cNvPr>
        <xdr:cNvSpPr/>
      </xdr:nvSpPr>
      <xdr:spPr>
        <a:xfrm>
          <a:off x="162687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39</xdr:row>
      <xdr:rowOff>27686</xdr:rowOff>
    </xdr:from>
    <xdr:to>
      <xdr:col>22</xdr:col>
      <xdr:colOff>415925</xdr:colOff>
      <xdr:row>39</xdr:row>
      <xdr:rowOff>129286</xdr:rowOff>
    </xdr:to>
    <xdr:sp macro="" textlink="">
      <xdr:nvSpPr>
        <xdr:cNvPr id="189" name="フローチャート : 判断 188">
          <a:extLst>
            <a:ext uri="{FF2B5EF4-FFF2-40B4-BE49-F238E27FC236}">
              <a16:creationId xmlns="" xmlns:a16="http://schemas.microsoft.com/office/drawing/2014/main" id="{2A385B08-B959-481C-9DBE-EE32FACDEA35}"/>
            </a:ext>
          </a:extLst>
        </xdr:cNvPr>
        <xdr:cNvSpPr/>
      </xdr:nvSpPr>
      <xdr:spPr>
        <a:xfrm>
          <a:off x="154305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39</xdr:row>
      <xdr:rowOff>120413</xdr:rowOff>
    </xdr:from>
    <xdr:ext cx="405111" cy="259045"/>
    <xdr:sp macro="" textlink="">
      <xdr:nvSpPr>
        <xdr:cNvPr id="190" name="n_1aveValue【一般廃棄物処理施設】&#10;有形固定資産減価償却率">
          <a:extLst>
            <a:ext uri="{FF2B5EF4-FFF2-40B4-BE49-F238E27FC236}">
              <a16:creationId xmlns="" xmlns:a16="http://schemas.microsoft.com/office/drawing/2014/main" id="{A373ADF1-3BC7-4EFD-B9A4-43BD8F6DDABD}"/>
            </a:ext>
          </a:extLst>
        </xdr:cNvPr>
        <xdr:cNvSpPr txBox="1"/>
      </xdr:nvSpPr>
      <xdr:spPr>
        <a:xfrm>
          <a:off x="15266043" y="6806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191" name="テキスト ボックス 190">
          <a:extLst>
            <a:ext uri="{FF2B5EF4-FFF2-40B4-BE49-F238E27FC236}">
              <a16:creationId xmlns="" xmlns:a16="http://schemas.microsoft.com/office/drawing/2014/main" id="{54B6EF27-D1FC-45D4-A9B4-EBFA1FE5DAC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192" name="テキスト ボックス 191">
          <a:extLst>
            <a:ext uri="{FF2B5EF4-FFF2-40B4-BE49-F238E27FC236}">
              <a16:creationId xmlns="" xmlns:a16="http://schemas.microsoft.com/office/drawing/2014/main" id="{44B299BD-FF4D-4E41-8176-DEA96B5490E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193" name="テキスト ボックス 192">
          <a:extLst>
            <a:ext uri="{FF2B5EF4-FFF2-40B4-BE49-F238E27FC236}">
              <a16:creationId xmlns="" xmlns:a16="http://schemas.microsoft.com/office/drawing/2014/main" id="{EF31F715-D772-4D35-AE7E-3FB43004A02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194" name="テキスト ボックス 193">
          <a:extLst>
            <a:ext uri="{FF2B5EF4-FFF2-40B4-BE49-F238E27FC236}">
              <a16:creationId xmlns="" xmlns:a16="http://schemas.microsoft.com/office/drawing/2014/main" id="{842DD0E3-B4F5-4030-9921-638C63A19C4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195" name="テキスト ボックス 194">
          <a:extLst>
            <a:ext uri="{FF2B5EF4-FFF2-40B4-BE49-F238E27FC236}">
              <a16:creationId xmlns="" xmlns:a16="http://schemas.microsoft.com/office/drawing/2014/main" id="{9FD95769-D475-472B-881B-2EAE300331A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36</xdr:row>
      <xdr:rowOff>61976</xdr:rowOff>
    </xdr:from>
    <xdr:to>
      <xdr:col>22</xdr:col>
      <xdr:colOff>415925</xdr:colOff>
      <xdr:row>36</xdr:row>
      <xdr:rowOff>163576</xdr:rowOff>
    </xdr:to>
    <xdr:sp macro="" textlink="">
      <xdr:nvSpPr>
        <xdr:cNvPr id="196" name="円/楕円 195">
          <a:extLst>
            <a:ext uri="{FF2B5EF4-FFF2-40B4-BE49-F238E27FC236}">
              <a16:creationId xmlns="" xmlns:a16="http://schemas.microsoft.com/office/drawing/2014/main" id="{3AFB77E4-B87C-42C9-864E-930C9B9138C7}"/>
            </a:ext>
          </a:extLst>
        </xdr:cNvPr>
        <xdr:cNvSpPr/>
      </xdr:nvSpPr>
      <xdr:spPr>
        <a:xfrm>
          <a:off x="15430500" y="623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35</xdr:row>
      <xdr:rowOff>8653</xdr:rowOff>
    </xdr:from>
    <xdr:ext cx="405111" cy="259045"/>
    <xdr:sp macro="" textlink="">
      <xdr:nvSpPr>
        <xdr:cNvPr id="197" name="n_1mainValue【一般廃棄物処理施設】&#10;有形固定資産減価償却率">
          <a:extLst>
            <a:ext uri="{FF2B5EF4-FFF2-40B4-BE49-F238E27FC236}">
              <a16:creationId xmlns="" xmlns:a16="http://schemas.microsoft.com/office/drawing/2014/main" id="{EA91D338-7EA0-43C5-97D9-0DA392FFAAFB}"/>
            </a:ext>
          </a:extLst>
        </xdr:cNvPr>
        <xdr:cNvSpPr txBox="1"/>
      </xdr:nvSpPr>
      <xdr:spPr>
        <a:xfrm>
          <a:off x="15266043" y="600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198" name="正方形/長方形 197">
          <a:extLst>
            <a:ext uri="{FF2B5EF4-FFF2-40B4-BE49-F238E27FC236}">
              <a16:creationId xmlns="" xmlns:a16="http://schemas.microsoft.com/office/drawing/2014/main" id="{DB51B4B9-7974-4936-AE41-5295AD91DD2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199" name="正方形/長方形 198">
          <a:extLst>
            <a:ext uri="{FF2B5EF4-FFF2-40B4-BE49-F238E27FC236}">
              <a16:creationId xmlns="" xmlns:a16="http://schemas.microsoft.com/office/drawing/2014/main" id="{456010DD-0B65-498C-BDBE-D431A8864F7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00" name="正方形/長方形 199">
          <a:extLst>
            <a:ext uri="{FF2B5EF4-FFF2-40B4-BE49-F238E27FC236}">
              <a16:creationId xmlns="" xmlns:a16="http://schemas.microsoft.com/office/drawing/2014/main" id="{B3819A15-2EED-4005-9236-DF99B04C96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01" name="正方形/長方形 200">
          <a:extLst>
            <a:ext uri="{FF2B5EF4-FFF2-40B4-BE49-F238E27FC236}">
              <a16:creationId xmlns="" xmlns:a16="http://schemas.microsoft.com/office/drawing/2014/main" id="{716AC1AA-C6B1-49BB-9017-4B65B80DBF5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02" name="正方形/長方形 201">
          <a:extLst>
            <a:ext uri="{FF2B5EF4-FFF2-40B4-BE49-F238E27FC236}">
              <a16:creationId xmlns="" xmlns:a16="http://schemas.microsoft.com/office/drawing/2014/main" id="{F7E3EA76-ADB6-409D-8162-BA9B36C3A94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03" name="正方形/長方形 202">
          <a:extLst>
            <a:ext uri="{FF2B5EF4-FFF2-40B4-BE49-F238E27FC236}">
              <a16:creationId xmlns="" xmlns:a16="http://schemas.microsoft.com/office/drawing/2014/main" id="{21F0F51A-F9C9-4363-BD4F-07FE65F818F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04" name="正方形/長方形 203">
          <a:extLst>
            <a:ext uri="{FF2B5EF4-FFF2-40B4-BE49-F238E27FC236}">
              <a16:creationId xmlns="" xmlns:a16="http://schemas.microsoft.com/office/drawing/2014/main" id="{FE04C1A0-B61F-4DD4-A6A0-5ADD6627635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05" name="正方形/長方形 204">
          <a:extLst>
            <a:ext uri="{FF2B5EF4-FFF2-40B4-BE49-F238E27FC236}">
              <a16:creationId xmlns="" xmlns:a16="http://schemas.microsoft.com/office/drawing/2014/main" id="{F74AC565-FA79-4753-9AA3-AB08291450B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06" name="テキスト ボックス 205">
          <a:extLst>
            <a:ext uri="{FF2B5EF4-FFF2-40B4-BE49-F238E27FC236}">
              <a16:creationId xmlns="" xmlns:a16="http://schemas.microsoft.com/office/drawing/2014/main" id="{96729B5A-7F9A-4F18-BE45-8A197F4A14B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07" name="直線コネクタ 206">
          <a:extLst>
            <a:ext uri="{FF2B5EF4-FFF2-40B4-BE49-F238E27FC236}">
              <a16:creationId xmlns="" xmlns:a16="http://schemas.microsoft.com/office/drawing/2014/main" id="{0D21C6B1-95C1-465C-B0DC-D28DC9AA64F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208" name="直線コネクタ 207">
          <a:extLst>
            <a:ext uri="{FF2B5EF4-FFF2-40B4-BE49-F238E27FC236}">
              <a16:creationId xmlns="" xmlns:a16="http://schemas.microsoft.com/office/drawing/2014/main" id="{435618E5-D2D7-404E-840B-27EDF1304AFA}"/>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209" name="テキスト ボックス 208">
          <a:extLst>
            <a:ext uri="{FF2B5EF4-FFF2-40B4-BE49-F238E27FC236}">
              <a16:creationId xmlns="" xmlns:a16="http://schemas.microsoft.com/office/drawing/2014/main" id="{327121FD-9BF6-45E3-AE60-B2356B296028}"/>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210" name="直線コネクタ 209">
          <a:extLst>
            <a:ext uri="{FF2B5EF4-FFF2-40B4-BE49-F238E27FC236}">
              <a16:creationId xmlns="" xmlns:a16="http://schemas.microsoft.com/office/drawing/2014/main" id="{DEFF2563-219D-42C9-88AA-319AF2F36133}"/>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211" name="テキスト ボックス 210">
          <a:extLst>
            <a:ext uri="{FF2B5EF4-FFF2-40B4-BE49-F238E27FC236}">
              <a16:creationId xmlns="" xmlns:a16="http://schemas.microsoft.com/office/drawing/2014/main" id="{3E9AAF96-7AD5-4507-9ED2-BD79C2E4F385}"/>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212" name="直線コネクタ 211">
          <a:extLst>
            <a:ext uri="{FF2B5EF4-FFF2-40B4-BE49-F238E27FC236}">
              <a16:creationId xmlns="" xmlns:a16="http://schemas.microsoft.com/office/drawing/2014/main" id="{622F5EA3-960C-4018-B8A2-095E918BD1A6}"/>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213" name="テキスト ボックス 212">
          <a:extLst>
            <a:ext uri="{FF2B5EF4-FFF2-40B4-BE49-F238E27FC236}">
              <a16:creationId xmlns="" xmlns:a16="http://schemas.microsoft.com/office/drawing/2014/main" id="{A853ECB5-44A7-4B1E-A9AE-9C80C0AFD83F}"/>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214" name="直線コネクタ 213">
          <a:extLst>
            <a:ext uri="{FF2B5EF4-FFF2-40B4-BE49-F238E27FC236}">
              <a16:creationId xmlns="" xmlns:a16="http://schemas.microsoft.com/office/drawing/2014/main" id="{B28691C9-65A7-42D5-8E46-2224912407E3}"/>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215" name="テキスト ボックス 214">
          <a:extLst>
            <a:ext uri="{FF2B5EF4-FFF2-40B4-BE49-F238E27FC236}">
              <a16:creationId xmlns="" xmlns:a16="http://schemas.microsoft.com/office/drawing/2014/main" id="{800C1FF8-E280-4161-B1CA-2E50D823F28D}"/>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16" name="直線コネクタ 215">
          <a:extLst>
            <a:ext uri="{FF2B5EF4-FFF2-40B4-BE49-F238E27FC236}">
              <a16:creationId xmlns="" xmlns:a16="http://schemas.microsoft.com/office/drawing/2014/main" id="{B904A8C9-7972-4063-ABC7-B6DD163FC38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217" name="テキスト ボックス 216">
          <a:extLst>
            <a:ext uri="{FF2B5EF4-FFF2-40B4-BE49-F238E27FC236}">
              <a16:creationId xmlns="" xmlns:a16="http://schemas.microsoft.com/office/drawing/2014/main" id="{CE6B6451-08DE-466F-8D1A-6BCF86DB7E7C}"/>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18" name="【一般廃棄物処理施設】&#10;一人当たり有形固定資産（償却資産）額グラフ枠">
          <a:extLst>
            <a:ext uri="{FF2B5EF4-FFF2-40B4-BE49-F238E27FC236}">
              <a16:creationId xmlns="" xmlns:a16="http://schemas.microsoft.com/office/drawing/2014/main" id="{E07A6B6F-2375-4FA3-85CE-72F8C3A8577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9074</xdr:rowOff>
    </xdr:from>
    <xdr:to>
      <xdr:col>32</xdr:col>
      <xdr:colOff>186689</xdr:colOff>
      <xdr:row>41</xdr:row>
      <xdr:rowOff>93487</xdr:rowOff>
    </xdr:to>
    <xdr:cxnSp macro="">
      <xdr:nvCxnSpPr>
        <xdr:cNvPr id="219" name="直線コネクタ 218">
          <a:extLst>
            <a:ext uri="{FF2B5EF4-FFF2-40B4-BE49-F238E27FC236}">
              <a16:creationId xmlns="" xmlns:a16="http://schemas.microsoft.com/office/drawing/2014/main" id="{6E7852FB-A37E-481E-BBAD-9EC160FDCB7D}"/>
            </a:ext>
          </a:extLst>
        </xdr:cNvPr>
        <xdr:cNvCxnSpPr/>
      </xdr:nvCxnSpPr>
      <xdr:spPr>
        <a:xfrm flipV="1">
          <a:off x="22160864" y="5838374"/>
          <a:ext cx="0" cy="1284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97314</xdr:rowOff>
    </xdr:from>
    <xdr:ext cx="469744" cy="259045"/>
    <xdr:sp macro="" textlink="">
      <xdr:nvSpPr>
        <xdr:cNvPr id="220" name="【一般廃棄物処理施設】&#10;一人当たり有形固定資産（償却資産）額最小値テキスト">
          <a:extLst>
            <a:ext uri="{FF2B5EF4-FFF2-40B4-BE49-F238E27FC236}">
              <a16:creationId xmlns="" xmlns:a16="http://schemas.microsoft.com/office/drawing/2014/main" id="{47DE3103-54EE-4069-A6F3-610EB8B339B0}"/>
            </a:ext>
          </a:extLst>
        </xdr:cNvPr>
        <xdr:cNvSpPr txBox="1"/>
      </xdr:nvSpPr>
      <xdr:spPr>
        <a:xfrm>
          <a:off x="22250400" y="7126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8,719</a:t>
          </a:r>
          <a:endParaRPr kumimoji="1" lang="ja-JP" altLang="en-US" sz="1000" b="1">
            <a:latin typeface="ＭＳ Ｐゴシック"/>
          </a:endParaRPr>
        </a:p>
      </xdr:txBody>
    </xdr:sp>
    <xdr:clientData/>
  </xdr:oneCellAnchor>
  <xdr:twoCellAnchor>
    <xdr:from>
      <xdr:col>32</xdr:col>
      <xdr:colOff>98425</xdr:colOff>
      <xdr:row>41</xdr:row>
      <xdr:rowOff>93487</xdr:rowOff>
    </xdr:from>
    <xdr:to>
      <xdr:col>32</xdr:col>
      <xdr:colOff>276225</xdr:colOff>
      <xdr:row>41</xdr:row>
      <xdr:rowOff>93487</xdr:rowOff>
    </xdr:to>
    <xdr:cxnSp macro="">
      <xdr:nvCxnSpPr>
        <xdr:cNvPr id="221" name="直線コネクタ 220">
          <a:extLst>
            <a:ext uri="{FF2B5EF4-FFF2-40B4-BE49-F238E27FC236}">
              <a16:creationId xmlns="" xmlns:a16="http://schemas.microsoft.com/office/drawing/2014/main" id="{D512A467-A189-4D0A-8CEA-44110AE355F4}"/>
            </a:ext>
          </a:extLst>
        </xdr:cNvPr>
        <xdr:cNvCxnSpPr/>
      </xdr:nvCxnSpPr>
      <xdr:spPr>
        <a:xfrm>
          <a:off x="22072600" y="7122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127201</xdr:rowOff>
    </xdr:from>
    <xdr:ext cx="599010" cy="259045"/>
    <xdr:sp macro="" textlink="">
      <xdr:nvSpPr>
        <xdr:cNvPr id="222" name="【一般廃棄物処理施設】&#10;一人当たり有形固定資産（償却資産）額最大値テキスト">
          <a:extLst>
            <a:ext uri="{FF2B5EF4-FFF2-40B4-BE49-F238E27FC236}">
              <a16:creationId xmlns="" xmlns:a16="http://schemas.microsoft.com/office/drawing/2014/main" id="{AABD4027-D317-4A0E-B0B7-A9F07B440ABB}"/>
            </a:ext>
          </a:extLst>
        </xdr:cNvPr>
        <xdr:cNvSpPr txBox="1"/>
      </xdr:nvSpPr>
      <xdr:spPr>
        <a:xfrm>
          <a:off x="22250400" y="561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289,682</a:t>
          </a:r>
          <a:endParaRPr kumimoji="1" lang="ja-JP" altLang="en-US" sz="1000" b="1">
            <a:latin typeface="ＭＳ Ｐゴシック"/>
          </a:endParaRPr>
        </a:p>
      </xdr:txBody>
    </xdr:sp>
    <xdr:clientData/>
  </xdr:oneCellAnchor>
  <xdr:twoCellAnchor>
    <xdr:from>
      <xdr:col>32</xdr:col>
      <xdr:colOff>98425</xdr:colOff>
      <xdr:row>34</xdr:row>
      <xdr:rowOff>9074</xdr:rowOff>
    </xdr:from>
    <xdr:to>
      <xdr:col>32</xdr:col>
      <xdr:colOff>276225</xdr:colOff>
      <xdr:row>34</xdr:row>
      <xdr:rowOff>9074</xdr:rowOff>
    </xdr:to>
    <xdr:cxnSp macro="">
      <xdr:nvCxnSpPr>
        <xdr:cNvPr id="223" name="直線コネクタ 222">
          <a:extLst>
            <a:ext uri="{FF2B5EF4-FFF2-40B4-BE49-F238E27FC236}">
              <a16:creationId xmlns="" xmlns:a16="http://schemas.microsoft.com/office/drawing/2014/main" id="{5B3F815A-768D-4433-A12A-C59399E376A5}"/>
            </a:ext>
          </a:extLst>
        </xdr:cNvPr>
        <xdr:cNvCxnSpPr/>
      </xdr:nvCxnSpPr>
      <xdr:spPr>
        <a:xfrm>
          <a:off x="22072600" y="583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150881</xdr:rowOff>
    </xdr:from>
    <xdr:ext cx="534377" cy="259045"/>
    <xdr:sp macro="" textlink="">
      <xdr:nvSpPr>
        <xdr:cNvPr id="224" name="【一般廃棄物処理施設】&#10;一人当たり有形固定資産（償却資産）額平均値テキスト">
          <a:extLst>
            <a:ext uri="{FF2B5EF4-FFF2-40B4-BE49-F238E27FC236}">
              <a16:creationId xmlns="" xmlns:a16="http://schemas.microsoft.com/office/drawing/2014/main" id="{55288042-11C5-46FB-8AA9-3C9E6B1558B4}"/>
            </a:ext>
          </a:extLst>
        </xdr:cNvPr>
        <xdr:cNvSpPr txBox="1"/>
      </xdr:nvSpPr>
      <xdr:spPr>
        <a:xfrm>
          <a:off x="22250400" y="6665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92,836</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1004</xdr:rowOff>
    </xdr:from>
    <xdr:to>
      <xdr:col>32</xdr:col>
      <xdr:colOff>238125</xdr:colOff>
      <xdr:row>39</xdr:row>
      <xdr:rowOff>102604</xdr:rowOff>
    </xdr:to>
    <xdr:sp macro="" textlink="">
      <xdr:nvSpPr>
        <xdr:cNvPr id="225" name="フローチャート : 判断 224">
          <a:extLst>
            <a:ext uri="{FF2B5EF4-FFF2-40B4-BE49-F238E27FC236}">
              <a16:creationId xmlns="" xmlns:a16="http://schemas.microsoft.com/office/drawing/2014/main" id="{B7FE7F82-A432-4A4A-A0FE-399142FD0C4C}"/>
            </a:ext>
          </a:extLst>
        </xdr:cNvPr>
        <xdr:cNvSpPr/>
      </xdr:nvSpPr>
      <xdr:spPr>
        <a:xfrm>
          <a:off x="22110700" y="668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36</xdr:row>
      <xdr:rowOff>118125</xdr:rowOff>
    </xdr:from>
    <xdr:to>
      <xdr:col>31</xdr:col>
      <xdr:colOff>85725</xdr:colOff>
      <xdr:row>37</xdr:row>
      <xdr:rowOff>48275</xdr:rowOff>
    </xdr:to>
    <xdr:sp macro="" textlink="">
      <xdr:nvSpPr>
        <xdr:cNvPr id="226" name="フローチャート : 判断 225">
          <a:extLst>
            <a:ext uri="{FF2B5EF4-FFF2-40B4-BE49-F238E27FC236}">
              <a16:creationId xmlns="" xmlns:a16="http://schemas.microsoft.com/office/drawing/2014/main" id="{DC6A11D6-FAFA-4723-B4CA-670F9B892668}"/>
            </a:ext>
          </a:extLst>
        </xdr:cNvPr>
        <xdr:cNvSpPr/>
      </xdr:nvSpPr>
      <xdr:spPr>
        <a:xfrm>
          <a:off x="21272500" y="629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35</xdr:row>
      <xdr:rowOff>64802</xdr:rowOff>
    </xdr:from>
    <xdr:ext cx="599010" cy="259045"/>
    <xdr:sp macro="" textlink="">
      <xdr:nvSpPr>
        <xdr:cNvPr id="227" name="n_1aveValue【一般廃棄物処理施設】&#10;一人当たり有形固定資産（償却資産）額">
          <a:extLst>
            <a:ext uri="{FF2B5EF4-FFF2-40B4-BE49-F238E27FC236}">
              <a16:creationId xmlns="" xmlns:a16="http://schemas.microsoft.com/office/drawing/2014/main" id="{BAC75576-432F-444C-B719-E715F99DDD73}"/>
            </a:ext>
          </a:extLst>
        </xdr:cNvPr>
        <xdr:cNvSpPr txBox="1"/>
      </xdr:nvSpPr>
      <xdr:spPr>
        <a:xfrm>
          <a:off x="21011094" y="6065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179,719</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228" name="テキスト ボックス 227">
          <a:extLst>
            <a:ext uri="{FF2B5EF4-FFF2-40B4-BE49-F238E27FC236}">
              <a16:creationId xmlns="" xmlns:a16="http://schemas.microsoft.com/office/drawing/2014/main" id="{C214E7CD-2295-488B-A7E7-23F473F66ED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29" name="テキスト ボックス 228">
          <a:extLst>
            <a:ext uri="{FF2B5EF4-FFF2-40B4-BE49-F238E27FC236}">
              <a16:creationId xmlns="" xmlns:a16="http://schemas.microsoft.com/office/drawing/2014/main" id="{98048399-63A3-47AE-988B-3E5D450B918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230" name="テキスト ボックス 229">
          <a:extLst>
            <a:ext uri="{FF2B5EF4-FFF2-40B4-BE49-F238E27FC236}">
              <a16:creationId xmlns="" xmlns:a16="http://schemas.microsoft.com/office/drawing/2014/main" id="{FBE8C2F7-F2F4-4AA3-B8E5-96C0F77D509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231" name="テキスト ボックス 230">
          <a:extLst>
            <a:ext uri="{FF2B5EF4-FFF2-40B4-BE49-F238E27FC236}">
              <a16:creationId xmlns="" xmlns:a16="http://schemas.microsoft.com/office/drawing/2014/main" id="{5B669B97-B37C-491C-9584-4435AD28686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232" name="テキスト ボックス 231">
          <a:extLst>
            <a:ext uri="{FF2B5EF4-FFF2-40B4-BE49-F238E27FC236}">
              <a16:creationId xmlns="" xmlns:a16="http://schemas.microsoft.com/office/drawing/2014/main" id="{9EB98B64-BC90-4E9C-B86E-BF32FE64D90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41</xdr:row>
      <xdr:rowOff>30566</xdr:rowOff>
    </xdr:from>
    <xdr:to>
      <xdr:col>31</xdr:col>
      <xdr:colOff>85725</xdr:colOff>
      <xdr:row>41</xdr:row>
      <xdr:rowOff>132166</xdr:rowOff>
    </xdr:to>
    <xdr:sp macro="" textlink="">
      <xdr:nvSpPr>
        <xdr:cNvPr id="233" name="円/楕円 232">
          <a:extLst>
            <a:ext uri="{FF2B5EF4-FFF2-40B4-BE49-F238E27FC236}">
              <a16:creationId xmlns="" xmlns:a16="http://schemas.microsoft.com/office/drawing/2014/main" id="{1ABA7917-FCA6-4CD6-9ADF-A71510CF7748}"/>
            </a:ext>
          </a:extLst>
        </xdr:cNvPr>
        <xdr:cNvSpPr/>
      </xdr:nvSpPr>
      <xdr:spPr>
        <a:xfrm>
          <a:off x="21272500" y="706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41</xdr:row>
      <xdr:rowOff>123293</xdr:rowOff>
    </xdr:from>
    <xdr:ext cx="534377" cy="259045"/>
    <xdr:sp macro="" textlink="">
      <xdr:nvSpPr>
        <xdr:cNvPr id="234" name="n_1mainValue【一般廃棄物処理施設】&#10;一人当たり有形固定資産（償却資産）額">
          <a:extLst>
            <a:ext uri="{FF2B5EF4-FFF2-40B4-BE49-F238E27FC236}">
              <a16:creationId xmlns="" xmlns:a16="http://schemas.microsoft.com/office/drawing/2014/main" id="{BAD20407-F18C-441A-AB11-6F651D77C4A4}"/>
            </a:ext>
          </a:extLst>
        </xdr:cNvPr>
        <xdr:cNvSpPr txBox="1"/>
      </xdr:nvSpPr>
      <xdr:spPr>
        <a:xfrm>
          <a:off x="21043411" y="715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11,370</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235" name="正方形/長方形 234">
          <a:extLst>
            <a:ext uri="{FF2B5EF4-FFF2-40B4-BE49-F238E27FC236}">
              <a16:creationId xmlns="" xmlns:a16="http://schemas.microsoft.com/office/drawing/2014/main" id="{DC0D5CBF-01F1-4FA0-9725-6902D2F7A37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36" name="正方形/長方形 235">
          <a:extLst>
            <a:ext uri="{FF2B5EF4-FFF2-40B4-BE49-F238E27FC236}">
              <a16:creationId xmlns="" xmlns:a16="http://schemas.microsoft.com/office/drawing/2014/main" id="{50EB1001-5314-449F-A649-494699F0640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37" name="正方形/長方形 236">
          <a:extLst>
            <a:ext uri="{FF2B5EF4-FFF2-40B4-BE49-F238E27FC236}">
              <a16:creationId xmlns="" xmlns:a16="http://schemas.microsoft.com/office/drawing/2014/main" id="{749E1B29-3EAC-4E93-AA69-A64E2E2F3B8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38" name="正方形/長方形 237">
          <a:extLst>
            <a:ext uri="{FF2B5EF4-FFF2-40B4-BE49-F238E27FC236}">
              <a16:creationId xmlns="" xmlns:a16="http://schemas.microsoft.com/office/drawing/2014/main" id="{D4D4C477-B15E-41D4-8880-1C24E4A4A02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39" name="正方形/長方形 238">
          <a:extLst>
            <a:ext uri="{FF2B5EF4-FFF2-40B4-BE49-F238E27FC236}">
              <a16:creationId xmlns="" xmlns:a16="http://schemas.microsoft.com/office/drawing/2014/main" id="{51390C48-D7EF-4CB6-9A76-21D021502A7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40" name="正方形/長方形 239">
          <a:extLst>
            <a:ext uri="{FF2B5EF4-FFF2-40B4-BE49-F238E27FC236}">
              <a16:creationId xmlns="" xmlns:a16="http://schemas.microsoft.com/office/drawing/2014/main" id="{173A5FCB-EB3D-48B6-89D7-E3FF090AF58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41" name="正方形/長方形 240">
          <a:extLst>
            <a:ext uri="{FF2B5EF4-FFF2-40B4-BE49-F238E27FC236}">
              <a16:creationId xmlns="" xmlns:a16="http://schemas.microsoft.com/office/drawing/2014/main" id="{69C8C9A3-F5AB-4C34-9315-EF9AE915BBF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242" name="正方形/長方形 241">
          <a:extLst>
            <a:ext uri="{FF2B5EF4-FFF2-40B4-BE49-F238E27FC236}">
              <a16:creationId xmlns="" xmlns:a16="http://schemas.microsoft.com/office/drawing/2014/main" id="{13E83498-6370-4080-B1A3-09910988942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243" name="テキスト ボックス 242">
          <a:extLst>
            <a:ext uri="{FF2B5EF4-FFF2-40B4-BE49-F238E27FC236}">
              <a16:creationId xmlns="" xmlns:a16="http://schemas.microsoft.com/office/drawing/2014/main" id="{68C16587-F22B-47B9-A544-8EB0BB76D70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244" name="直線コネクタ 243">
          <a:extLst>
            <a:ext uri="{FF2B5EF4-FFF2-40B4-BE49-F238E27FC236}">
              <a16:creationId xmlns="" xmlns:a16="http://schemas.microsoft.com/office/drawing/2014/main" id="{0E523F8A-59E0-44C2-B9FD-A1697620A2B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245" name="テキスト ボックス 244">
          <a:extLst>
            <a:ext uri="{FF2B5EF4-FFF2-40B4-BE49-F238E27FC236}">
              <a16:creationId xmlns="" xmlns:a16="http://schemas.microsoft.com/office/drawing/2014/main" id="{EA305EB6-A6B7-42C5-B3F8-45A8538EBFE7}"/>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246" name="直線コネクタ 245">
          <a:extLst>
            <a:ext uri="{FF2B5EF4-FFF2-40B4-BE49-F238E27FC236}">
              <a16:creationId xmlns="" xmlns:a16="http://schemas.microsoft.com/office/drawing/2014/main" id="{2DE1453F-A24B-4231-AF92-841DBE36F0A3}"/>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247" name="テキスト ボックス 246">
          <a:extLst>
            <a:ext uri="{FF2B5EF4-FFF2-40B4-BE49-F238E27FC236}">
              <a16:creationId xmlns="" xmlns:a16="http://schemas.microsoft.com/office/drawing/2014/main" id="{21EC836F-219C-4947-BB94-CDF0F699F9D4}"/>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248" name="直線コネクタ 247">
          <a:extLst>
            <a:ext uri="{FF2B5EF4-FFF2-40B4-BE49-F238E27FC236}">
              <a16:creationId xmlns="" xmlns:a16="http://schemas.microsoft.com/office/drawing/2014/main" id="{7DC641FC-5995-4F76-9A10-C87F368D1434}"/>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249" name="テキスト ボックス 248">
          <a:extLst>
            <a:ext uri="{FF2B5EF4-FFF2-40B4-BE49-F238E27FC236}">
              <a16:creationId xmlns="" xmlns:a16="http://schemas.microsoft.com/office/drawing/2014/main" id="{ECEA71BB-5096-4C53-85E9-67459B07564B}"/>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250" name="直線コネクタ 249">
          <a:extLst>
            <a:ext uri="{FF2B5EF4-FFF2-40B4-BE49-F238E27FC236}">
              <a16:creationId xmlns="" xmlns:a16="http://schemas.microsoft.com/office/drawing/2014/main" id="{DF35ED24-1718-4DD4-A62F-482A128884D3}"/>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251" name="テキスト ボックス 250">
          <a:extLst>
            <a:ext uri="{FF2B5EF4-FFF2-40B4-BE49-F238E27FC236}">
              <a16:creationId xmlns="" xmlns:a16="http://schemas.microsoft.com/office/drawing/2014/main" id="{C39A7D43-A97C-49CE-A12C-3FE8F4A033AA}"/>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252" name="直線コネクタ 251">
          <a:extLst>
            <a:ext uri="{FF2B5EF4-FFF2-40B4-BE49-F238E27FC236}">
              <a16:creationId xmlns="" xmlns:a16="http://schemas.microsoft.com/office/drawing/2014/main" id="{1D076DD4-CF1F-47B0-98E8-D5BCA0F938F5}"/>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253" name="テキスト ボックス 252">
          <a:extLst>
            <a:ext uri="{FF2B5EF4-FFF2-40B4-BE49-F238E27FC236}">
              <a16:creationId xmlns="" xmlns:a16="http://schemas.microsoft.com/office/drawing/2014/main" id="{A43B28DF-49D2-418F-815D-664EA50EA3FA}"/>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254" name="直線コネクタ 253">
          <a:extLst>
            <a:ext uri="{FF2B5EF4-FFF2-40B4-BE49-F238E27FC236}">
              <a16:creationId xmlns="" xmlns:a16="http://schemas.microsoft.com/office/drawing/2014/main" id="{3FB97825-2A33-4A48-BAA3-56BF3C632C45}"/>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255" name="テキスト ボックス 254">
          <a:extLst>
            <a:ext uri="{FF2B5EF4-FFF2-40B4-BE49-F238E27FC236}">
              <a16:creationId xmlns="" xmlns:a16="http://schemas.microsoft.com/office/drawing/2014/main" id="{DA04F198-B429-4459-AF5B-38A88F0EA785}"/>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256" name="直線コネクタ 255">
          <a:extLst>
            <a:ext uri="{FF2B5EF4-FFF2-40B4-BE49-F238E27FC236}">
              <a16:creationId xmlns="" xmlns:a16="http://schemas.microsoft.com/office/drawing/2014/main" id="{7D41ABE1-845B-4A0F-BF90-7946216DF5A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257" name="テキスト ボックス 256">
          <a:extLst>
            <a:ext uri="{FF2B5EF4-FFF2-40B4-BE49-F238E27FC236}">
              <a16:creationId xmlns="" xmlns:a16="http://schemas.microsoft.com/office/drawing/2014/main" id="{6E33C735-284F-4D4D-BF67-1185DB1D95F2}"/>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258" name="【保健センター・保健所】&#10;有形固定資産減価償却率グラフ枠">
          <a:extLst>
            <a:ext uri="{FF2B5EF4-FFF2-40B4-BE49-F238E27FC236}">
              <a16:creationId xmlns="" xmlns:a16="http://schemas.microsoft.com/office/drawing/2014/main" id="{A2E87CD5-7C13-4546-8597-B7D6D9F5120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121920</xdr:rowOff>
    </xdr:from>
    <xdr:to>
      <xdr:col>23</xdr:col>
      <xdr:colOff>516889</xdr:colOff>
      <xdr:row>63</xdr:row>
      <xdr:rowOff>95250</xdr:rowOff>
    </xdr:to>
    <xdr:cxnSp macro="">
      <xdr:nvCxnSpPr>
        <xdr:cNvPr id="259" name="直線コネクタ 258">
          <a:extLst>
            <a:ext uri="{FF2B5EF4-FFF2-40B4-BE49-F238E27FC236}">
              <a16:creationId xmlns="" xmlns:a16="http://schemas.microsoft.com/office/drawing/2014/main" id="{FDA52AF8-613A-42FC-99F2-5AAA3C4107C6}"/>
            </a:ext>
          </a:extLst>
        </xdr:cNvPr>
        <xdr:cNvCxnSpPr/>
      </xdr:nvCxnSpPr>
      <xdr:spPr>
        <a:xfrm flipV="1">
          <a:off x="16318864" y="97231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99077</xdr:rowOff>
    </xdr:from>
    <xdr:ext cx="405111" cy="259045"/>
    <xdr:sp macro="" textlink="">
      <xdr:nvSpPr>
        <xdr:cNvPr id="260" name="【保健センター・保健所】&#10;有形固定資産減価償却率最小値テキスト">
          <a:extLst>
            <a:ext uri="{FF2B5EF4-FFF2-40B4-BE49-F238E27FC236}">
              <a16:creationId xmlns="" xmlns:a16="http://schemas.microsoft.com/office/drawing/2014/main" id="{85B817F8-23F7-44DA-AEEC-1F4BB285CFB6}"/>
            </a:ext>
          </a:extLst>
        </xdr:cNvPr>
        <xdr:cNvSpPr txBox="1"/>
      </xdr:nvSpPr>
      <xdr:spPr>
        <a:xfrm>
          <a:off x="164084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23</xdr:col>
      <xdr:colOff>428625</xdr:colOff>
      <xdr:row>63</xdr:row>
      <xdr:rowOff>95250</xdr:rowOff>
    </xdr:from>
    <xdr:to>
      <xdr:col>23</xdr:col>
      <xdr:colOff>606425</xdr:colOff>
      <xdr:row>63</xdr:row>
      <xdr:rowOff>95250</xdr:rowOff>
    </xdr:to>
    <xdr:cxnSp macro="">
      <xdr:nvCxnSpPr>
        <xdr:cNvPr id="261" name="直線コネクタ 260">
          <a:extLst>
            <a:ext uri="{FF2B5EF4-FFF2-40B4-BE49-F238E27FC236}">
              <a16:creationId xmlns="" xmlns:a16="http://schemas.microsoft.com/office/drawing/2014/main" id="{A98EBB38-9B47-4805-BD83-9AC74F8B4D72}"/>
            </a:ext>
          </a:extLst>
        </xdr:cNvPr>
        <xdr:cNvCxnSpPr/>
      </xdr:nvCxnSpPr>
      <xdr:spPr>
        <a:xfrm>
          <a:off x="16230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68597</xdr:rowOff>
    </xdr:from>
    <xdr:ext cx="405111" cy="259045"/>
    <xdr:sp macro="" textlink="">
      <xdr:nvSpPr>
        <xdr:cNvPr id="262" name="【保健センター・保健所】&#10;有形固定資産減価償却率最大値テキスト">
          <a:extLst>
            <a:ext uri="{FF2B5EF4-FFF2-40B4-BE49-F238E27FC236}">
              <a16:creationId xmlns="" xmlns:a16="http://schemas.microsoft.com/office/drawing/2014/main" id="{018C3514-1169-434C-9940-7193B0987F77}"/>
            </a:ext>
          </a:extLst>
        </xdr:cNvPr>
        <xdr:cNvSpPr txBox="1"/>
      </xdr:nvSpPr>
      <xdr:spPr>
        <a:xfrm>
          <a:off x="16408400" y="949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64.8</a:t>
          </a:r>
          <a:endParaRPr kumimoji="1" lang="ja-JP" altLang="en-US" sz="1000" b="1">
            <a:latin typeface="ＭＳ Ｐゴシック"/>
          </a:endParaRPr>
        </a:p>
      </xdr:txBody>
    </xdr:sp>
    <xdr:clientData/>
  </xdr:oneCellAnchor>
  <xdr:twoCellAnchor>
    <xdr:from>
      <xdr:col>23</xdr:col>
      <xdr:colOff>428625</xdr:colOff>
      <xdr:row>56</xdr:row>
      <xdr:rowOff>121920</xdr:rowOff>
    </xdr:from>
    <xdr:to>
      <xdr:col>23</xdr:col>
      <xdr:colOff>606425</xdr:colOff>
      <xdr:row>56</xdr:row>
      <xdr:rowOff>121920</xdr:rowOff>
    </xdr:to>
    <xdr:cxnSp macro="">
      <xdr:nvCxnSpPr>
        <xdr:cNvPr id="263" name="直線コネクタ 262">
          <a:extLst>
            <a:ext uri="{FF2B5EF4-FFF2-40B4-BE49-F238E27FC236}">
              <a16:creationId xmlns="" xmlns:a16="http://schemas.microsoft.com/office/drawing/2014/main" id="{7888F382-B70A-4467-9292-13B5DC6F0F80}"/>
            </a:ext>
          </a:extLst>
        </xdr:cNvPr>
        <xdr:cNvCxnSpPr/>
      </xdr:nvCxnSpPr>
      <xdr:spPr>
        <a:xfrm>
          <a:off x="16230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114317</xdr:rowOff>
    </xdr:from>
    <xdr:ext cx="405111" cy="259045"/>
    <xdr:sp macro="" textlink="">
      <xdr:nvSpPr>
        <xdr:cNvPr id="264" name="【保健センター・保健所】&#10;有形固定資産減価償却率平均値テキスト">
          <a:extLst>
            <a:ext uri="{FF2B5EF4-FFF2-40B4-BE49-F238E27FC236}">
              <a16:creationId xmlns="" xmlns:a16="http://schemas.microsoft.com/office/drawing/2014/main" id="{5BCF31D1-E1F8-4EA8-AB67-5CA8A1A43BAB}"/>
            </a:ext>
          </a:extLst>
        </xdr:cNvPr>
        <xdr:cNvSpPr txBox="1"/>
      </xdr:nvSpPr>
      <xdr:spPr>
        <a:xfrm>
          <a:off x="16408400" y="10401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135890</xdr:rowOff>
    </xdr:from>
    <xdr:to>
      <xdr:col>23</xdr:col>
      <xdr:colOff>568325</xdr:colOff>
      <xdr:row>61</xdr:row>
      <xdr:rowOff>66040</xdr:rowOff>
    </xdr:to>
    <xdr:sp macro="" textlink="">
      <xdr:nvSpPr>
        <xdr:cNvPr id="265" name="フローチャート : 判断 264">
          <a:extLst>
            <a:ext uri="{FF2B5EF4-FFF2-40B4-BE49-F238E27FC236}">
              <a16:creationId xmlns="" xmlns:a16="http://schemas.microsoft.com/office/drawing/2014/main" id="{D9C5D246-E965-4508-A14A-AF94F3DF60D6}"/>
            </a:ext>
          </a:extLst>
        </xdr:cNvPr>
        <xdr:cNvSpPr/>
      </xdr:nvSpPr>
      <xdr:spPr>
        <a:xfrm>
          <a:off x="162687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170180</xdr:rowOff>
    </xdr:from>
    <xdr:to>
      <xdr:col>22</xdr:col>
      <xdr:colOff>415925</xdr:colOff>
      <xdr:row>61</xdr:row>
      <xdr:rowOff>100330</xdr:rowOff>
    </xdr:to>
    <xdr:sp macro="" textlink="">
      <xdr:nvSpPr>
        <xdr:cNvPr id="266" name="フローチャート : 判断 265">
          <a:extLst>
            <a:ext uri="{FF2B5EF4-FFF2-40B4-BE49-F238E27FC236}">
              <a16:creationId xmlns="" xmlns:a16="http://schemas.microsoft.com/office/drawing/2014/main" id="{A1D359F5-C112-46D6-AC39-E40A2AA15EBB}"/>
            </a:ext>
          </a:extLst>
        </xdr:cNvPr>
        <xdr:cNvSpPr/>
      </xdr:nvSpPr>
      <xdr:spPr>
        <a:xfrm>
          <a:off x="154305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61</xdr:row>
      <xdr:rowOff>91457</xdr:rowOff>
    </xdr:from>
    <xdr:ext cx="405111" cy="259045"/>
    <xdr:sp macro="" textlink="">
      <xdr:nvSpPr>
        <xdr:cNvPr id="267" name="n_1aveValue【保健センター・保健所】&#10;有形固定資産減価償却率">
          <a:extLst>
            <a:ext uri="{FF2B5EF4-FFF2-40B4-BE49-F238E27FC236}">
              <a16:creationId xmlns="" xmlns:a16="http://schemas.microsoft.com/office/drawing/2014/main" id="{684B43B1-9EF5-43A2-B967-F6C1C71FBCC2}"/>
            </a:ext>
          </a:extLst>
        </xdr:cNvPr>
        <xdr:cNvSpPr txBox="1"/>
      </xdr:nvSpPr>
      <xdr:spPr>
        <a:xfrm>
          <a:off x="15266043" y="1054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44.2</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268" name="テキスト ボックス 267">
          <a:extLst>
            <a:ext uri="{FF2B5EF4-FFF2-40B4-BE49-F238E27FC236}">
              <a16:creationId xmlns="" xmlns:a16="http://schemas.microsoft.com/office/drawing/2014/main" id="{E1598484-F09F-4EC5-BBED-A5B821F6051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269" name="テキスト ボックス 268">
          <a:extLst>
            <a:ext uri="{FF2B5EF4-FFF2-40B4-BE49-F238E27FC236}">
              <a16:creationId xmlns="" xmlns:a16="http://schemas.microsoft.com/office/drawing/2014/main" id="{A89B1BA0-9FC2-4034-A1CF-C602F42CB92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270" name="テキスト ボックス 269">
          <a:extLst>
            <a:ext uri="{FF2B5EF4-FFF2-40B4-BE49-F238E27FC236}">
              <a16:creationId xmlns="" xmlns:a16="http://schemas.microsoft.com/office/drawing/2014/main" id="{BB7296B9-F55B-4E9C-AECC-A06FDE359E4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271" name="テキスト ボックス 270">
          <a:extLst>
            <a:ext uri="{FF2B5EF4-FFF2-40B4-BE49-F238E27FC236}">
              <a16:creationId xmlns="" xmlns:a16="http://schemas.microsoft.com/office/drawing/2014/main" id="{AF937B7F-3D33-4730-8C43-22695A41525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272" name="テキスト ボックス 271">
          <a:extLst>
            <a:ext uri="{FF2B5EF4-FFF2-40B4-BE49-F238E27FC236}">
              <a16:creationId xmlns="" xmlns:a16="http://schemas.microsoft.com/office/drawing/2014/main" id="{D2E2F272-D8B0-4E39-B0C9-06B7A308127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54</xdr:row>
      <xdr:rowOff>109220</xdr:rowOff>
    </xdr:from>
    <xdr:to>
      <xdr:col>22</xdr:col>
      <xdr:colOff>415925</xdr:colOff>
      <xdr:row>55</xdr:row>
      <xdr:rowOff>39370</xdr:rowOff>
    </xdr:to>
    <xdr:sp macro="" textlink="">
      <xdr:nvSpPr>
        <xdr:cNvPr id="273" name="円/楕円 272">
          <a:extLst>
            <a:ext uri="{FF2B5EF4-FFF2-40B4-BE49-F238E27FC236}">
              <a16:creationId xmlns="" xmlns:a16="http://schemas.microsoft.com/office/drawing/2014/main" id="{AA33471B-F9F6-4F6C-ACAA-466FA94C1144}"/>
            </a:ext>
          </a:extLst>
        </xdr:cNvPr>
        <xdr:cNvSpPr/>
      </xdr:nvSpPr>
      <xdr:spPr>
        <a:xfrm>
          <a:off x="15430500" y="936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53</xdr:row>
      <xdr:rowOff>55897</xdr:rowOff>
    </xdr:from>
    <xdr:ext cx="405111" cy="259045"/>
    <xdr:sp macro="" textlink="">
      <xdr:nvSpPr>
        <xdr:cNvPr id="274" name="n_1mainValue【保健センター・保健所】&#10;有形固定資産減価償却率">
          <a:extLst>
            <a:ext uri="{FF2B5EF4-FFF2-40B4-BE49-F238E27FC236}">
              <a16:creationId xmlns="" xmlns:a16="http://schemas.microsoft.com/office/drawing/2014/main" id="{02AFB328-B06A-487A-8EBB-F840D440D9DC}"/>
            </a:ext>
          </a:extLst>
        </xdr:cNvPr>
        <xdr:cNvSpPr txBox="1"/>
      </xdr:nvSpPr>
      <xdr:spPr>
        <a:xfrm>
          <a:off x="15266043" y="914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275" name="正方形/長方形 274">
          <a:extLst>
            <a:ext uri="{FF2B5EF4-FFF2-40B4-BE49-F238E27FC236}">
              <a16:creationId xmlns="" xmlns:a16="http://schemas.microsoft.com/office/drawing/2014/main" id="{7EC50E5C-3DEB-4A59-BED2-0E5A442366C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276" name="正方形/長方形 275">
          <a:extLst>
            <a:ext uri="{FF2B5EF4-FFF2-40B4-BE49-F238E27FC236}">
              <a16:creationId xmlns="" xmlns:a16="http://schemas.microsoft.com/office/drawing/2014/main" id="{7B344718-0368-49D9-AD2C-46A6544E3E4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277" name="正方形/長方形 276">
          <a:extLst>
            <a:ext uri="{FF2B5EF4-FFF2-40B4-BE49-F238E27FC236}">
              <a16:creationId xmlns="" xmlns:a16="http://schemas.microsoft.com/office/drawing/2014/main" id="{AF2F868F-1DAE-4C8B-AF9A-0737839937A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278" name="正方形/長方形 277">
          <a:extLst>
            <a:ext uri="{FF2B5EF4-FFF2-40B4-BE49-F238E27FC236}">
              <a16:creationId xmlns="" xmlns:a16="http://schemas.microsoft.com/office/drawing/2014/main" id="{6D8FB594-5E24-4C2C-B98D-F0048162FEC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279" name="正方形/長方形 278">
          <a:extLst>
            <a:ext uri="{FF2B5EF4-FFF2-40B4-BE49-F238E27FC236}">
              <a16:creationId xmlns="" xmlns:a16="http://schemas.microsoft.com/office/drawing/2014/main" id="{4B907CDE-ABE6-4311-A012-98FC3967B5D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280" name="正方形/長方形 279">
          <a:extLst>
            <a:ext uri="{FF2B5EF4-FFF2-40B4-BE49-F238E27FC236}">
              <a16:creationId xmlns="" xmlns:a16="http://schemas.microsoft.com/office/drawing/2014/main" id="{39929D59-24BB-4943-9115-4622FD1076D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281" name="正方形/長方形 280">
          <a:extLst>
            <a:ext uri="{FF2B5EF4-FFF2-40B4-BE49-F238E27FC236}">
              <a16:creationId xmlns="" xmlns:a16="http://schemas.microsoft.com/office/drawing/2014/main" id="{18EFC7A1-A518-4D8D-9D1D-ECD96386D86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282" name="正方形/長方形 281">
          <a:extLst>
            <a:ext uri="{FF2B5EF4-FFF2-40B4-BE49-F238E27FC236}">
              <a16:creationId xmlns="" xmlns:a16="http://schemas.microsoft.com/office/drawing/2014/main" id="{4A776005-1D02-4CD5-8EBE-911599FEF6F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283" name="テキスト ボックス 282">
          <a:extLst>
            <a:ext uri="{FF2B5EF4-FFF2-40B4-BE49-F238E27FC236}">
              <a16:creationId xmlns="" xmlns:a16="http://schemas.microsoft.com/office/drawing/2014/main" id="{12AFCB4C-5296-4D32-A038-8621305726C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284" name="直線コネクタ 283">
          <a:extLst>
            <a:ext uri="{FF2B5EF4-FFF2-40B4-BE49-F238E27FC236}">
              <a16:creationId xmlns="" xmlns:a16="http://schemas.microsoft.com/office/drawing/2014/main" id="{F7F4FD58-672F-4224-B650-FD3CB949BCC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285" name="テキスト ボックス 284">
          <a:extLst>
            <a:ext uri="{FF2B5EF4-FFF2-40B4-BE49-F238E27FC236}">
              <a16:creationId xmlns="" xmlns:a16="http://schemas.microsoft.com/office/drawing/2014/main" id="{0175391B-46F7-44B3-8A86-7B6F958677B1}"/>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286" name="直線コネクタ 285">
          <a:extLst>
            <a:ext uri="{FF2B5EF4-FFF2-40B4-BE49-F238E27FC236}">
              <a16:creationId xmlns="" xmlns:a16="http://schemas.microsoft.com/office/drawing/2014/main" id="{618D052E-4DBE-4E93-BCE0-E14A27F7E5AD}"/>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287" name="テキスト ボックス 286">
          <a:extLst>
            <a:ext uri="{FF2B5EF4-FFF2-40B4-BE49-F238E27FC236}">
              <a16:creationId xmlns="" xmlns:a16="http://schemas.microsoft.com/office/drawing/2014/main" id="{596E579B-C6D5-487A-A892-512914E22727}"/>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288" name="直線コネクタ 287">
          <a:extLst>
            <a:ext uri="{FF2B5EF4-FFF2-40B4-BE49-F238E27FC236}">
              <a16:creationId xmlns="" xmlns:a16="http://schemas.microsoft.com/office/drawing/2014/main" id="{E0ACB43C-5BE3-499F-8EA5-E51FD5E1293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289" name="テキスト ボックス 288">
          <a:extLst>
            <a:ext uri="{FF2B5EF4-FFF2-40B4-BE49-F238E27FC236}">
              <a16:creationId xmlns="" xmlns:a16="http://schemas.microsoft.com/office/drawing/2014/main" id="{12AB8B0C-3736-4D14-8944-7351237F30FA}"/>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290" name="直線コネクタ 289">
          <a:extLst>
            <a:ext uri="{FF2B5EF4-FFF2-40B4-BE49-F238E27FC236}">
              <a16:creationId xmlns="" xmlns:a16="http://schemas.microsoft.com/office/drawing/2014/main" id="{02C45EAC-B030-4C62-9A19-5DE3813DDB41}"/>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291" name="テキスト ボックス 290">
          <a:extLst>
            <a:ext uri="{FF2B5EF4-FFF2-40B4-BE49-F238E27FC236}">
              <a16:creationId xmlns="" xmlns:a16="http://schemas.microsoft.com/office/drawing/2014/main" id="{0D28DCC9-3912-4B3F-A0C1-007676BCA1BE}"/>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292" name="直線コネクタ 291">
          <a:extLst>
            <a:ext uri="{FF2B5EF4-FFF2-40B4-BE49-F238E27FC236}">
              <a16:creationId xmlns="" xmlns:a16="http://schemas.microsoft.com/office/drawing/2014/main" id="{57042613-D425-4BB2-9E29-8A97D3811313}"/>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293" name="テキスト ボックス 292">
          <a:extLst>
            <a:ext uri="{FF2B5EF4-FFF2-40B4-BE49-F238E27FC236}">
              <a16:creationId xmlns="" xmlns:a16="http://schemas.microsoft.com/office/drawing/2014/main" id="{A18A5C20-9EE4-4C8D-8C99-C29D556626A5}"/>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294" name="直線コネクタ 293">
          <a:extLst>
            <a:ext uri="{FF2B5EF4-FFF2-40B4-BE49-F238E27FC236}">
              <a16:creationId xmlns="" xmlns:a16="http://schemas.microsoft.com/office/drawing/2014/main" id="{38F2313F-5BED-46F3-B817-219838D09144}"/>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295" name="テキスト ボックス 294">
          <a:extLst>
            <a:ext uri="{FF2B5EF4-FFF2-40B4-BE49-F238E27FC236}">
              <a16:creationId xmlns="" xmlns:a16="http://schemas.microsoft.com/office/drawing/2014/main" id="{98577746-BA82-4CF1-BA1C-4914B2C883AF}"/>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296" name="直線コネクタ 295">
          <a:extLst>
            <a:ext uri="{FF2B5EF4-FFF2-40B4-BE49-F238E27FC236}">
              <a16:creationId xmlns="" xmlns:a16="http://schemas.microsoft.com/office/drawing/2014/main" id="{848F0BCB-7710-4CC6-89DD-CD49CCDB1F2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297" name="テキスト ボックス 296">
          <a:extLst>
            <a:ext uri="{FF2B5EF4-FFF2-40B4-BE49-F238E27FC236}">
              <a16:creationId xmlns="" xmlns:a16="http://schemas.microsoft.com/office/drawing/2014/main" id="{9EBDF6EA-58B8-4B9E-B8FE-5285B79D5228}"/>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298" name="【保健センター・保健所】&#10;一人当たり面積グラフ枠">
          <a:extLst>
            <a:ext uri="{FF2B5EF4-FFF2-40B4-BE49-F238E27FC236}">
              <a16:creationId xmlns="" xmlns:a16="http://schemas.microsoft.com/office/drawing/2014/main" id="{DD204996-A04D-43C9-AC5F-2C1342055AE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89535</xdr:rowOff>
    </xdr:from>
    <xdr:to>
      <xdr:col>32</xdr:col>
      <xdr:colOff>186689</xdr:colOff>
      <xdr:row>64</xdr:row>
      <xdr:rowOff>142875</xdr:rowOff>
    </xdr:to>
    <xdr:cxnSp macro="">
      <xdr:nvCxnSpPr>
        <xdr:cNvPr id="299" name="直線コネクタ 298">
          <a:extLst>
            <a:ext uri="{FF2B5EF4-FFF2-40B4-BE49-F238E27FC236}">
              <a16:creationId xmlns="" xmlns:a16="http://schemas.microsoft.com/office/drawing/2014/main" id="{F2A06C2F-F46E-4721-B49A-B25004922210}"/>
            </a:ext>
          </a:extLst>
        </xdr:cNvPr>
        <xdr:cNvCxnSpPr/>
      </xdr:nvCxnSpPr>
      <xdr:spPr>
        <a:xfrm flipV="1">
          <a:off x="22160864" y="9519285"/>
          <a:ext cx="0" cy="1596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146702</xdr:rowOff>
    </xdr:from>
    <xdr:ext cx="469744" cy="259045"/>
    <xdr:sp macro="" textlink="">
      <xdr:nvSpPr>
        <xdr:cNvPr id="300" name="【保健センター・保健所】&#10;一人当たり面積最小値テキスト">
          <a:extLst>
            <a:ext uri="{FF2B5EF4-FFF2-40B4-BE49-F238E27FC236}">
              <a16:creationId xmlns="" xmlns:a16="http://schemas.microsoft.com/office/drawing/2014/main" id="{EDBB1662-9926-4FB6-BA19-D4F6BC9FF0A5}"/>
            </a:ext>
          </a:extLst>
        </xdr:cNvPr>
        <xdr:cNvSpPr txBox="1"/>
      </xdr:nvSpPr>
      <xdr:spPr>
        <a:xfrm>
          <a:off x="22250400" y="1111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0.165</a:t>
          </a:r>
          <a:endParaRPr kumimoji="1" lang="ja-JP" altLang="en-US" sz="1000" b="1">
            <a:latin typeface="ＭＳ Ｐゴシック"/>
          </a:endParaRPr>
        </a:p>
      </xdr:txBody>
    </xdr:sp>
    <xdr:clientData/>
  </xdr:oneCellAnchor>
  <xdr:twoCellAnchor>
    <xdr:from>
      <xdr:col>32</xdr:col>
      <xdr:colOff>98425</xdr:colOff>
      <xdr:row>64</xdr:row>
      <xdr:rowOff>142875</xdr:rowOff>
    </xdr:from>
    <xdr:to>
      <xdr:col>32</xdr:col>
      <xdr:colOff>276225</xdr:colOff>
      <xdr:row>64</xdr:row>
      <xdr:rowOff>142875</xdr:rowOff>
    </xdr:to>
    <xdr:cxnSp macro="">
      <xdr:nvCxnSpPr>
        <xdr:cNvPr id="301" name="直線コネクタ 300">
          <a:extLst>
            <a:ext uri="{FF2B5EF4-FFF2-40B4-BE49-F238E27FC236}">
              <a16:creationId xmlns="" xmlns:a16="http://schemas.microsoft.com/office/drawing/2014/main" id="{95FB1F40-688D-4A39-8719-F3236480D9EE}"/>
            </a:ext>
          </a:extLst>
        </xdr:cNvPr>
        <xdr:cNvCxnSpPr/>
      </xdr:nvCxnSpPr>
      <xdr:spPr>
        <a:xfrm>
          <a:off x="22072600" y="1111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36212</xdr:rowOff>
    </xdr:from>
    <xdr:ext cx="469744" cy="259045"/>
    <xdr:sp macro="" textlink="">
      <xdr:nvSpPr>
        <xdr:cNvPr id="302" name="【保健センター・保健所】&#10;一人当たり面積最大値テキスト">
          <a:extLst>
            <a:ext uri="{FF2B5EF4-FFF2-40B4-BE49-F238E27FC236}">
              <a16:creationId xmlns="" xmlns:a16="http://schemas.microsoft.com/office/drawing/2014/main" id="{67D2C9A9-D6E3-497F-9431-D3E70D08EB6E}"/>
            </a:ext>
          </a:extLst>
        </xdr:cNvPr>
        <xdr:cNvSpPr txBox="1"/>
      </xdr:nvSpPr>
      <xdr:spPr>
        <a:xfrm>
          <a:off x="22250400" y="9294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32</xdr:col>
      <xdr:colOff>98425</xdr:colOff>
      <xdr:row>55</xdr:row>
      <xdr:rowOff>89535</xdr:rowOff>
    </xdr:from>
    <xdr:to>
      <xdr:col>32</xdr:col>
      <xdr:colOff>276225</xdr:colOff>
      <xdr:row>55</xdr:row>
      <xdr:rowOff>89535</xdr:rowOff>
    </xdr:to>
    <xdr:cxnSp macro="">
      <xdr:nvCxnSpPr>
        <xdr:cNvPr id="303" name="直線コネクタ 302">
          <a:extLst>
            <a:ext uri="{FF2B5EF4-FFF2-40B4-BE49-F238E27FC236}">
              <a16:creationId xmlns="" xmlns:a16="http://schemas.microsoft.com/office/drawing/2014/main" id="{43D83C5B-BDA7-43D4-A474-C6122E24B5CD}"/>
            </a:ext>
          </a:extLst>
        </xdr:cNvPr>
        <xdr:cNvCxnSpPr/>
      </xdr:nvCxnSpPr>
      <xdr:spPr>
        <a:xfrm>
          <a:off x="22072600" y="951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64787</xdr:rowOff>
    </xdr:from>
    <xdr:ext cx="469744" cy="259045"/>
    <xdr:sp macro="" textlink="">
      <xdr:nvSpPr>
        <xdr:cNvPr id="304" name="【保健センター・保健所】&#10;一人当たり面積平均値テキスト">
          <a:extLst>
            <a:ext uri="{FF2B5EF4-FFF2-40B4-BE49-F238E27FC236}">
              <a16:creationId xmlns="" xmlns:a16="http://schemas.microsoft.com/office/drawing/2014/main" id="{7DCB4A42-4883-459E-B885-C4E689665088}"/>
            </a:ext>
          </a:extLst>
        </xdr:cNvPr>
        <xdr:cNvSpPr txBox="1"/>
      </xdr:nvSpPr>
      <xdr:spPr>
        <a:xfrm>
          <a:off x="22250400" y="105232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0.438</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86360</xdr:rowOff>
    </xdr:from>
    <xdr:to>
      <xdr:col>32</xdr:col>
      <xdr:colOff>238125</xdr:colOff>
      <xdr:row>62</xdr:row>
      <xdr:rowOff>16510</xdr:rowOff>
    </xdr:to>
    <xdr:sp macro="" textlink="">
      <xdr:nvSpPr>
        <xdr:cNvPr id="305" name="フローチャート : 判断 304">
          <a:extLst>
            <a:ext uri="{FF2B5EF4-FFF2-40B4-BE49-F238E27FC236}">
              <a16:creationId xmlns="" xmlns:a16="http://schemas.microsoft.com/office/drawing/2014/main" id="{0FD78BFA-D31D-49A0-94FB-0732A6E235B9}"/>
            </a:ext>
          </a:extLst>
        </xdr:cNvPr>
        <xdr:cNvSpPr/>
      </xdr:nvSpPr>
      <xdr:spPr>
        <a:xfrm>
          <a:off x="221107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33020</xdr:rowOff>
    </xdr:from>
    <xdr:to>
      <xdr:col>31</xdr:col>
      <xdr:colOff>85725</xdr:colOff>
      <xdr:row>62</xdr:row>
      <xdr:rowOff>134620</xdr:rowOff>
    </xdr:to>
    <xdr:sp macro="" textlink="">
      <xdr:nvSpPr>
        <xdr:cNvPr id="306" name="フローチャート : 判断 305">
          <a:extLst>
            <a:ext uri="{FF2B5EF4-FFF2-40B4-BE49-F238E27FC236}">
              <a16:creationId xmlns="" xmlns:a16="http://schemas.microsoft.com/office/drawing/2014/main" id="{38570241-FECA-4414-8967-97BA8622B3C0}"/>
            </a:ext>
          </a:extLst>
        </xdr:cNvPr>
        <xdr:cNvSpPr/>
      </xdr:nvSpPr>
      <xdr:spPr>
        <a:xfrm>
          <a:off x="21272500" y="1066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151147</xdr:rowOff>
    </xdr:from>
    <xdr:ext cx="469744" cy="259045"/>
    <xdr:sp macro="" textlink="">
      <xdr:nvSpPr>
        <xdr:cNvPr id="307" name="n_1aveValue【保健センター・保健所】&#10;一人当たり面積">
          <a:extLst>
            <a:ext uri="{FF2B5EF4-FFF2-40B4-BE49-F238E27FC236}">
              <a16:creationId xmlns="" xmlns:a16="http://schemas.microsoft.com/office/drawing/2014/main" id="{9001F723-8256-41A5-986E-63629770AEF3}"/>
            </a:ext>
          </a:extLst>
        </xdr:cNvPr>
        <xdr:cNvSpPr txBox="1"/>
      </xdr:nvSpPr>
      <xdr:spPr>
        <a:xfrm>
          <a:off x="21075727" y="1043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0.376</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308" name="テキスト ボックス 307">
          <a:extLst>
            <a:ext uri="{FF2B5EF4-FFF2-40B4-BE49-F238E27FC236}">
              <a16:creationId xmlns="" xmlns:a16="http://schemas.microsoft.com/office/drawing/2014/main" id="{F032E03D-2B67-4AA6-A98D-4B1F5D90207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09" name="テキスト ボックス 308">
          <a:extLst>
            <a:ext uri="{FF2B5EF4-FFF2-40B4-BE49-F238E27FC236}">
              <a16:creationId xmlns="" xmlns:a16="http://schemas.microsoft.com/office/drawing/2014/main" id="{88B4688A-EE41-4CA4-99A5-35BF4B076F1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10" name="テキスト ボックス 309">
          <a:extLst>
            <a:ext uri="{FF2B5EF4-FFF2-40B4-BE49-F238E27FC236}">
              <a16:creationId xmlns="" xmlns:a16="http://schemas.microsoft.com/office/drawing/2014/main" id="{54820FC1-397A-4FC9-9C50-7C26BF713D9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11" name="テキスト ボックス 310">
          <a:extLst>
            <a:ext uri="{FF2B5EF4-FFF2-40B4-BE49-F238E27FC236}">
              <a16:creationId xmlns="" xmlns:a16="http://schemas.microsoft.com/office/drawing/2014/main" id="{6241C0F0-661C-48AA-80C6-58BB5705A80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12" name="テキスト ボックス 311">
          <a:extLst>
            <a:ext uri="{FF2B5EF4-FFF2-40B4-BE49-F238E27FC236}">
              <a16:creationId xmlns="" xmlns:a16="http://schemas.microsoft.com/office/drawing/2014/main" id="{A202794B-669F-49E3-9CF5-0B740700C36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64</xdr:row>
      <xdr:rowOff>97790</xdr:rowOff>
    </xdr:from>
    <xdr:to>
      <xdr:col>31</xdr:col>
      <xdr:colOff>85725</xdr:colOff>
      <xdr:row>65</xdr:row>
      <xdr:rowOff>27940</xdr:rowOff>
    </xdr:to>
    <xdr:sp macro="" textlink="">
      <xdr:nvSpPr>
        <xdr:cNvPr id="313" name="円/楕円 312">
          <a:extLst>
            <a:ext uri="{FF2B5EF4-FFF2-40B4-BE49-F238E27FC236}">
              <a16:creationId xmlns="" xmlns:a16="http://schemas.microsoft.com/office/drawing/2014/main" id="{AC6657F4-76E2-4A80-98F1-2DA6C5DF40D2}"/>
            </a:ext>
          </a:extLst>
        </xdr:cNvPr>
        <xdr:cNvSpPr/>
      </xdr:nvSpPr>
      <xdr:spPr>
        <a:xfrm>
          <a:off x="21272500" y="1107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65</xdr:row>
      <xdr:rowOff>19067</xdr:rowOff>
    </xdr:from>
    <xdr:ext cx="469744" cy="259045"/>
    <xdr:sp macro="" textlink="">
      <xdr:nvSpPr>
        <xdr:cNvPr id="314" name="n_1mainValue【保健センター・保健所】&#10;一人当たり面積">
          <a:extLst>
            <a:ext uri="{FF2B5EF4-FFF2-40B4-BE49-F238E27FC236}">
              <a16:creationId xmlns="" xmlns:a16="http://schemas.microsoft.com/office/drawing/2014/main" id="{EEFED33C-EA05-475E-9658-D8B93D075304}"/>
            </a:ext>
          </a:extLst>
        </xdr:cNvPr>
        <xdr:cNvSpPr txBox="1"/>
      </xdr:nvSpPr>
      <xdr:spPr>
        <a:xfrm>
          <a:off x="21075727" y="1116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0.162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15" name="正方形/長方形 314">
          <a:extLst>
            <a:ext uri="{FF2B5EF4-FFF2-40B4-BE49-F238E27FC236}">
              <a16:creationId xmlns="" xmlns:a16="http://schemas.microsoft.com/office/drawing/2014/main" id="{A087E306-669D-41F2-AF26-5D8239B4E51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16" name="正方形/長方形 315">
          <a:extLst>
            <a:ext uri="{FF2B5EF4-FFF2-40B4-BE49-F238E27FC236}">
              <a16:creationId xmlns="" xmlns:a16="http://schemas.microsoft.com/office/drawing/2014/main" id="{630039AA-49D7-40B8-89BE-E1F1452C9C4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17" name="正方形/長方形 316">
          <a:extLst>
            <a:ext uri="{FF2B5EF4-FFF2-40B4-BE49-F238E27FC236}">
              <a16:creationId xmlns="" xmlns:a16="http://schemas.microsoft.com/office/drawing/2014/main" id="{E0534277-6E78-4ABD-B8E4-8F042DE24FA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18" name="正方形/長方形 317">
          <a:extLst>
            <a:ext uri="{FF2B5EF4-FFF2-40B4-BE49-F238E27FC236}">
              <a16:creationId xmlns="" xmlns:a16="http://schemas.microsoft.com/office/drawing/2014/main" id="{773FE07F-6524-416B-B367-B28E3340B3E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19" name="正方形/長方形 318">
          <a:extLst>
            <a:ext uri="{FF2B5EF4-FFF2-40B4-BE49-F238E27FC236}">
              <a16:creationId xmlns="" xmlns:a16="http://schemas.microsoft.com/office/drawing/2014/main" id="{D25E95B2-D91D-4343-B519-23B21FCEF7E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20" name="正方形/長方形 319">
          <a:extLst>
            <a:ext uri="{FF2B5EF4-FFF2-40B4-BE49-F238E27FC236}">
              <a16:creationId xmlns="" xmlns:a16="http://schemas.microsoft.com/office/drawing/2014/main" id="{DC0B1F88-C4B3-4618-90A3-2A3223775BB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21" name="正方形/長方形 320">
          <a:extLst>
            <a:ext uri="{FF2B5EF4-FFF2-40B4-BE49-F238E27FC236}">
              <a16:creationId xmlns="" xmlns:a16="http://schemas.microsoft.com/office/drawing/2014/main" id="{CA19BC71-9DEF-4245-B8F4-BD25E976C12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22" name="正方形/長方形 321">
          <a:extLst>
            <a:ext uri="{FF2B5EF4-FFF2-40B4-BE49-F238E27FC236}">
              <a16:creationId xmlns="" xmlns:a16="http://schemas.microsoft.com/office/drawing/2014/main" id="{E288C3B1-22D5-416D-A5DD-12BB9A36A6E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23" name="テキスト ボックス 322">
          <a:extLst>
            <a:ext uri="{FF2B5EF4-FFF2-40B4-BE49-F238E27FC236}">
              <a16:creationId xmlns="" xmlns:a16="http://schemas.microsoft.com/office/drawing/2014/main" id="{2255B689-CE78-4408-BF5A-C14CEDD534CF}"/>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24" name="直線コネクタ 323">
          <a:extLst>
            <a:ext uri="{FF2B5EF4-FFF2-40B4-BE49-F238E27FC236}">
              <a16:creationId xmlns="" xmlns:a16="http://schemas.microsoft.com/office/drawing/2014/main" id="{88FA82A7-E04C-4F13-A2BD-1B469012022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325" name="直線コネクタ 324">
          <a:extLst>
            <a:ext uri="{FF2B5EF4-FFF2-40B4-BE49-F238E27FC236}">
              <a16:creationId xmlns="" xmlns:a16="http://schemas.microsoft.com/office/drawing/2014/main" id="{21AF3098-6505-4A47-BE02-6DDE7E820DE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326" name="テキスト ボックス 325">
          <a:extLst>
            <a:ext uri="{FF2B5EF4-FFF2-40B4-BE49-F238E27FC236}">
              <a16:creationId xmlns="" xmlns:a16="http://schemas.microsoft.com/office/drawing/2014/main" id="{7B24339B-8675-4B49-8544-EEA7CA83CAD6}"/>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327" name="直線コネクタ 326">
          <a:extLst>
            <a:ext uri="{FF2B5EF4-FFF2-40B4-BE49-F238E27FC236}">
              <a16:creationId xmlns="" xmlns:a16="http://schemas.microsoft.com/office/drawing/2014/main" id="{99FDC9D7-EBB5-49AE-8D21-0098DC69B3B9}"/>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328" name="テキスト ボックス 327">
          <a:extLst>
            <a:ext uri="{FF2B5EF4-FFF2-40B4-BE49-F238E27FC236}">
              <a16:creationId xmlns="" xmlns:a16="http://schemas.microsoft.com/office/drawing/2014/main" id="{63E05E27-653A-414E-9DA7-B95E8468A139}"/>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329" name="直線コネクタ 328">
          <a:extLst>
            <a:ext uri="{FF2B5EF4-FFF2-40B4-BE49-F238E27FC236}">
              <a16:creationId xmlns="" xmlns:a16="http://schemas.microsoft.com/office/drawing/2014/main" id="{92E84207-FF36-43F4-AF88-9D36C45E4061}"/>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330" name="テキスト ボックス 329">
          <a:extLst>
            <a:ext uri="{FF2B5EF4-FFF2-40B4-BE49-F238E27FC236}">
              <a16:creationId xmlns="" xmlns:a16="http://schemas.microsoft.com/office/drawing/2014/main" id="{84F5F703-3A94-42BE-836C-1B93C51C73F1}"/>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331" name="直線コネクタ 330">
          <a:extLst>
            <a:ext uri="{FF2B5EF4-FFF2-40B4-BE49-F238E27FC236}">
              <a16:creationId xmlns="" xmlns:a16="http://schemas.microsoft.com/office/drawing/2014/main" id="{FB08F804-DC67-41E8-A14B-48E2450C5AEF}"/>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332" name="テキスト ボックス 331">
          <a:extLst>
            <a:ext uri="{FF2B5EF4-FFF2-40B4-BE49-F238E27FC236}">
              <a16:creationId xmlns="" xmlns:a16="http://schemas.microsoft.com/office/drawing/2014/main" id="{09F2FDC4-A46F-4C46-9724-3B223A106116}"/>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333" name="直線コネクタ 332">
          <a:extLst>
            <a:ext uri="{FF2B5EF4-FFF2-40B4-BE49-F238E27FC236}">
              <a16:creationId xmlns="" xmlns:a16="http://schemas.microsoft.com/office/drawing/2014/main" id="{0611754E-64BC-485F-B94A-2D73CF489D7E}"/>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334" name="テキスト ボックス 333">
          <a:extLst>
            <a:ext uri="{FF2B5EF4-FFF2-40B4-BE49-F238E27FC236}">
              <a16:creationId xmlns="" xmlns:a16="http://schemas.microsoft.com/office/drawing/2014/main" id="{FA87C397-9555-4FEC-AE55-3C8A6290E2EE}"/>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335" name="直線コネクタ 334">
          <a:extLst>
            <a:ext uri="{FF2B5EF4-FFF2-40B4-BE49-F238E27FC236}">
              <a16:creationId xmlns="" xmlns:a16="http://schemas.microsoft.com/office/drawing/2014/main" id="{121FD130-A6BF-4763-BB01-5056C704E233}"/>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336" name="テキスト ボックス 335">
          <a:extLst>
            <a:ext uri="{FF2B5EF4-FFF2-40B4-BE49-F238E27FC236}">
              <a16:creationId xmlns="" xmlns:a16="http://schemas.microsoft.com/office/drawing/2014/main" id="{6719355A-D147-4089-A7A9-E74CDEA8ED74}"/>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37" name="直線コネクタ 336">
          <a:extLst>
            <a:ext uri="{FF2B5EF4-FFF2-40B4-BE49-F238E27FC236}">
              <a16:creationId xmlns="" xmlns:a16="http://schemas.microsoft.com/office/drawing/2014/main" id="{357F8C60-0BB8-4A33-A1CB-04461F12144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338" name="テキスト ボックス 337">
          <a:extLst>
            <a:ext uri="{FF2B5EF4-FFF2-40B4-BE49-F238E27FC236}">
              <a16:creationId xmlns="" xmlns:a16="http://schemas.microsoft.com/office/drawing/2014/main" id="{3C7F7834-18F8-4BB8-9BE5-3DBC34A7BBE8}"/>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339" name="【消防施設】&#10;有形固定資産減価償却率グラフ枠">
          <a:extLst>
            <a:ext uri="{FF2B5EF4-FFF2-40B4-BE49-F238E27FC236}">
              <a16:creationId xmlns="" xmlns:a16="http://schemas.microsoft.com/office/drawing/2014/main" id="{6A1C5155-9647-4894-993F-2DD3B91260F9}"/>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132806</xdr:rowOff>
    </xdr:from>
    <xdr:to>
      <xdr:col>23</xdr:col>
      <xdr:colOff>516889</xdr:colOff>
      <xdr:row>86</xdr:row>
      <xdr:rowOff>136071</xdr:rowOff>
    </xdr:to>
    <xdr:cxnSp macro="">
      <xdr:nvCxnSpPr>
        <xdr:cNvPr id="340" name="直線コネクタ 339">
          <a:extLst>
            <a:ext uri="{FF2B5EF4-FFF2-40B4-BE49-F238E27FC236}">
              <a16:creationId xmlns="" xmlns:a16="http://schemas.microsoft.com/office/drawing/2014/main" id="{A16A980A-F4E3-4502-9911-8B0D68AE9BBC}"/>
            </a:ext>
          </a:extLst>
        </xdr:cNvPr>
        <xdr:cNvCxnSpPr/>
      </xdr:nvCxnSpPr>
      <xdr:spPr>
        <a:xfrm flipV="1">
          <a:off x="16318864" y="13334456"/>
          <a:ext cx="0" cy="154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139898</xdr:rowOff>
    </xdr:from>
    <xdr:ext cx="340478" cy="259045"/>
    <xdr:sp macro="" textlink="">
      <xdr:nvSpPr>
        <xdr:cNvPr id="341" name="【消防施設】&#10;有形固定資産減価償却率最小値テキスト">
          <a:extLst>
            <a:ext uri="{FF2B5EF4-FFF2-40B4-BE49-F238E27FC236}">
              <a16:creationId xmlns="" xmlns:a16="http://schemas.microsoft.com/office/drawing/2014/main" id="{3B4FF49F-973B-457A-ADAF-58B64CFFD34A}"/>
            </a:ext>
          </a:extLst>
        </xdr:cNvPr>
        <xdr:cNvSpPr txBox="1"/>
      </xdr:nvSpPr>
      <xdr:spPr>
        <a:xfrm>
          <a:off x="164084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428625</xdr:colOff>
      <xdr:row>86</xdr:row>
      <xdr:rowOff>136071</xdr:rowOff>
    </xdr:from>
    <xdr:to>
      <xdr:col>23</xdr:col>
      <xdr:colOff>606425</xdr:colOff>
      <xdr:row>86</xdr:row>
      <xdr:rowOff>136071</xdr:rowOff>
    </xdr:to>
    <xdr:cxnSp macro="">
      <xdr:nvCxnSpPr>
        <xdr:cNvPr id="342" name="直線コネクタ 341">
          <a:extLst>
            <a:ext uri="{FF2B5EF4-FFF2-40B4-BE49-F238E27FC236}">
              <a16:creationId xmlns="" xmlns:a16="http://schemas.microsoft.com/office/drawing/2014/main" id="{77C8D49E-C35E-452C-B38B-0D43A7987DD8}"/>
            </a:ext>
          </a:extLst>
        </xdr:cNvPr>
        <xdr:cNvCxnSpPr/>
      </xdr:nvCxnSpPr>
      <xdr:spPr>
        <a:xfrm>
          <a:off x="16230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79483</xdr:rowOff>
    </xdr:from>
    <xdr:ext cx="405111" cy="259045"/>
    <xdr:sp macro="" textlink="">
      <xdr:nvSpPr>
        <xdr:cNvPr id="343" name="【消防施設】&#10;有形固定資産減価償却率最大値テキスト">
          <a:extLst>
            <a:ext uri="{FF2B5EF4-FFF2-40B4-BE49-F238E27FC236}">
              <a16:creationId xmlns="" xmlns:a16="http://schemas.microsoft.com/office/drawing/2014/main" id="{10C20BD5-5E18-4514-BCAC-702EA86A3F82}"/>
            </a:ext>
          </a:extLst>
        </xdr:cNvPr>
        <xdr:cNvSpPr txBox="1"/>
      </xdr:nvSpPr>
      <xdr:spPr>
        <a:xfrm>
          <a:off x="16408400" y="13109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23</xdr:col>
      <xdr:colOff>428625</xdr:colOff>
      <xdr:row>77</xdr:row>
      <xdr:rowOff>132806</xdr:rowOff>
    </xdr:from>
    <xdr:to>
      <xdr:col>23</xdr:col>
      <xdr:colOff>606425</xdr:colOff>
      <xdr:row>77</xdr:row>
      <xdr:rowOff>132806</xdr:rowOff>
    </xdr:to>
    <xdr:cxnSp macro="">
      <xdr:nvCxnSpPr>
        <xdr:cNvPr id="344" name="直線コネクタ 343">
          <a:extLst>
            <a:ext uri="{FF2B5EF4-FFF2-40B4-BE49-F238E27FC236}">
              <a16:creationId xmlns="" xmlns:a16="http://schemas.microsoft.com/office/drawing/2014/main" id="{47F5E23F-E10D-4089-AEA9-2480DCEFAB56}"/>
            </a:ext>
          </a:extLst>
        </xdr:cNvPr>
        <xdr:cNvCxnSpPr/>
      </xdr:nvCxnSpPr>
      <xdr:spPr>
        <a:xfrm>
          <a:off x="16230600" y="1333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73496</xdr:rowOff>
    </xdr:from>
    <xdr:ext cx="405111" cy="259045"/>
    <xdr:sp macro="" textlink="">
      <xdr:nvSpPr>
        <xdr:cNvPr id="345" name="【消防施設】&#10;有形固定資産減価償却率平均値テキスト">
          <a:extLst>
            <a:ext uri="{FF2B5EF4-FFF2-40B4-BE49-F238E27FC236}">
              <a16:creationId xmlns="" xmlns:a16="http://schemas.microsoft.com/office/drawing/2014/main" id="{BA44B91E-AC0A-4918-887E-FE527CDFA361}"/>
            </a:ext>
          </a:extLst>
        </xdr:cNvPr>
        <xdr:cNvSpPr txBox="1"/>
      </xdr:nvSpPr>
      <xdr:spPr>
        <a:xfrm>
          <a:off x="16408400" y="14132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95069</xdr:rowOff>
    </xdr:from>
    <xdr:to>
      <xdr:col>23</xdr:col>
      <xdr:colOff>568325</xdr:colOff>
      <xdr:row>83</xdr:row>
      <xdr:rowOff>25219</xdr:rowOff>
    </xdr:to>
    <xdr:sp macro="" textlink="">
      <xdr:nvSpPr>
        <xdr:cNvPr id="346" name="フローチャート : 判断 345">
          <a:extLst>
            <a:ext uri="{FF2B5EF4-FFF2-40B4-BE49-F238E27FC236}">
              <a16:creationId xmlns="" xmlns:a16="http://schemas.microsoft.com/office/drawing/2014/main" id="{B779DF5D-52C6-4396-BB1D-DC727AD26489}"/>
            </a:ext>
          </a:extLst>
        </xdr:cNvPr>
        <xdr:cNvSpPr/>
      </xdr:nvSpPr>
      <xdr:spPr>
        <a:xfrm>
          <a:off x="16268700" y="141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122827</xdr:rowOff>
    </xdr:from>
    <xdr:to>
      <xdr:col>22</xdr:col>
      <xdr:colOff>415925</xdr:colOff>
      <xdr:row>81</xdr:row>
      <xdr:rowOff>52977</xdr:rowOff>
    </xdr:to>
    <xdr:sp macro="" textlink="">
      <xdr:nvSpPr>
        <xdr:cNvPr id="347" name="フローチャート : 判断 346">
          <a:extLst>
            <a:ext uri="{FF2B5EF4-FFF2-40B4-BE49-F238E27FC236}">
              <a16:creationId xmlns="" xmlns:a16="http://schemas.microsoft.com/office/drawing/2014/main" id="{B3DB66DB-BA53-48D0-8C7B-835F0EB6D692}"/>
            </a:ext>
          </a:extLst>
        </xdr:cNvPr>
        <xdr:cNvSpPr/>
      </xdr:nvSpPr>
      <xdr:spPr>
        <a:xfrm>
          <a:off x="15430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69504</xdr:rowOff>
    </xdr:from>
    <xdr:ext cx="405111" cy="259045"/>
    <xdr:sp macro="" textlink="">
      <xdr:nvSpPr>
        <xdr:cNvPr id="348" name="n_1aveValue【消防施設】&#10;有形固定資産減価償却率">
          <a:extLst>
            <a:ext uri="{FF2B5EF4-FFF2-40B4-BE49-F238E27FC236}">
              <a16:creationId xmlns="" xmlns:a16="http://schemas.microsoft.com/office/drawing/2014/main" id="{B902E319-74D5-4EC7-BEF6-20F33954FFA5}"/>
            </a:ext>
          </a:extLst>
        </xdr:cNvPr>
        <xdr:cNvSpPr txBox="1"/>
      </xdr:nvSpPr>
      <xdr:spPr>
        <a:xfrm>
          <a:off x="15266043" y="1361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349" name="テキスト ボックス 348">
          <a:extLst>
            <a:ext uri="{FF2B5EF4-FFF2-40B4-BE49-F238E27FC236}">
              <a16:creationId xmlns="" xmlns:a16="http://schemas.microsoft.com/office/drawing/2014/main" id="{06ACD6DF-09F0-4F29-AC22-ADFE4C1E06D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350" name="テキスト ボックス 349">
          <a:extLst>
            <a:ext uri="{FF2B5EF4-FFF2-40B4-BE49-F238E27FC236}">
              <a16:creationId xmlns="" xmlns:a16="http://schemas.microsoft.com/office/drawing/2014/main" id="{FD2F37F8-B9FC-4755-B6EC-1AB94CDD4FB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351" name="テキスト ボックス 350">
          <a:extLst>
            <a:ext uri="{FF2B5EF4-FFF2-40B4-BE49-F238E27FC236}">
              <a16:creationId xmlns="" xmlns:a16="http://schemas.microsoft.com/office/drawing/2014/main" id="{F430657B-E7F0-4EF0-9274-79F7C1AF906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352" name="テキスト ボックス 351">
          <a:extLst>
            <a:ext uri="{FF2B5EF4-FFF2-40B4-BE49-F238E27FC236}">
              <a16:creationId xmlns="" xmlns:a16="http://schemas.microsoft.com/office/drawing/2014/main" id="{20E5AA6C-087C-4DD2-906A-148307A0AC5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353" name="テキスト ボックス 352">
          <a:extLst>
            <a:ext uri="{FF2B5EF4-FFF2-40B4-BE49-F238E27FC236}">
              <a16:creationId xmlns="" xmlns:a16="http://schemas.microsoft.com/office/drawing/2014/main" id="{647CB6DC-E1AD-426E-94AB-FED875B78E7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83</xdr:row>
      <xdr:rowOff>101600</xdr:rowOff>
    </xdr:from>
    <xdr:to>
      <xdr:col>22</xdr:col>
      <xdr:colOff>415925</xdr:colOff>
      <xdr:row>84</xdr:row>
      <xdr:rowOff>31750</xdr:rowOff>
    </xdr:to>
    <xdr:sp macro="" textlink="">
      <xdr:nvSpPr>
        <xdr:cNvPr id="354" name="円/楕円 353">
          <a:extLst>
            <a:ext uri="{FF2B5EF4-FFF2-40B4-BE49-F238E27FC236}">
              <a16:creationId xmlns="" xmlns:a16="http://schemas.microsoft.com/office/drawing/2014/main" id="{5BC256CF-D388-429D-A053-6339693EBDD5}"/>
            </a:ext>
          </a:extLst>
        </xdr:cNvPr>
        <xdr:cNvSpPr/>
      </xdr:nvSpPr>
      <xdr:spPr>
        <a:xfrm>
          <a:off x="15430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84</xdr:row>
      <xdr:rowOff>22877</xdr:rowOff>
    </xdr:from>
    <xdr:ext cx="405111" cy="259045"/>
    <xdr:sp macro="" textlink="">
      <xdr:nvSpPr>
        <xdr:cNvPr id="355" name="n_1mainValue【消防施設】&#10;有形固定資産減価償却率">
          <a:extLst>
            <a:ext uri="{FF2B5EF4-FFF2-40B4-BE49-F238E27FC236}">
              <a16:creationId xmlns="" xmlns:a16="http://schemas.microsoft.com/office/drawing/2014/main" id="{65475752-D067-442E-95AE-3208DCDA3E92}"/>
            </a:ext>
          </a:extLst>
        </xdr:cNvPr>
        <xdr:cNvSpPr txBox="1"/>
      </xdr:nvSpPr>
      <xdr:spPr>
        <a:xfrm>
          <a:off x="15266043" y="1442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356" name="正方形/長方形 355">
          <a:extLst>
            <a:ext uri="{FF2B5EF4-FFF2-40B4-BE49-F238E27FC236}">
              <a16:creationId xmlns="" xmlns:a16="http://schemas.microsoft.com/office/drawing/2014/main" id="{1B5FFE31-86EB-494D-B11A-81FBE891CB2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57" name="正方形/長方形 356">
          <a:extLst>
            <a:ext uri="{FF2B5EF4-FFF2-40B4-BE49-F238E27FC236}">
              <a16:creationId xmlns="" xmlns:a16="http://schemas.microsoft.com/office/drawing/2014/main" id="{704D79E2-1F41-4D19-9AFC-75DD59409B2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58" name="正方形/長方形 357">
          <a:extLst>
            <a:ext uri="{FF2B5EF4-FFF2-40B4-BE49-F238E27FC236}">
              <a16:creationId xmlns="" xmlns:a16="http://schemas.microsoft.com/office/drawing/2014/main" id="{F8B6191C-73C0-4885-B94A-DA15E090BE0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59" name="正方形/長方形 358">
          <a:extLst>
            <a:ext uri="{FF2B5EF4-FFF2-40B4-BE49-F238E27FC236}">
              <a16:creationId xmlns="" xmlns:a16="http://schemas.microsoft.com/office/drawing/2014/main" id="{D1188FBC-04A6-4E33-A07E-F61DC289A3B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60" name="正方形/長方形 359">
          <a:extLst>
            <a:ext uri="{FF2B5EF4-FFF2-40B4-BE49-F238E27FC236}">
              <a16:creationId xmlns="" xmlns:a16="http://schemas.microsoft.com/office/drawing/2014/main" id="{F7BAAB8C-FFED-4AD2-B0F4-0593262DCD0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61" name="正方形/長方形 360">
          <a:extLst>
            <a:ext uri="{FF2B5EF4-FFF2-40B4-BE49-F238E27FC236}">
              <a16:creationId xmlns="" xmlns:a16="http://schemas.microsoft.com/office/drawing/2014/main" id="{93F8F8C0-BD97-4E03-900C-61184093CC5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62" name="正方形/長方形 361">
          <a:extLst>
            <a:ext uri="{FF2B5EF4-FFF2-40B4-BE49-F238E27FC236}">
              <a16:creationId xmlns="" xmlns:a16="http://schemas.microsoft.com/office/drawing/2014/main" id="{308B6496-8E5E-4B75-8DFD-4D30195ECE4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63" name="正方形/長方形 362">
          <a:extLst>
            <a:ext uri="{FF2B5EF4-FFF2-40B4-BE49-F238E27FC236}">
              <a16:creationId xmlns="" xmlns:a16="http://schemas.microsoft.com/office/drawing/2014/main" id="{B380A1FA-B204-48C3-91E7-A673488ABCB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364" name="テキスト ボックス 363">
          <a:extLst>
            <a:ext uri="{FF2B5EF4-FFF2-40B4-BE49-F238E27FC236}">
              <a16:creationId xmlns="" xmlns:a16="http://schemas.microsoft.com/office/drawing/2014/main" id="{EAE586F8-54C2-4E19-A11F-3F280BFA417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365" name="直線コネクタ 364">
          <a:extLst>
            <a:ext uri="{FF2B5EF4-FFF2-40B4-BE49-F238E27FC236}">
              <a16:creationId xmlns="" xmlns:a16="http://schemas.microsoft.com/office/drawing/2014/main" id="{4283F727-5C99-4B09-B760-6A259D66302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366" name="直線コネクタ 365">
          <a:extLst>
            <a:ext uri="{FF2B5EF4-FFF2-40B4-BE49-F238E27FC236}">
              <a16:creationId xmlns="" xmlns:a16="http://schemas.microsoft.com/office/drawing/2014/main" id="{8ADC3EEB-52F0-4376-BEB3-D041FC709347}"/>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367" name="テキスト ボックス 366">
          <a:extLst>
            <a:ext uri="{FF2B5EF4-FFF2-40B4-BE49-F238E27FC236}">
              <a16:creationId xmlns="" xmlns:a16="http://schemas.microsoft.com/office/drawing/2014/main" id="{B499EB5F-25B1-4A23-BD29-BEF81DE04143}"/>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368" name="直線コネクタ 367">
          <a:extLst>
            <a:ext uri="{FF2B5EF4-FFF2-40B4-BE49-F238E27FC236}">
              <a16:creationId xmlns="" xmlns:a16="http://schemas.microsoft.com/office/drawing/2014/main" id="{1098FCF4-3933-44E2-AF26-2ED8286264B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369" name="テキスト ボックス 368">
          <a:extLst>
            <a:ext uri="{FF2B5EF4-FFF2-40B4-BE49-F238E27FC236}">
              <a16:creationId xmlns="" xmlns:a16="http://schemas.microsoft.com/office/drawing/2014/main" id="{5A9D2628-D4C2-43FA-AA5B-D9F534AD60ED}"/>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370" name="直線コネクタ 369">
          <a:extLst>
            <a:ext uri="{FF2B5EF4-FFF2-40B4-BE49-F238E27FC236}">
              <a16:creationId xmlns="" xmlns:a16="http://schemas.microsoft.com/office/drawing/2014/main" id="{2696A4E0-9DEF-413B-B46B-4B1EA8DA296F}"/>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371" name="テキスト ボックス 370">
          <a:extLst>
            <a:ext uri="{FF2B5EF4-FFF2-40B4-BE49-F238E27FC236}">
              <a16:creationId xmlns="" xmlns:a16="http://schemas.microsoft.com/office/drawing/2014/main" id="{DDDDB155-D4FE-44E2-9F7B-689A781748A3}"/>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372" name="直線コネクタ 371">
          <a:extLst>
            <a:ext uri="{FF2B5EF4-FFF2-40B4-BE49-F238E27FC236}">
              <a16:creationId xmlns="" xmlns:a16="http://schemas.microsoft.com/office/drawing/2014/main" id="{3961DCDF-1CE8-46BC-86FB-E9F066D513C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373" name="テキスト ボックス 372">
          <a:extLst>
            <a:ext uri="{FF2B5EF4-FFF2-40B4-BE49-F238E27FC236}">
              <a16:creationId xmlns="" xmlns:a16="http://schemas.microsoft.com/office/drawing/2014/main" id="{F8BF56E1-9ED4-4B1E-A27A-4ADDD4FAA8B3}"/>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374" name="直線コネクタ 373">
          <a:extLst>
            <a:ext uri="{FF2B5EF4-FFF2-40B4-BE49-F238E27FC236}">
              <a16:creationId xmlns="" xmlns:a16="http://schemas.microsoft.com/office/drawing/2014/main" id="{A3C91D6B-736C-47A6-87EE-C4F9CDA88742}"/>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375" name="テキスト ボックス 374">
          <a:extLst>
            <a:ext uri="{FF2B5EF4-FFF2-40B4-BE49-F238E27FC236}">
              <a16:creationId xmlns="" xmlns:a16="http://schemas.microsoft.com/office/drawing/2014/main" id="{FA65427E-D45F-4C3D-B312-1B30D4CD28C4}"/>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376" name="直線コネクタ 375">
          <a:extLst>
            <a:ext uri="{FF2B5EF4-FFF2-40B4-BE49-F238E27FC236}">
              <a16:creationId xmlns="" xmlns:a16="http://schemas.microsoft.com/office/drawing/2014/main" id="{12741CCC-7DB2-48F7-8F38-2D52226E8F9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377" name="テキスト ボックス 376">
          <a:extLst>
            <a:ext uri="{FF2B5EF4-FFF2-40B4-BE49-F238E27FC236}">
              <a16:creationId xmlns="" xmlns:a16="http://schemas.microsoft.com/office/drawing/2014/main" id="{734807C8-B766-4FFA-B120-483BB2146DF7}"/>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378" name="【消防施設】&#10;一人当たり面積グラフ枠">
          <a:extLst>
            <a:ext uri="{FF2B5EF4-FFF2-40B4-BE49-F238E27FC236}">
              <a16:creationId xmlns="" xmlns:a16="http://schemas.microsoft.com/office/drawing/2014/main" id="{1D6F0B8D-7CC4-45DA-99E9-76AB4560D6F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129539</xdr:rowOff>
    </xdr:from>
    <xdr:to>
      <xdr:col>32</xdr:col>
      <xdr:colOff>186689</xdr:colOff>
      <xdr:row>86</xdr:row>
      <xdr:rowOff>68580</xdr:rowOff>
    </xdr:to>
    <xdr:cxnSp macro="">
      <xdr:nvCxnSpPr>
        <xdr:cNvPr id="379" name="直線コネクタ 378">
          <a:extLst>
            <a:ext uri="{FF2B5EF4-FFF2-40B4-BE49-F238E27FC236}">
              <a16:creationId xmlns="" xmlns:a16="http://schemas.microsoft.com/office/drawing/2014/main" id="{825B789F-13FF-43DA-A3C4-85AA53E4A58B}"/>
            </a:ext>
          </a:extLst>
        </xdr:cNvPr>
        <xdr:cNvCxnSpPr/>
      </xdr:nvCxnSpPr>
      <xdr:spPr>
        <a:xfrm flipV="1">
          <a:off x="22160864" y="13502639"/>
          <a:ext cx="0" cy="13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72407</xdr:rowOff>
    </xdr:from>
    <xdr:ext cx="469744" cy="259045"/>
    <xdr:sp macro="" textlink="">
      <xdr:nvSpPr>
        <xdr:cNvPr id="380" name="【消防施設】&#10;一人当たり面積最小値テキスト">
          <a:extLst>
            <a:ext uri="{FF2B5EF4-FFF2-40B4-BE49-F238E27FC236}">
              <a16:creationId xmlns="" xmlns:a16="http://schemas.microsoft.com/office/drawing/2014/main" id="{243E9209-92E4-425D-AE6C-03BE780F6889}"/>
            </a:ext>
          </a:extLst>
        </xdr:cNvPr>
        <xdr:cNvSpPr txBox="1"/>
      </xdr:nvSpPr>
      <xdr:spPr>
        <a:xfrm>
          <a:off x="22250400"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86</xdr:row>
      <xdr:rowOff>68580</xdr:rowOff>
    </xdr:from>
    <xdr:to>
      <xdr:col>32</xdr:col>
      <xdr:colOff>276225</xdr:colOff>
      <xdr:row>86</xdr:row>
      <xdr:rowOff>68580</xdr:rowOff>
    </xdr:to>
    <xdr:cxnSp macro="">
      <xdr:nvCxnSpPr>
        <xdr:cNvPr id="381" name="直線コネクタ 380">
          <a:extLst>
            <a:ext uri="{FF2B5EF4-FFF2-40B4-BE49-F238E27FC236}">
              <a16:creationId xmlns="" xmlns:a16="http://schemas.microsoft.com/office/drawing/2014/main" id="{1461AC23-C3A2-42B0-9334-E2E7306652E0}"/>
            </a:ext>
          </a:extLst>
        </xdr:cNvPr>
        <xdr:cNvCxnSpPr/>
      </xdr:nvCxnSpPr>
      <xdr:spPr>
        <a:xfrm>
          <a:off x="22072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76216</xdr:rowOff>
    </xdr:from>
    <xdr:ext cx="469744" cy="259045"/>
    <xdr:sp macro="" textlink="">
      <xdr:nvSpPr>
        <xdr:cNvPr id="382" name="【消防施設】&#10;一人当たり面積最大値テキスト">
          <a:extLst>
            <a:ext uri="{FF2B5EF4-FFF2-40B4-BE49-F238E27FC236}">
              <a16:creationId xmlns="" xmlns:a16="http://schemas.microsoft.com/office/drawing/2014/main" id="{EA2457E5-3089-4403-AE74-44C952766382}"/>
            </a:ext>
          </a:extLst>
        </xdr:cNvPr>
        <xdr:cNvSpPr txBox="1"/>
      </xdr:nvSpPr>
      <xdr:spPr>
        <a:xfrm>
          <a:off x="222504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0.356</a:t>
          </a:r>
          <a:endParaRPr kumimoji="1" lang="ja-JP" altLang="en-US" sz="1000" b="1">
            <a:latin typeface="ＭＳ Ｐゴシック"/>
          </a:endParaRPr>
        </a:p>
      </xdr:txBody>
    </xdr:sp>
    <xdr:clientData/>
  </xdr:oneCellAnchor>
  <xdr:twoCellAnchor>
    <xdr:from>
      <xdr:col>32</xdr:col>
      <xdr:colOff>98425</xdr:colOff>
      <xdr:row>78</xdr:row>
      <xdr:rowOff>129539</xdr:rowOff>
    </xdr:from>
    <xdr:to>
      <xdr:col>32</xdr:col>
      <xdr:colOff>276225</xdr:colOff>
      <xdr:row>78</xdr:row>
      <xdr:rowOff>129539</xdr:rowOff>
    </xdr:to>
    <xdr:cxnSp macro="">
      <xdr:nvCxnSpPr>
        <xdr:cNvPr id="383" name="直線コネクタ 382">
          <a:extLst>
            <a:ext uri="{FF2B5EF4-FFF2-40B4-BE49-F238E27FC236}">
              <a16:creationId xmlns="" xmlns:a16="http://schemas.microsoft.com/office/drawing/2014/main" id="{ECC189F9-6EB9-468B-8039-199316E898A6}"/>
            </a:ext>
          </a:extLst>
        </xdr:cNvPr>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87647</xdr:rowOff>
    </xdr:from>
    <xdr:ext cx="469744" cy="259045"/>
    <xdr:sp macro="" textlink="">
      <xdr:nvSpPr>
        <xdr:cNvPr id="384" name="【消防施設】&#10;一人当たり面積平均値テキスト">
          <a:extLst>
            <a:ext uri="{FF2B5EF4-FFF2-40B4-BE49-F238E27FC236}">
              <a16:creationId xmlns="" xmlns:a16="http://schemas.microsoft.com/office/drawing/2014/main" id="{C6D0373F-0E72-4706-83EC-31550FBAB15F}"/>
            </a:ext>
          </a:extLst>
        </xdr:cNvPr>
        <xdr:cNvSpPr txBox="1"/>
      </xdr:nvSpPr>
      <xdr:spPr>
        <a:xfrm>
          <a:off x="22250400" y="13975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0.213</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109220</xdr:rowOff>
    </xdr:from>
    <xdr:to>
      <xdr:col>32</xdr:col>
      <xdr:colOff>238125</xdr:colOff>
      <xdr:row>82</xdr:row>
      <xdr:rowOff>39370</xdr:rowOff>
    </xdr:to>
    <xdr:sp macro="" textlink="">
      <xdr:nvSpPr>
        <xdr:cNvPr id="385" name="フローチャート : 判断 384">
          <a:extLst>
            <a:ext uri="{FF2B5EF4-FFF2-40B4-BE49-F238E27FC236}">
              <a16:creationId xmlns="" xmlns:a16="http://schemas.microsoft.com/office/drawing/2014/main" id="{2082D5AA-18B4-438D-A60F-484C2F873FE3}"/>
            </a:ext>
          </a:extLst>
        </xdr:cNvPr>
        <xdr:cNvSpPr/>
      </xdr:nvSpPr>
      <xdr:spPr>
        <a:xfrm>
          <a:off x="221107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79</xdr:row>
      <xdr:rowOff>101600</xdr:rowOff>
    </xdr:from>
    <xdr:to>
      <xdr:col>31</xdr:col>
      <xdr:colOff>85725</xdr:colOff>
      <xdr:row>80</xdr:row>
      <xdr:rowOff>31750</xdr:rowOff>
    </xdr:to>
    <xdr:sp macro="" textlink="">
      <xdr:nvSpPr>
        <xdr:cNvPr id="386" name="フローチャート : 判断 385">
          <a:extLst>
            <a:ext uri="{FF2B5EF4-FFF2-40B4-BE49-F238E27FC236}">
              <a16:creationId xmlns="" xmlns:a16="http://schemas.microsoft.com/office/drawing/2014/main" id="{A71DB739-B19C-4B88-BED1-11237ECDE605}"/>
            </a:ext>
          </a:extLst>
        </xdr:cNvPr>
        <xdr:cNvSpPr/>
      </xdr:nvSpPr>
      <xdr:spPr>
        <a:xfrm>
          <a:off x="21272500" y="1364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78</xdr:row>
      <xdr:rowOff>48277</xdr:rowOff>
    </xdr:from>
    <xdr:ext cx="469744" cy="259045"/>
    <xdr:sp macro="" textlink="">
      <xdr:nvSpPr>
        <xdr:cNvPr id="387" name="n_1aveValue【消防施設】&#10;一人当たり面積">
          <a:extLst>
            <a:ext uri="{FF2B5EF4-FFF2-40B4-BE49-F238E27FC236}">
              <a16:creationId xmlns="" xmlns:a16="http://schemas.microsoft.com/office/drawing/2014/main" id="{4071EA6D-4714-4E00-B2DD-12BCC7F63531}"/>
            </a:ext>
          </a:extLst>
        </xdr:cNvPr>
        <xdr:cNvSpPr txBox="1"/>
      </xdr:nvSpPr>
      <xdr:spPr>
        <a:xfrm>
          <a:off x="21075727" y="1342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0.305</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388" name="テキスト ボックス 387">
          <a:extLst>
            <a:ext uri="{FF2B5EF4-FFF2-40B4-BE49-F238E27FC236}">
              <a16:creationId xmlns="" xmlns:a16="http://schemas.microsoft.com/office/drawing/2014/main" id="{5B35FB58-1EB7-410A-A2AB-9A6C7B270D87}"/>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389" name="テキスト ボックス 388">
          <a:extLst>
            <a:ext uri="{FF2B5EF4-FFF2-40B4-BE49-F238E27FC236}">
              <a16:creationId xmlns="" xmlns:a16="http://schemas.microsoft.com/office/drawing/2014/main" id="{0F17D256-18F4-4EEF-B394-2211B7AFB0A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390" name="テキスト ボックス 389">
          <a:extLst>
            <a:ext uri="{FF2B5EF4-FFF2-40B4-BE49-F238E27FC236}">
              <a16:creationId xmlns="" xmlns:a16="http://schemas.microsoft.com/office/drawing/2014/main" id="{58D18733-F16A-4237-8B18-7161C1472229}"/>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391" name="テキスト ボックス 390">
          <a:extLst>
            <a:ext uri="{FF2B5EF4-FFF2-40B4-BE49-F238E27FC236}">
              <a16:creationId xmlns="" xmlns:a16="http://schemas.microsoft.com/office/drawing/2014/main" id="{DE9D4B01-CEE1-4AFC-8DC7-31A45D72D1B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392" name="テキスト ボックス 391">
          <a:extLst>
            <a:ext uri="{FF2B5EF4-FFF2-40B4-BE49-F238E27FC236}">
              <a16:creationId xmlns="" xmlns:a16="http://schemas.microsoft.com/office/drawing/2014/main" id="{0FE638E7-A5B4-4F9E-AB3B-685B2FC39DBC}"/>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82</xdr:row>
      <xdr:rowOff>132080</xdr:rowOff>
    </xdr:from>
    <xdr:to>
      <xdr:col>31</xdr:col>
      <xdr:colOff>85725</xdr:colOff>
      <xdr:row>83</xdr:row>
      <xdr:rowOff>62230</xdr:rowOff>
    </xdr:to>
    <xdr:sp macro="" textlink="">
      <xdr:nvSpPr>
        <xdr:cNvPr id="393" name="円/楕円 392">
          <a:extLst>
            <a:ext uri="{FF2B5EF4-FFF2-40B4-BE49-F238E27FC236}">
              <a16:creationId xmlns="" xmlns:a16="http://schemas.microsoft.com/office/drawing/2014/main" id="{3FBF9538-5946-47F9-94E3-8B4447B6FAE6}"/>
            </a:ext>
          </a:extLst>
        </xdr:cNvPr>
        <xdr:cNvSpPr/>
      </xdr:nvSpPr>
      <xdr:spPr>
        <a:xfrm>
          <a:off x="21272500" y="1419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53357</xdr:rowOff>
    </xdr:from>
    <xdr:ext cx="469744" cy="259045"/>
    <xdr:sp macro="" textlink="">
      <xdr:nvSpPr>
        <xdr:cNvPr id="394" name="n_1mainValue【消防施設】&#10;一人当たり面積">
          <a:extLst>
            <a:ext uri="{FF2B5EF4-FFF2-40B4-BE49-F238E27FC236}">
              <a16:creationId xmlns="" xmlns:a16="http://schemas.microsoft.com/office/drawing/2014/main" id="{824AC56D-B68C-42AB-958D-6E1BB32D6706}"/>
            </a:ext>
          </a:extLst>
        </xdr:cNvPr>
        <xdr:cNvSpPr txBox="1"/>
      </xdr:nvSpPr>
      <xdr:spPr>
        <a:xfrm>
          <a:off x="21075727" y="1428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0.162</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395" name="正方形/長方形 394">
          <a:extLst>
            <a:ext uri="{FF2B5EF4-FFF2-40B4-BE49-F238E27FC236}">
              <a16:creationId xmlns="" xmlns:a16="http://schemas.microsoft.com/office/drawing/2014/main" id="{15E90B92-48D3-4774-8DAE-8B062DB3164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96" name="正方形/長方形 395">
          <a:extLst>
            <a:ext uri="{FF2B5EF4-FFF2-40B4-BE49-F238E27FC236}">
              <a16:creationId xmlns="" xmlns:a16="http://schemas.microsoft.com/office/drawing/2014/main" id="{E5784B07-8C3D-4AFB-A63A-98393525915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97" name="正方形/長方形 396">
          <a:extLst>
            <a:ext uri="{FF2B5EF4-FFF2-40B4-BE49-F238E27FC236}">
              <a16:creationId xmlns="" xmlns:a16="http://schemas.microsoft.com/office/drawing/2014/main" id="{D11A52F4-553F-4A86-8C09-1C62A6050CC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98" name="正方形/長方形 397">
          <a:extLst>
            <a:ext uri="{FF2B5EF4-FFF2-40B4-BE49-F238E27FC236}">
              <a16:creationId xmlns="" xmlns:a16="http://schemas.microsoft.com/office/drawing/2014/main" id="{BB4375DC-4E77-485D-A70B-C4DCD245862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99" name="正方形/長方形 398">
          <a:extLst>
            <a:ext uri="{FF2B5EF4-FFF2-40B4-BE49-F238E27FC236}">
              <a16:creationId xmlns="" xmlns:a16="http://schemas.microsoft.com/office/drawing/2014/main" id="{4359CFBC-3510-4D61-B229-16ACC703D01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00" name="正方形/長方形 399">
          <a:extLst>
            <a:ext uri="{FF2B5EF4-FFF2-40B4-BE49-F238E27FC236}">
              <a16:creationId xmlns="" xmlns:a16="http://schemas.microsoft.com/office/drawing/2014/main" id="{98776C6F-881F-4315-B314-351EA63933B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01" name="正方形/長方形 400">
          <a:extLst>
            <a:ext uri="{FF2B5EF4-FFF2-40B4-BE49-F238E27FC236}">
              <a16:creationId xmlns="" xmlns:a16="http://schemas.microsoft.com/office/drawing/2014/main" id="{81B9782E-900D-4774-B623-A571AEB6F6A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02" name="正方形/長方形 401">
          <a:extLst>
            <a:ext uri="{FF2B5EF4-FFF2-40B4-BE49-F238E27FC236}">
              <a16:creationId xmlns="" xmlns:a16="http://schemas.microsoft.com/office/drawing/2014/main" id="{E0FCDD2B-B6D4-4B68-843B-4B4AA5B6DF4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03" name="テキスト ボックス 402">
          <a:extLst>
            <a:ext uri="{FF2B5EF4-FFF2-40B4-BE49-F238E27FC236}">
              <a16:creationId xmlns="" xmlns:a16="http://schemas.microsoft.com/office/drawing/2014/main" id="{AF6C3160-B605-4C46-ABA8-E4C07014576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04" name="直線コネクタ 403">
          <a:extLst>
            <a:ext uri="{FF2B5EF4-FFF2-40B4-BE49-F238E27FC236}">
              <a16:creationId xmlns="" xmlns:a16="http://schemas.microsoft.com/office/drawing/2014/main" id="{37AED8A7-3F34-48BF-86C2-79623CE9F9D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405" name="テキスト ボックス 404">
          <a:extLst>
            <a:ext uri="{FF2B5EF4-FFF2-40B4-BE49-F238E27FC236}">
              <a16:creationId xmlns="" xmlns:a16="http://schemas.microsoft.com/office/drawing/2014/main" id="{CB99F153-988E-41AD-84BC-32439CDCE912}"/>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06" name="直線コネクタ 405">
          <a:extLst>
            <a:ext uri="{FF2B5EF4-FFF2-40B4-BE49-F238E27FC236}">
              <a16:creationId xmlns="" xmlns:a16="http://schemas.microsoft.com/office/drawing/2014/main" id="{5933A90B-2CB4-4FB9-B8BD-E5ACB5E81289}"/>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07" name="テキスト ボックス 406">
          <a:extLst>
            <a:ext uri="{FF2B5EF4-FFF2-40B4-BE49-F238E27FC236}">
              <a16:creationId xmlns="" xmlns:a16="http://schemas.microsoft.com/office/drawing/2014/main" id="{F166495D-05A6-4B8F-9E02-71510A7A2598}"/>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08" name="直線コネクタ 407">
          <a:extLst>
            <a:ext uri="{FF2B5EF4-FFF2-40B4-BE49-F238E27FC236}">
              <a16:creationId xmlns="" xmlns:a16="http://schemas.microsoft.com/office/drawing/2014/main" id="{1DC044D6-8BAB-44FD-8048-41AE03EBCE75}"/>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09" name="テキスト ボックス 408">
          <a:extLst>
            <a:ext uri="{FF2B5EF4-FFF2-40B4-BE49-F238E27FC236}">
              <a16:creationId xmlns="" xmlns:a16="http://schemas.microsoft.com/office/drawing/2014/main" id="{F202DE36-D190-465E-BCEB-83B0B511E3D6}"/>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10" name="直線コネクタ 409">
          <a:extLst>
            <a:ext uri="{FF2B5EF4-FFF2-40B4-BE49-F238E27FC236}">
              <a16:creationId xmlns="" xmlns:a16="http://schemas.microsoft.com/office/drawing/2014/main" id="{587A6778-2E5E-4212-9EBE-1496A0931D98}"/>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11" name="テキスト ボックス 410">
          <a:extLst>
            <a:ext uri="{FF2B5EF4-FFF2-40B4-BE49-F238E27FC236}">
              <a16:creationId xmlns="" xmlns:a16="http://schemas.microsoft.com/office/drawing/2014/main" id="{579C526E-C335-48E1-B947-99CE3B27E404}"/>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12" name="直線コネクタ 411">
          <a:extLst>
            <a:ext uri="{FF2B5EF4-FFF2-40B4-BE49-F238E27FC236}">
              <a16:creationId xmlns="" xmlns:a16="http://schemas.microsoft.com/office/drawing/2014/main" id="{D2038EDA-ACB6-43EE-80FF-F0294CA47A24}"/>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13" name="テキスト ボックス 412">
          <a:extLst>
            <a:ext uri="{FF2B5EF4-FFF2-40B4-BE49-F238E27FC236}">
              <a16:creationId xmlns="" xmlns:a16="http://schemas.microsoft.com/office/drawing/2014/main" id="{24A6D62B-9699-45F7-AEFD-FF7825894229}"/>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14" name="直線コネクタ 413">
          <a:extLst>
            <a:ext uri="{FF2B5EF4-FFF2-40B4-BE49-F238E27FC236}">
              <a16:creationId xmlns="" xmlns:a16="http://schemas.microsoft.com/office/drawing/2014/main" id="{AD628FCB-EAB7-4E43-88ED-40CBA4D7DF12}"/>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415" name="テキスト ボックス 414">
          <a:extLst>
            <a:ext uri="{FF2B5EF4-FFF2-40B4-BE49-F238E27FC236}">
              <a16:creationId xmlns="" xmlns:a16="http://schemas.microsoft.com/office/drawing/2014/main" id="{B49E6AE9-6831-486C-82E9-175F89AB4A91}"/>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16" name="直線コネクタ 415">
          <a:extLst>
            <a:ext uri="{FF2B5EF4-FFF2-40B4-BE49-F238E27FC236}">
              <a16:creationId xmlns="" xmlns:a16="http://schemas.microsoft.com/office/drawing/2014/main" id="{FDD4F263-88D4-4EA8-B8AA-F6D9AE9CF70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17" name="テキスト ボックス 416">
          <a:extLst>
            <a:ext uri="{FF2B5EF4-FFF2-40B4-BE49-F238E27FC236}">
              <a16:creationId xmlns="" xmlns:a16="http://schemas.microsoft.com/office/drawing/2014/main" id="{8E1F0E6D-4F5B-4CB8-9BA8-A61261916D64}"/>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18" name="【庁舎】&#10;有形固定資産減価償却率グラフ枠">
          <a:extLst>
            <a:ext uri="{FF2B5EF4-FFF2-40B4-BE49-F238E27FC236}">
              <a16:creationId xmlns="" xmlns:a16="http://schemas.microsoft.com/office/drawing/2014/main" id="{BF0E99DE-302A-4168-B182-698D4FBB5F9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102870</xdr:rowOff>
    </xdr:from>
    <xdr:to>
      <xdr:col>23</xdr:col>
      <xdr:colOff>516889</xdr:colOff>
      <xdr:row>108</xdr:row>
      <xdr:rowOff>152400</xdr:rowOff>
    </xdr:to>
    <xdr:cxnSp macro="">
      <xdr:nvCxnSpPr>
        <xdr:cNvPr id="419" name="直線コネクタ 418">
          <a:extLst>
            <a:ext uri="{FF2B5EF4-FFF2-40B4-BE49-F238E27FC236}">
              <a16:creationId xmlns="" xmlns:a16="http://schemas.microsoft.com/office/drawing/2014/main" id="{EBD3E8A5-2B8E-41C1-9CAD-FF9F2C0A491C}"/>
            </a:ext>
          </a:extLst>
        </xdr:cNvPr>
        <xdr:cNvCxnSpPr/>
      </xdr:nvCxnSpPr>
      <xdr:spPr>
        <a:xfrm flipV="1">
          <a:off x="16318864" y="172478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156227</xdr:rowOff>
    </xdr:from>
    <xdr:ext cx="405111" cy="259045"/>
    <xdr:sp macro="" textlink="">
      <xdr:nvSpPr>
        <xdr:cNvPr id="420" name="【庁舎】&#10;有形固定資産減価償却率最小値テキスト">
          <a:extLst>
            <a:ext uri="{FF2B5EF4-FFF2-40B4-BE49-F238E27FC236}">
              <a16:creationId xmlns="" xmlns:a16="http://schemas.microsoft.com/office/drawing/2014/main" id="{D7EA6668-66A4-44E1-92E9-7E3698F18655}"/>
            </a:ext>
          </a:extLst>
        </xdr:cNvPr>
        <xdr:cNvSpPr txBox="1"/>
      </xdr:nvSpPr>
      <xdr:spPr>
        <a:xfrm>
          <a:off x="16408400" y="186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23</xdr:col>
      <xdr:colOff>428625</xdr:colOff>
      <xdr:row>108</xdr:row>
      <xdr:rowOff>152400</xdr:rowOff>
    </xdr:from>
    <xdr:to>
      <xdr:col>23</xdr:col>
      <xdr:colOff>606425</xdr:colOff>
      <xdr:row>108</xdr:row>
      <xdr:rowOff>152400</xdr:rowOff>
    </xdr:to>
    <xdr:cxnSp macro="">
      <xdr:nvCxnSpPr>
        <xdr:cNvPr id="421" name="直線コネクタ 420">
          <a:extLst>
            <a:ext uri="{FF2B5EF4-FFF2-40B4-BE49-F238E27FC236}">
              <a16:creationId xmlns="" xmlns:a16="http://schemas.microsoft.com/office/drawing/2014/main" id="{EC788CBF-416C-4B66-ABAA-5407AF17CBBF}"/>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49547</xdr:rowOff>
    </xdr:from>
    <xdr:ext cx="405111" cy="259045"/>
    <xdr:sp macro="" textlink="">
      <xdr:nvSpPr>
        <xdr:cNvPr id="422" name="【庁舎】&#10;有形固定資産減価償却率最大値テキスト">
          <a:extLst>
            <a:ext uri="{FF2B5EF4-FFF2-40B4-BE49-F238E27FC236}">
              <a16:creationId xmlns="" xmlns:a16="http://schemas.microsoft.com/office/drawing/2014/main" id="{68B2C9A9-4AB3-451C-A0EF-C87D7E28D6EB}"/>
            </a:ext>
          </a:extLst>
        </xdr:cNvPr>
        <xdr:cNvSpPr txBox="1"/>
      </xdr:nvSpPr>
      <xdr:spPr>
        <a:xfrm>
          <a:off x="16408400" y="1702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23</xdr:col>
      <xdr:colOff>428625</xdr:colOff>
      <xdr:row>100</xdr:row>
      <xdr:rowOff>102870</xdr:rowOff>
    </xdr:from>
    <xdr:to>
      <xdr:col>23</xdr:col>
      <xdr:colOff>606425</xdr:colOff>
      <xdr:row>100</xdr:row>
      <xdr:rowOff>102870</xdr:rowOff>
    </xdr:to>
    <xdr:cxnSp macro="">
      <xdr:nvCxnSpPr>
        <xdr:cNvPr id="423" name="直線コネクタ 422">
          <a:extLst>
            <a:ext uri="{FF2B5EF4-FFF2-40B4-BE49-F238E27FC236}">
              <a16:creationId xmlns="" xmlns:a16="http://schemas.microsoft.com/office/drawing/2014/main" id="{9E185F05-A3F5-4EC7-972E-275DBA2EB34D}"/>
            </a:ext>
          </a:extLst>
        </xdr:cNvPr>
        <xdr:cNvCxnSpPr/>
      </xdr:nvCxnSpPr>
      <xdr:spPr>
        <a:xfrm>
          <a:off x="16230600" y="1724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78122</xdr:rowOff>
    </xdr:from>
    <xdr:ext cx="405111" cy="259045"/>
    <xdr:sp macro="" textlink="">
      <xdr:nvSpPr>
        <xdr:cNvPr id="424" name="【庁舎】&#10;有形固定資産減価償却率平均値テキスト">
          <a:extLst>
            <a:ext uri="{FF2B5EF4-FFF2-40B4-BE49-F238E27FC236}">
              <a16:creationId xmlns="" xmlns:a16="http://schemas.microsoft.com/office/drawing/2014/main" id="{0EE0BAE4-F4DB-4333-B632-B8EDA9015248}"/>
            </a:ext>
          </a:extLst>
        </xdr:cNvPr>
        <xdr:cNvSpPr txBox="1"/>
      </xdr:nvSpPr>
      <xdr:spPr>
        <a:xfrm>
          <a:off x="16408400" y="17908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56.1</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99695</xdr:rowOff>
    </xdr:from>
    <xdr:to>
      <xdr:col>23</xdr:col>
      <xdr:colOff>568325</xdr:colOff>
      <xdr:row>105</xdr:row>
      <xdr:rowOff>29845</xdr:rowOff>
    </xdr:to>
    <xdr:sp macro="" textlink="">
      <xdr:nvSpPr>
        <xdr:cNvPr id="425" name="フローチャート : 判断 424">
          <a:extLst>
            <a:ext uri="{FF2B5EF4-FFF2-40B4-BE49-F238E27FC236}">
              <a16:creationId xmlns="" xmlns:a16="http://schemas.microsoft.com/office/drawing/2014/main" id="{F9AFC5B2-0F3F-4DB6-A84D-200903810754}"/>
            </a:ext>
          </a:extLst>
        </xdr:cNvPr>
        <xdr:cNvSpPr/>
      </xdr:nvSpPr>
      <xdr:spPr>
        <a:xfrm>
          <a:off x="16268700" y="179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44450</xdr:rowOff>
    </xdr:from>
    <xdr:to>
      <xdr:col>22</xdr:col>
      <xdr:colOff>415925</xdr:colOff>
      <xdr:row>104</xdr:row>
      <xdr:rowOff>146050</xdr:rowOff>
    </xdr:to>
    <xdr:sp macro="" textlink="">
      <xdr:nvSpPr>
        <xdr:cNvPr id="426" name="フローチャート : 判断 425">
          <a:extLst>
            <a:ext uri="{FF2B5EF4-FFF2-40B4-BE49-F238E27FC236}">
              <a16:creationId xmlns="" xmlns:a16="http://schemas.microsoft.com/office/drawing/2014/main" id="{EBD28BC5-1848-42FB-B305-8F78196E1745}"/>
            </a:ext>
          </a:extLst>
        </xdr:cNvPr>
        <xdr:cNvSpPr/>
      </xdr:nvSpPr>
      <xdr:spPr>
        <a:xfrm>
          <a:off x="15430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137177</xdr:rowOff>
    </xdr:from>
    <xdr:ext cx="405111" cy="259045"/>
    <xdr:sp macro="" textlink="">
      <xdr:nvSpPr>
        <xdr:cNvPr id="427" name="n_1aveValue【庁舎】&#10;有形固定資産減価償却率">
          <a:extLst>
            <a:ext uri="{FF2B5EF4-FFF2-40B4-BE49-F238E27FC236}">
              <a16:creationId xmlns="" xmlns:a16="http://schemas.microsoft.com/office/drawing/2014/main" id="{37381AB8-03A0-4118-8EDA-7FC21AC04863}"/>
            </a:ext>
          </a:extLst>
        </xdr:cNvPr>
        <xdr:cNvSpPr txBox="1"/>
      </xdr:nvSpPr>
      <xdr:spPr>
        <a:xfrm>
          <a:off x="15266043" y="179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28" name="テキスト ボックス 427">
          <a:extLst>
            <a:ext uri="{FF2B5EF4-FFF2-40B4-BE49-F238E27FC236}">
              <a16:creationId xmlns="" xmlns:a16="http://schemas.microsoft.com/office/drawing/2014/main" id="{0C85B97B-32F2-4EBD-9CDF-31CD99EFE07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29" name="テキスト ボックス 428">
          <a:extLst>
            <a:ext uri="{FF2B5EF4-FFF2-40B4-BE49-F238E27FC236}">
              <a16:creationId xmlns="" xmlns:a16="http://schemas.microsoft.com/office/drawing/2014/main" id="{DA47B258-FD06-4F7D-B23E-DDEDB3F21B2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30" name="テキスト ボックス 429">
          <a:extLst>
            <a:ext uri="{FF2B5EF4-FFF2-40B4-BE49-F238E27FC236}">
              <a16:creationId xmlns="" xmlns:a16="http://schemas.microsoft.com/office/drawing/2014/main" id="{860EDC72-81B4-4C21-9869-FD8E7E93DFA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31" name="テキスト ボックス 430">
          <a:extLst>
            <a:ext uri="{FF2B5EF4-FFF2-40B4-BE49-F238E27FC236}">
              <a16:creationId xmlns="" xmlns:a16="http://schemas.microsoft.com/office/drawing/2014/main" id="{BA634FC9-178C-4402-A882-9670CA97936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32" name="テキスト ボックス 431">
          <a:extLst>
            <a:ext uri="{FF2B5EF4-FFF2-40B4-BE49-F238E27FC236}">
              <a16:creationId xmlns="" xmlns:a16="http://schemas.microsoft.com/office/drawing/2014/main" id="{77B62EA7-DA27-496A-AAE8-B091673B5CD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100</xdr:row>
      <xdr:rowOff>88264</xdr:rowOff>
    </xdr:from>
    <xdr:to>
      <xdr:col>22</xdr:col>
      <xdr:colOff>415925</xdr:colOff>
      <xdr:row>101</xdr:row>
      <xdr:rowOff>18414</xdr:rowOff>
    </xdr:to>
    <xdr:sp macro="" textlink="">
      <xdr:nvSpPr>
        <xdr:cNvPr id="433" name="円/楕円 432">
          <a:extLst>
            <a:ext uri="{FF2B5EF4-FFF2-40B4-BE49-F238E27FC236}">
              <a16:creationId xmlns="" xmlns:a16="http://schemas.microsoft.com/office/drawing/2014/main" id="{FA55967F-4D4E-423F-A46D-C134190C50B6}"/>
            </a:ext>
          </a:extLst>
        </xdr:cNvPr>
        <xdr:cNvSpPr/>
      </xdr:nvSpPr>
      <xdr:spPr>
        <a:xfrm>
          <a:off x="15430500" y="1723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99</xdr:row>
      <xdr:rowOff>34941</xdr:rowOff>
    </xdr:from>
    <xdr:ext cx="405111" cy="259045"/>
    <xdr:sp macro="" textlink="">
      <xdr:nvSpPr>
        <xdr:cNvPr id="434" name="n_1mainValue【庁舎】&#10;有形固定資産減価償却率">
          <a:extLst>
            <a:ext uri="{FF2B5EF4-FFF2-40B4-BE49-F238E27FC236}">
              <a16:creationId xmlns="" xmlns:a16="http://schemas.microsoft.com/office/drawing/2014/main" id="{C6C300B7-B5C6-47B2-9D6B-55477C137B68}"/>
            </a:ext>
          </a:extLst>
        </xdr:cNvPr>
        <xdr:cNvSpPr txBox="1"/>
      </xdr:nvSpPr>
      <xdr:spPr>
        <a:xfrm>
          <a:off x="15266043" y="1700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35" name="正方形/長方形 434">
          <a:extLst>
            <a:ext uri="{FF2B5EF4-FFF2-40B4-BE49-F238E27FC236}">
              <a16:creationId xmlns="" xmlns:a16="http://schemas.microsoft.com/office/drawing/2014/main" id="{70B82C35-C563-47DE-A415-47D0A0CD4BF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36" name="正方形/長方形 435">
          <a:extLst>
            <a:ext uri="{FF2B5EF4-FFF2-40B4-BE49-F238E27FC236}">
              <a16:creationId xmlns="" xmlns:a16="http://schemas.microsoft.com/office/drawing/2014/main" id="{8F0A97E0-F39B-49D9-B829-596807E5CD5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37" name="正方形/長方形 436">
          <a:extLst>
            <a:ext uri="{FF2B5EF4-FFF2-40B4-BE49-F238E27FC236}">
              <a16:creationId xmlns="" xmlns:a16="http://schemas.microsoft.com/office/drawing/2014/main" id="{29B4C034-0E5F-4F18-863A-0A49618BD2A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38" name="正方形/長方形 437">
          <a:extLst>
            <a:ext uri="{FF2B5EF4-FFF2-40B4-BE49-F238E27FC236}">
              <a16:creationId xmlns="" xmlns:a16="http://schemas.microsoft.com/office/drawing/2014/main" id="{2AD71E98-4190-4729-A6A9-00C38A19C7F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39" name="正方形/長方形 438">
          <a:extLst>
            <a:ext uri="{FF2B5EF4-FFF2-40B4-BE49-F238E27FC236}">
              <a16:creationId xmlns="" xmlns:a16="http://schemas.microsoft.com/office/drawing/2014/main" id="{AC18ADF6-1E65-4CD8-ADC4-C62F1CF6E0C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40" name="正方形/長方形 439">
          <a:extLst>
            <a:ext uri="{FF2B5EF4-FFF2-40B4-BE49-F238E27FC236}">
              <a16:creationId xmlns="" xmlns:a16="http://schemas.microsoft.com/office/drawing/2014/main" id="{5E3FB0CA-2FC3-423A-95AB-B705AB62188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41" name="正方形/長方形 440">
          <a:extLst>
            <a:ext uri="{FF2B5EF4-FFF2-40B4-BE49-F238E27FC236}">
              <a16:creationId xmlns="" xmlns:a16="http://schemas.microsoft.com/office/drawing/2014/main" id="{467C7661-D863-452E-8564-99E66F82257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0.601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42" name="正方形/長方形 441">
          <a:extLst>
            <a:ext uri="{FF2B5EF4-FFF2-40B4-BE49-F238E27FC236}">
              <a16:creationId xmlns="" xmlns:a16="http://schemas.microsoft.com/office/drawing/2014/main" id="{2B36D29A-537C-4652-8A50-5110868637C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43" name="テキスト ボックス 442">
          <a:extLst>
            <a:ext uri="{FF2B5EF4-FFF2-40B4-BE49-F238E27FC236}">
              <a16:creationId xmlns="" xmlns:a16="http://schemas.microsoft.com/office/drawing/2014/main" id="{A341812D-C950-4B9A-82BC-F4A8EF60318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44" name="直線コネクタ 443">
          <a:extLst>
            <a:ext uri="{FF2B5EF4-FFF2-40B4-BE49-F238E27FC236}">
              <a16:creationId xmlns="" xmlns:a16="http://schemas.microsoft.com/office/drawing/2014/main" id="{6BFB02B9-C1CB-4F50-A1DD-3DE283479D2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445" name="直線コネクタ 444">
          <a:extLst>
            <a:ext uri="{FF2B5EF4-FFF2-40B4-BE49-F238E27FC236}">
              <a16:creationId xmlns="" xmlns:a16="http://schemas.microsoft.com/office/drawing/2014/main" id="{18D21C74-FA01-4912-8F84-14B3FC009D8B}"/>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446" name="テキスト ボックス 445">
          <a:extLst>
            <a:ext uri="{FF2B5EF4-FFF2-40B4-BE49-F238E27FC236}">
              <a16:creationId xmlns="" xmlns:a16="http://schemas.microsoft.com/office/drawing/2014/main" id="{46DFDAD5-2B45-4287-BEB8-3EBB7F15A393}"/>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447" name="直線コネクタ 446">
          <a:extLst>
            <a:ext uri="{FF2B5EF4-FFF2-40B4-BE49-F238E27FC236}">
              <a16:creationId xmlns="" xmlns:a16="http://schemas.microsoft.com/office/drawing/2014/main" id="{BB76A4E4-B008-4D8C-8E89-FCB07C9CB978}"/>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448" name="テキスト ボックス 447">
          <a:extLst>
            <a:ext uri="{FF2B5EF4-FFF2-40B4-BE49-F238E27FC236}">
              <a16:creationId xmlns="" xmlns:a16="http://schemas.microsoft.com/office/drawing/2014/main" id="{D32ACAFF-B65D-40D9-BD2B-BDBAC2620BB2}"/>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449" name="直線コネクタ 448">
          <a:extLst>
            <a:ext uri="{FF2B5EF4-FFF2-40B4-BE49-F238E27FC236}">
              <a16:creationId xmlns="" xmlns:a16="http://schemas.microsoft.com/office/drawing/2014/main" id="{E7750A4A-C4CA-48BE-9803-DE7185378B8E}"/>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450" name="テキスト ボックス 449">
          <a:extLst>
            <a:ext uri="{FF2B5EF4-FFF2-40B4-BE49-F238E27FC236}">
              <a16:creationId xmlns="" xmlns:a16="http://schemas.microsoft.com/office/drawing/2014/main" id="{28A51105-AB94-4136-8834-EABEBAB696E8}"/>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451" name="直線コネクタ 450">
          <a:extLst>
            <a:ext uri="{FF2B5EF4-FFF2-40B4-BE49-F238E27FC236}">
              <a16:creationId xmlns="" xmlns:a16="http://schemas.microsoft.com/office/drawing/2014/main" id="{1D52F8AE-05D7-4741-9F4C-F2C6C6B5C008}"/>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452" name="テキスト ボックス 451">
          <a:extLst>
            <a:ext uri="{FF2B5EF4-FFF2-40B4-BE49-F238E27FC236}">
              <a16:creationId xmlns="" xmlns:a16="http://schemas.microsoft.com/office/drawing/2014/main" id="{EC29CE0B-92CC-400B-9DF0-26F5EEC3903D}"/>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53" name="直線コネクタ 452">
          <a:extLst>
            <a:ext uri="{FF2B5EF4-FFF2-40B4-BE49-F238E27FC236}">
              <a16:creationId xmlns="" xmlns:a16="http://schemas.microsoft.com/office/drawing/2014/main" id="{551B74AC-419F-49BA-A500-16F8224EA41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54" name="テキスト ボックス 453">
          <a:extLst>
            <a:ext uri="{FF2B5EF4-FFF2-40B4-BE49-F238E27FC236}">
              <a16:creationId xmlns="" xmlns:a16="http://schemas.microsoft.com/office/drawing/2014/main" id="{187EA8F3-5CCE-47DD-AA08-CF931F0B047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55" name="【庁舎】&#10;一人当たり面積グラフ枠">
          <a:extLst>
            <a:ext uri="{FF2B5EF4-FFF2-40B4-BE49-F238E27FC236}">
              <a16:creationId xmlns="" xmlns:a16="http://schemas.microsoft.com/office/drawing/2014/main" id="{2A860CEA-1C6F-4A19-9EE6-1CD4BC4B5B3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151181</xdr:rowOff>
    </xdr:from>
    <xdr:to>
      <xdr:col>32</xdr:col>
      <xdr:colOff>186689</xdr:colOff>
      <xdr:row>107</xdr:row>
      <xdr:rowOff>7620</xdr:rowOff>
    </xdr:to>
    <xdr:cxnSp macro="">
      <xdr:nvCxnSpPr>
        <xdr:cNvPr id="456" name="直線コネクタ 455">
          <a:extLst>
            <a:ext uri="{FF2B5EF4-FFF2-40B4-BE49-F238E27FC236}">
              <a16:creationId xmlns="" xmlns:a16="http://schemas.microsoft.com/office/drawing/2014/main" id="{3BD0A323-A5D2-4497-8695-171DE11E6D68}"/>
            </a:ext>
          </a:extLst>
        </xdr:cNvPr>
        <xdr:cNvCxnSpPr/>
      </xdr:nvCxnSpPr>
      <xdr:spPr>
        <a:xfrm flipV="1">
          <a:off x="22160864" y="17296181"/>
          <a:ext cx="0" cy="1056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11447</xdr:rowOff>
    </xdr:from>
    <xdr:ext cx="469744" cy="259045"/>
    <xdr:sp macro="" textlink="">
      <xdr:nvSpPr>
        <xdr:cNvPr id="457" name="【庁舎】&#10;一人当たり面積最小値テキスト">
          <a:extLst>
            <a:ext uri="{FF2B5EF4-FFF2-40B4-BE49-F238E27FC236}">
              <a16:creationId xmlns="" xmlns:a16="http://schemas.microsoft.com/office/drawing/2014/main" id="{8488FBC8-6D06-4F98-BF2B-04390EEAEAB7}"/>
            </a:ext>
          </a:extLst>
        </xdr:cNvPr>
        <xdr:cNvSpPr txBox="1"/>
      </xdr:nvSpPr>
      <xdr:spPr>
        <a:xfrm>
          <a:off x="22250400"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0.525</a:t>
          </a:r>
          <a:endParaRPr kumimoji="1" lang="ja-JP" altLang="en-US" sz="1000" b="1">
            <a:latin typeface="ＭＳ Ｐゴシック"/>
          </a:endParaRPr>
        </a:p>
      </xdr:txBody>
    </xdr:sp>
    <xdr:clientData/>
  </xdr:oneCellAnchor>
  <xdr:twoCellAnchor>
    <xdr:from>
      <xdr:col>32</xdr:col>
      <xdr:colOff>98425</xdr:colOff>
      <xdr:row>107</xdr:row>
      <xdr:rowOff>7620</xdr:rowOff>
    </xdr:from>
    <xdr:to>
      <xdr:col>32</xdr:col>
      <xdr:colOff>276225</xdr:colOff>
      <xdr:row>107</xdr:row>
      <xdr:rowOff>7620</xdr:rowOff>
    </xdr:to>
    <xdr:cxnSp macro="">
      <xdr:nvCxnSpPr>
        <xdr:cNvPr id="458" name="直線コネクタ 457">
          <a:extLst>
            <a:ext uri="{FF2B5EF4-FFF2-40B4-BE49-F238E27FC236}">
              <a16:creationId xmlns="" xmlns:a16="http://schemas.microsoft.com/office/drawing/2014/main" id="{6B720939-049D-489D-9529-990BA5AEAEF8}"/>
            </a:ext>
          </a:extLst>
        </xdr:cNvPr>
        <xdr:cNvCxnSpPr/>
      </xdr:nvCxnSpPr>
      <xdr:spPr>
        <a:xfrm>
          <a:off x="22072600" y="1835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97858</xdr:rowOff>
    </xdr:from>
    <xdr:ext cx="469744" cy="259045"/>
    <xdr:sp macro="" textlink="">
      <xdr:nvSpPr>
        <xdr:cNvPr id="459" name="【庁舎】&#10;一人当たり面積最大値テキスト">
          <a:extLst>
            <a:ext uri="{FF2B5EF4-FFF2-40B4-BE49-F238E27FC236}">
              <a16:creationId xmlns="" xmlns:a16="http://schemas.microsoft.com/office/drawing/2014/main" id="{61CF663B-C035-4B83-ABFA-B2E655AE1268}"/>
            </a:ext>
          </a:extLst>
        </xdr:cNvPr>
        <xdr:cNvSpPr txBox="1"/>
      </xdr:nvSpPr>
      <xdr:spPr>
        <a:xfrm>
          <a:off x="22250400" y="17071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2.836</a:t>
          </a:r>
          <a:endParaRPr kumimoji="1" lang="ja-JP" altLang="en-US" sz="1000" b="1">
            <a:latin typeface="ＭＳ Ｐゴシック"/>
          </a:endParaRPr>
        </a:p>
      </xdr:txBody>
    </xdr:sp>
    <xdr:clientData/>
  </xdr:oneCellAnchor>
  <xdr:twoCellAnchor>
    <xdr:from>
      <xdr:col>32</xdr:col>
      <xdr:colOff>98425</xdr:colOff>
      <xdr:row>100</xdr:row>
      <xdr:rowOff>151181</xdr:rowOff>
    </xdr:from>
    <xdr:to>
      <xdr:col>32</xdr:col>
      <xdr:colOff>276225</xdr:colOff>
      <xdr:row>100</xdr:row>
      <xdr:rowOff>151181</xdr:rowOff>
    </xdr:to>
    <xdr:cxnSp macro="">
      <xdr:nvCxnSpPr>
        <xdr:cNvPr id="460" name="直線コネクタ 459">
          <a:extLst>
            <a:ext uri="{FF2B5EF4-FFF2-40B4-BE49-F238E27FC236}">
              <a16:creationId xmlns="" xmlns:a16="http://schemas.microsoft.com/office/drawing/2014/main" id="{849F489F-D9FB-44EE-9E8E-5A53C747787D}"/>
            </a:ext>
          </a:extLst>
        </xdr:cNvPr>
        <xdr:cNvCxnSpPr/>
      </xdr:nvCxnSpPr>
      <xdr:spPr>
        <a:xfrm>
          <a:off x="22072600" y="1729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18457</xdr:rowOff>
    </xdr:from>
    <xdr:ext cx="469744" cy="259045"/>
    <xdr:sp macro="" textlink="">
      <xdr:nvSpPr>
        <xdr:cNvPr id="461" name="【庁舎】&#10;一人当たり面積平均値テキスト">
          <a:extLst>
            <a:ext uri="{FF2B5EF4-FFF2-40B4-BE49-F238E27FC236}">
              <a16:creationId xmlns="" xmlns:a16="http://schemas.microsoft.com/office/drawing/2014/main" id="{A69CF568-69E1-48C7-9088-02BD6F441829}"/>
            </a:ext>
          </a:extLst>
        </xdr:cNvPr>
        <xdr:cNvSpPr txBox="1"/>
      </xdr:nvSpPr>
      <xdr:spPr>
        <a:xfrm>
          <a:off x="22250400" y="18020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1.093</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40030</xdr:rowOff>
    </xdr:from>
    <xdr:to>
      <xdr:col>32</xdr:col>
      <xdr:colOff>238125</xdr:colOff>
      <xdr:row>105</xdr:row>
      <xdr:rowOff>141630</xdr:rowOff>
    </xdr:to>
    <xdr:sp macro="" textlink="">
      <xdr:nvSpPr>
        <xdr:cNvPr id="462" name="フローチャート : 判断 461">
          <a:extLst>
            <a:ext uri="{FF2B5EF4-FFF2-40B4-BE49-F238E27FC236}">
              <a16:creationId xmlns="" xmlns:a16="http://schemas.microsoft.com/office/drawing/2014/main" id="{DA574247-68C5-49DD-A4CD-0FF461A0E0BE}"/>
            </a:ext>
          </a:extLst>
        </xdr:cNvPr>
        <xdr:cNvSpPr/>
      </xdr:nvSpPr>
      <xdr:spPr>
        <a:xfrm>
          <a:off x="22110700" y="1804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162561</xdr:rowOff>
    </xdr:from>
    <xdr:to>
      <xdr:col>31</xdr:col>
      <xdr:colOff>85725</xdr:colOff>
      <xdr:row>106</xdr:row>
      <xdr:rowOff>92711</xdr:rowOff>
    </xdr:to>
    <xdr:sp macro="" textlink="">
      <xdr:nvSpPr>
        <xdr:cNvPr id="463" name="フローチャート : 判断 462">
          <a:extLst>
            <a:ext uri="{FF2B5EF4-FFF2-40B4-BE49-F238E27FC236}">
              <a16:creationId xmlns="" xmlns:a16="http://schemas.microsoft.com/office/drawing/2014/main" id="{B6154807-E2DE-4CD8-9B4E-7AFD752B09AA}"/>
            </a:ext>
          </a:extLst>
        </xdr:cNvPr>
        <xdr:cNvSpPr/>
      </xdr:nvSpPr>
      <xdr:spPr>
        <a:xfrm>
          <a:off x="21272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109238</xdr:rowOff>
    </xdr:from>
    <xdr:ext cx="469744" cy="259045"/>
    <xdr:sp macro="" textlink="">
      <xdr:nvSpPr>
        <xdr:cNvPr id="464" name="n_1aveValue【庁舎】&#10;一人当たり面積">
          <a:extLst>
            <a:ext uri="{FF2B5EF4-FFF2-40B4-BE49-F238E27FC236}">
              <a16:creationId xmlns="" xmlns:a16="http://schemas.microsoft.com/office/drawing/2014/main" id="{C0F63FF6-5B43-4C2A-B1D1-CFA738A22A4E}"/>
            </a:ext>
          </a:extLst>
        </xdr:cNvPr>
        <xdr:cNvSpPr txBox="1"/>
      </xdr:nvSpPr>
      <xdr:spPr>
        <a:xfrm>
          <a:off x="21075727" y="1794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0.825</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65" name="テキスト ボックス 464">
          <a:extLst>
            <a:ext uri="{FF2B5EF4-FFF2-40B4-BE49-F238E27FC236}">
              <a16:creationId xmlns="" xmlns:a16="http://schemas.microsoft.com/office/drawing/2014/main" id="{BC31CF75-7159-4C97-8ADC-F0CA2177326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66" name="テキスト ボックス 465">
          <a:extLst>
            <a:ext uri="{FF2B5EF4-FFF2-40B4-BE49-F238E27FC236}">
              <a16:creationId xmlns="" xmlns:a16="http://schemas.microsoft.com/office/drawing/2014/main" id="{1EEA0E51-E81E-40F0-A8BD-2DE1E1060AE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67" name="テキスト ボックス 466">
          <a:extLst>
            <a:ext uri="{FF2B5EF4-FFF2-40B4-BE49-F238E27FC236}">
              <a16:creationId xmlns="" xmlns:a16="http://schemas.microsoft.com/office/drawing/2014/main" id="{021F292D-5CD3-4341-9117-87524BE077A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68" name="テキスト ボックス 467">
          <a:extLst>
            <a:ext uri="{FF2B5EF4-FFF2-40B4-BE49-F238E27FC236}">
              <a16:creationId xmlns="" xmlns:a16="http://schemas.microsoft.com/office/drawing/2014/main" id="{E900A33F-E6B8-4368-8BFD-2AFEB0835F2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69" name="テキスト ボックス 468">
          <a:extLst>
            <a:ext uri="{FF2B5EF4-FFF2-40B4-BE49-F238E27FC236}">
              <a16:creationId xmlns="" xmlns:a16="http://schemas.microsoft.com/office/drawing/2014/main" id="{CD07B94E-2F18-4A9F-9FCA-E21C8544B73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79350</xdr:rowOff>
    </xdr:from>
    <xdr:to>
      <xdr:col>31</xdr:col>
      <xdr:colOff>85725</xdr:colOff>
      <xdr:row>107</xdr:row>
      <xdr:rowOff>9500</xdr:rowOff>
    </xdr:to>
    <xdr:sp macro="" textlink="">
      <xdr:nvSpPr>
        <xdr:cNvPr id="470" name="円/楕円 469">
          <a:extLst>
            <a:ext uri="{FF2B5EF4-FFF2-40B4-BE49-F238E27FC236}">
              <a16:creationId xmlns="" xmlns:a16="http://schemas.microsoft.com/office/drawing/2014/main" id="{B2C78F00-4522-4783-B89E-E5AA6E4BC07D}"/>
            </a:ext>
          </a:extLst>
        </xdr:cNvPr>
        <xdr:cNvSpPr/>
      </xdr:nvSpPr>
      <xdr:spPr>
        <a:xfrm>
          <a:off x="21272500" y="1825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107</xdr:row>
      <xdr:rowOff>627</xdr:rowOff>
    </xdr:from>
    <xdr:ext cx="469744" cy="259045"/>
    <xdr:sp macro="" textlink="">
      <xdr:nvSpPr>
        <xdr:cNvPr id="471" name="n_1mainValue【庁舎】&#10;一人当たり面積">
          <a:extLst>
            <a:ext uri="{FF2B5EF4-FFF2-40B4-BE49-F238E27FC236}">
              <a16:creationId xmlns="" xmlns:a16="http://schemas.microsoft.com/office/drawing/2014/main" id="{0EF54D54-B440-4A15-B5BB-9DE6D7B542D2}"/>
            </a:ext>
          </a:extLst>
        </xdr:cNvPr>
        <xdr:cNvSpPr txBox="1"/>
      </xdr:nvSpPr>
      <xdr:spPr>
        <a:xfrm>
          <a:off x="21075727" y="1834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0.632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72" name="正方形/長方形 471">
          <a:extLst>
            <a:ext uri="{FF2B5EF4-FFF2-40B4-BE49-F238E27FC236}">
              <a16:creationId xmlns="" xmlns:a16="http://schemas.microsoft.com/office/drawing/2014/main" id="{317E9064-6D7D-428F-ABAC-FA15FD2B262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73" name="正方形/長方形 472">
          <a:extLst>
            <a:ext uri="{FF2B5EF4-FFF2-40B4-BE49-F238E27FC236}">
              <a16:creationId xmlns="" xmlns:a16="http://schemas.microsoft.com/office/drawing/2014/main" id="{0834B85C-78BC-4423-B14C-A646F87FB94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74" name="テキスト ボックス 473">
          <a:extLst>
            <a:ext uri="{FF2B5EF4-FFF2-40B4-BE49-F238E27FC236}">
              <a16:creationId xmlns="" xmlns:a16="http://schemas.microsoft.com/office/drawing/2014/main" id="{C87E9713-2993-4CFB-B479-FADEC893E31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各資産の一人当たり面積については、類似団体と比較し、過剰に整備した施設分類は無いように思われる。</a:t>
          </a:r>
        </a:p>
        <a:p>
          <a:r>
            <a:rPr kumimoji="1" lang="ja-JP" altLang="en-US" sz="1300">
              <a:latin typeface="ＭＳ Ｐゴシック"/>
            </a:rPr>
            <a:t>類似団体と比較して、有形固定資産減価償却率が高くなっている施設としては、</a:t>
          </a:r>
          <a:r>
            <a:rPr kumimoji="1" lang="en-US" altLang="ja-JP" sz="1300">
              <a:latin typeface="ＭＳ Ｐゴシック"/>
            </a:rPr>
            <a:t>【</a:t>
          </a:r>
          <a:r>
            <a:rPr kumimoji="1" lang="ja-JP" altLang="en-US" sz="1300">
              <a:latin typeface="ＭＳ Ｐゴシック"/>
            </a:rPr>
            <a:t>一般廃棄物処理施設</a:t>
          </a:r>
          <a:r>
            <a:rPr kumimoji="1" lang="en-US" altLang="ja-JP" sz="1300">
              <a:latin typeface="ＭＳ Ｐゴシック"/>
            </a:rPr>
            <a:t>】</a:t>
          </a:r>
          <a:r>
            <a:rPr kumimoji="1" lang="ja-JP" altLang="en-US" sz="1300">
              <a:latin typeface="ＭＳ Ｐゴシック"/>
            </a:rPr>
            <a:t>、</a:t>
          </a:r>
          <a:r>
            <a:rPr kumimoji="1" lang="en-US" altLang="ja-JP" sz="1300">
              <a:latin typeface="ＭＳ Ｐゴシック"/>
            </a:rPr>
            <a:t>【</a:t>
          </a:r>
          <a:r>
            <a:rPr kumimoji="1" lang="ja-JP" altLang="en-US" sz="1300">
              <a:latin typeface="ＭＳ Ｐゴシック"/>
            </a:rPr>
            <a:t>保健センター・保健所</a:t>
          </a:r>
          <a:r>
            <a:rPr kumimoji="1" lang="en-US" altLang="ja-JP" sz="1300">
              <a:latin typeface="ＭＳ Ｐゴシック"/>
            </a:rPr>
            <a:t>】</a:t>
          </a:r>
          <a:r>
            <a:rPr kumimoji="1" lang="ja-JP" altLang="en-US" sz="1300">
              <a:latin typeface="ＭＳ Ｐゴシック"/>
            </a:rPr>
            <a:t>、</a:t>
          </a:r>
          <a:r>
            <a:rPr kumimoji="1" lang="en-US" altLang="ja-JP" sz="1300">
              <a:latin typeface="ＭＳ Ｐゴシック"/>
            </a:rPr>
            <a:t>【</a:t>
          </a:r>
          <a:r>
            <a:rPr kumimoji="1" lang="ja-JP" altLang="en-US" sz="1300">
              <a:latin typeface="ＭＳ Ｐゴシック"/>
            </a:rPr>
            <a:t>庁舎</a:t>
          </a:r>
          <a:r>
            <a:rPr kumimoji="1" lang="en-US" altLang="ja-JP" sz="1300">
              <a:latin typeface="ＭＳ Ｐゴシック"/>
            </a:rPr>
            <a:t>】</a:t>
          </a:r>
          <a:r>
            <a:rPr kumimoji="1" lang="ja-JP" altLang="en-US" sz="1300">
              <a:latin typeface="ＭＳ Ｐゴシック"/>
            </a:rPr>
            <a:t>となり、反対に低くなっている施設は、</a:t>
          </a:r>
          <a:r>
            <a:rPr kumimoji="1" lang="en-US" altLang="ja-JP" sz="1300">
              <a:latin typeface="ＭＳ Ｐゴシック"/>
            </a:rPr>
            <a:t>【</a:t>
          </a:r>
          <a:r>
            <a:rPr kumimoji="1" lang="ja-JP" altLang="en-US" sz="1300">
              <a:latin typeface="ＭＳ Ｐゴシック"/>
            </a:rPr>
            <a:t>体育館・プール</a:t>
          </a:r>
          <a:r>
            <a:rPr kumimoji="1" lang="en-US" altLang="ja-JP" sz="1300">
              <a:latin typeface="ＭＳ Ｐゴシック"/>
            </a:rPr>
            <a:t>】</a:t>
          </a:r>
          <a:r>
            <a:rPr kumimoji="1" lang="ja-JP" altLang="en-US" sz="1300">
              <a:latin typeface="ＭＳ Ｐゴシック"/>
            </a:rPr>
            <a:t>、</a:t>
          </a:r>
          <a:r>
            <a:rPr kumimoji="1" lang="en-US" altLang="ja-JP" sz="1300">
              <a:latin typeface="ＭＳ Ｐゴシック"/>
            </a:rPr>
            <a:t>【</a:t>
          </a:r>
          <a:r>
            <a:rPr kumimoji="1" lang="ja-JP" altLang="en-US" sz="1300">
              <a:latin typeface="ＭＳ Ｐゴシック"/>
            </a:rPr>
            <a:t>消防施設</a:t>
          </a:r>
          <a:r>
            <a:rPr kumimoji="1" lang="en-US" altLang="ja-JP" sz="1300">
              <a:latin typeface="ＭＳ Ｐゴシック"/>
            </a:rPr>
            <a:t>】</a:t>
          </a:r>
          <a:r>
            <a:rPr kumimoji="1" lang="ja-JP" altLang="en-US" sz="1300">
              <a:latin typeface="ＭＳ Ｐゴシック"/>
            </a:rPr>
            <a:t>となっている。</a:t>
          </a:r>
        </a:p>
        <a:p>
          <a:r>
            <a:rPr kumimoji="1" lang="en-US" altLang="ja-JP" sz="1300">
              <a:latin typeface="ＭＳ Ｐゴシック"/>
            </a:rPr>
            <a:t>【</a:t>
          </a:r>
          <a:r>
            <a:rPr kumimoji="1" lang="ja-JP" altLang="en-US" sz="1300">
              <a:latin typeface="ＭＳ Ｐゴシック"/>
            </a:rPr>
            <a:t>庁舎</a:t>
          </a:r>
          <a:r>
            <a:rPr kumimoji="1" lang="en-US" altLang="ja-JP" sz="1300">
              <a:latin typeface="ＭＳ Ｐゴシック"/>
            </a:rPr>
            <a:t>】</a:t>
          </a:r>
          <a:r>
            <a:rPr kumimoji="1" lang="ja-JP" altLang="en-US" sz="1300">
              <a:latin typeface="ＭＳ Ｐゴシック"/>
            </a:rPr>
            <a:t>については、現在建替えを予定しており、地域住民の利便性・効率化の向上とともに、防災拠点施設として効果的な施設確保等を進める。加えて、地域拠点施設として適正規模・適正配置を行う。公共施設等総合管理計画や、今年度策定予定の個別施設計画に則り、建設・維持管理コストを抑え、利用者に利便性の高い公共サービスの実施に努めていく。その他の施設についても、日常点検を怠らず、安全に活用できるように管理体制を強化す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001;&#25919;&#38306;&#20418;/&#36001;&#25919;&#20581;&#20840;&#21270;&#27861;&#38306;&#20418;/&#24179;&#25104;29&#24180;&#24230;/29.08.01&#65306;&#31532;&#65297;&#27425;&#25552;&#20986;/&#20304;&#37027;&#27827;&#20869;&#26449;(&#25552;&#20986;)/06&#12288;H28&#27770;&#31639;&#65306;&#36039;&#37329;&#19981;&#36275;&#27604;&#29575;&#12395;&#38306;&#12377;&#12427;&#31639;&#23450;&#27096;&#24335;&#65288;&#31639;&#23450;&#27096;&#24335;&#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6001;&#25919;&#38306;&#20418;/&#36001;&#25919;&#20581;&#20840;&#21270;&#27861;&#38306;&#20418;/&#24179;&#25104;29&#24180;&#24230;/29.08.01&#65306;&#31532;&#65297;&#27425;&#25552;&#20986;/&#20304;&#37027;&#27827;&#20869;&#26449;(&#25552;&#20986;)/04&#12288;H28&#27770;&#31639;&#65306;&#20581;&#20840;&#21270;&#21028;&#26029;&#27604;&#29575;&#12395;&#38306;&#12377;&#12427;&#31639;&#23450;&#27096;&#24335;&#65288;&#31639;&#23450;&#27096;&#24335;&#65289;&#65288;290608_&#19968;&#37096;&#20462;&#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２①②③、３②（再掲）、４②③"/>
      <sheetName val="２②A１"/>
      <sheetName val="２②A２"/>
      <sheetName val="算定"/>
      <sheetName val="簡易算定"/>
      <sheetName val="２②B"/>
      <sheetName val="２②C"/>
      <sheetName val="２②D"/>
      <sheetName val="経営計画"/>
      <sheetName val="２③A"/>
      <sheetName val="４②③A"/>
      <sheetName val="４②③B"/>
      <sheetName val="集計用データ更新"/>
      <sheetName val="H280401団体コード"/>
    </sheetNames>
    <sheetDataSet>
      <sheetData sheetId="0">
        <row r="29">
          <cell r="AD29" t="str">
            <v>-</v>
          </cell>
        </row>
        <row r="30">
          <cell r="AD30" t="str">
            <v>-</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 val="集計用データ"/>
      <sheetName val="総括表①"/>
      <sheetName val="総括表②"/>
      <sheetName val="総括表③"/>
      <sheetName val="総括表④"/>
      <sheetName val="１①②"/>
      <sheetName val="１①純計"/>
      <sheetName val="４①"/>
      <sheetName val="４④"/>
      <sheetName val="４⑤A"/>
      <sheetName val="４⑤B"/>
      <sheetName val="４⑤C"/>
      <sheetName val="４⑤D"/>
      <sheetName val="４⑥Ａ"/>
      <sheetName val="４⑥Ｂ・C"/>
      <sheetName val="４⑥Ｃ"/>
      <sheetName val="４⑥C・E"/>
      <sheetName val="４⑥Ｄ"/>
      <sheetName val="４⑥Ｆ"/>
      <sheetName val="４⑥G"/>
      <sheetName val="４⑥H"/>
      <sheetName val="４⑦"/>
      <sheetName val="４⑧"/>
      <sheetName val="４⑨Ａ"/>
      <sheetName val="４⑨Ｂ"/>
      <sheetName val="４⑨Ｃ"/>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210">
          <cell r="C210" t="str">
            <v>徳島県市町村総合事務組合</v>
          </cell>
        </row>
        <row r="212">
          <cell r="E212" t="str">
            <v>徳島県滞納整理機構特別会計</v>
          </cell>
        </row>
        <row r="230">
          <cell r="C230" t="str">
            <v>徳島県市町村議会議員公務災害補償組合</v>
          </cell>
        </row>
        <row r="250">
          <cell r="C250" t="str">
            <v>徳島県後期高齢者特別会計</v>
          </cell>
        </row>
        <row r="252">
          <cell r="E252" t="str">
            <v>後期高齢者医療特別会計</v>
          </cell>
        </row>
        <row r="270">
          <cell r="C270" t="str">
            <v>小松島市外三町村衛生組合</v>
          </cell>
        </row>
      </sheetData>
      <sheetData sheetId="23"/>
      <sheetData sheetId="24"/>
      <sheetData sheetId="25"/>
      <sheetData sheetId="2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65</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67</v>
      </c>
      <c r="C3" s="391"/>
      <c r="D3" s="391"/>
      <c r="E3" s="392"/>
      <c r="F3" s="392"/>
      <c r="G3" s="392"/>
      <c r="H3" s="392"/>
      <c r="I3" s="392"/>
      <c r="J3" s="392"/>
      <c r="K3" s="392"/>
      <c r="L3" s="392" t="s">
        <v>68</v>
      </c>
      <c r="M3" s="392"/>
      <c r="N3" s="392"/>
      <c r="O3" s="392"/>
      <c r="P3" s="392"/>
      <c r="Q3" s="392"/>
      <c r="R3" s="399"/>
      <c r="S3" s="399"/>
      <c r="T3" s="399"/>
      <c r="U3" s="399"/>
      <c r="V3" s="400"/>
      <c r="W3" s="374" t="s">
        <v>69</v>
      </c>
      <c r="X3" s="375"/>
      <c r="Y3" s="375"/>
      <c r="Z3" s="375"/>
      <c r="AA3" s="375"/>
      <c r="AB3" s="391"/>
      <c r="AC3" s="399" t="s">
        <v>70</v>
      </c>
      <c r="AD3" s="375"/>
      <c r="AE3" s="375"/>
      <c r="AF3" s="375"/>
      <c r="AG3" s="375"/>
      <c r="AH3" s="375"/>
      <c r="AI3" s="375"/>
      <c r="AJ3" s="375"/>
      <c r="AK3" s="375"/>
      <c r="AL3" s="376"/>
      <c r="AM3" s="374" t="s">
        <v>71</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72</v>
      </c>
      <c r="BO3" s="375"/>
      <c r="BP3" s="375"/>
      <c r="BQ3" s="375"/>
      <c r="BR3" s="375"/>
      <c r="BS3" s="375"/>
      <c r="BT3" s="375"/>
      <c r="BU3" s="376"/>
      <c r="BV3" s="374" t="s">
        <v>73</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74</v>
      </c>
      <c r="CU3" s="375"/>
      <c r="CV3" s="375"/>
      <c r="CW3" s="375"/>
      <c r="CX3" s="375"/>
      <c r="CY3" s="375"/>
      <c r="CZ3" s="375"/>
      <c r="DA3" s="376"/>
      <c r="DB3" s="374" t="s">
        <v>75</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76</v>
      </c>
      <c r="AZ4" s="378"/>
      <c r="BA4" s="378"/>
      <c r="BB4" s="378"/>
      <c r="BC4" s="378"/>
      <c r="BD4" s="378"/>
      <c r="BE4" s="378"/>
      <c r="BF4" s="378"/>
      <c r="BG4" s="378"/>
      <c r="BH4" s="378"/>
      <c r="BI4" s="378"/>
      <c r="BJ4" s="378"/>
      <c r="BK4" s="378"/>
      <c r="BL4" s="378"/>
      <c r="BM4" s="379"/>
      <c r="BN4" s="380">
        <v>2499743</v>
      </c>
      <c r="BO4" s="381"/>
      <c r="BP4" s="381"/>
      <c r="BQ4" s="381"/>
      <c r="BR4" s="381"/>
      <c r="BS4" s="381"/>
      <c r="BT4" s="381"/>
      <c r="BU4" s="382"/>
      <c r="BV4" s="380">
        <v>2520691</v>
      </c>
      <c r="BW4" s="381"/>
      <c r="BX4" s="381"/>
      <c r="BY4" s="381"/>
      <c r="BZ4" s="381"/>
      <c r="CA4" s="381"/>
      <c r="CB4" s="381"/>
      <c r="CC4" s="382"/>
      <c r="CD4" s="383" t="s">
        <v>77</v>
      </c>
      <c r="CE4" s="384"/>
      <c r="CF4" s="384"/>
      <c r="CG4" s="384"/>
      <c r="CH4" s="384"/>
      <c r="CI4" s="384"/>
      <c r="CJ4" s="384"/>
      <c r="CK4" s="384"/>
      <c r="CL4" s="384"/>
      <c r="CM4" s="384"/>
      <c r="CN4" s="384"/>
      <c r="CO4" s="384"/>
      <c r="CP4" s="384"/>
      <c r="CQ4" s="384"/>
      <c r="CR4" s="384"/>
      <c r="CS4" s="385"/>
      <c r="CT4" s="386">
        <v>4.3</v>
      </c>
      <c r="CU4" s="387"/>
      <c r="CV4" s="387"/>
      <c r="CW4" s="387"/>
      <c r="CX4" s="387"/>
      <c r="CY4" s="387"/>
      <c r="CZ4" s="387"/>
      <c r="DA4" s="388"/>
      <c r="DB4" s="386">
        <v>3.5</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78</v>
      </c>
      <c r="AN5" s="447"/>
      <c r="AO5" s="447"/>
      <c r="AP5" s="447"/>
      <c r="AQ5" s="447"/>
      <c r="AR5" s="447"/>
      <c r="AS5" s="447"/>
      <c r="AT5" s="448"/>
      <c r="AU5" s="449" t="s">
        <v>79</v>
      </c>
      <c r="AV5" s="450"/>
      <c r="AW5" s="450"/>
      <c r="AX5" s="450"/>
      <c r="AY5" s="451" t="s">
        <v>80</v>
      </c>
      <c r="AZ5" s="452"/>
      <c r="BA5" s="452"/>
      <c r="BB5" s="452"/>
      <c r="BC5" s="452"/>
      <c r="BD5" s="452"/>
      <c r="BE5" s="452"/>
      <c r="BF5" s="452"/>
      <c r="BG5" s="452"/>
      <c r="BH5" s="452"/>
      <c r="BI5" s="452"/>
      <c r="BJ5" s="452"/>
      <c r="BK5" s="452"/>
      <c r="BL5" s="452"/>
      <c r="BM5" s="453"/>
      <c r="BN5" s="417">
        <v>2391769</v>
      </c>
      <c r="BO5" s="418"/>
      <c r="BP5" s="418"/>
      <c r="BQ5" s="418"/>
      <c r="BR5" s="418"/>
      <c r="BS5" s="418"/>
      <c r="BT5" s="418"/>
      <c r="BU5" s="419"/>
      <c r="BV5" s="417">
        <v>2418447</v>
      </c>
      <c r="BW5" s="418"/>
      <c r="BX5" s="418"/>
      <c r="BY5" s="418"/>
      <c r="BZ5" s="418"/>
      <c r="CA5" s="418"/>
      <c r="CB5" s="418"/>
      <c r="CC5" s="419"/>
      <c r="CD5" s="420" t="s">
        <v>81</v>
      </c>
      <c r="CE5" s="421"/>
      <c r="CF5" s="421"/>
      <c r="CG5" s="421"/>
      <c r="CH5" s="421"/>
      <c r="CI5" s="421"/>
      <c r="CJ5" s="421"/>
      <c r="CK5" s="421"/>
      <c r="CL5" s="421"/>
      <c r="CM5" s="421"/>
      <c r="CN5" s="421"/>
      <c r="CO5" s="421"/>
      <c r="CP5" s="421"/>
      <c r="CQ5" s="421"/>
      <c r="CR5" s="421"/>
      <c r="CS5" s="422"/>
      <c r="CT5" s="414">
        <v>73.400000000000006</v>
      </c>
      <c r="CU5" s="415"/>
      <c r="CV5" s="415"/>
      <c r="CW5" s="415"/>
      <c r="CX5" s="415"/>
      <c r="CY5" s="415"/>
      <c r="CZ5" s="415"/>
      <c r="DA5" s="416"/>
      <c r="DB5" s="414">
        <v>73.2</v>
      </c>
      <c r="DC5" s="415"/>
      <c r="DD5" s="415"/>
      <c r="DE5" s="415"/>
      <c r="DF5" s="415"/>
      <c r="DG5" s="415"/>
      <c r="DH5" s="415"/>
      <c r="DI5" s="416"/>
      <c r="DJ5" s="139"/>
      <c r="DK5" s="139"/>
      <c r="DL5" s="139"/>
      <c r="DM5" s="139"/>
      <c r="DN5" s="139"/>
      <c r="DO5" s="139"/>
    </row>
    <row r="6" spans="1:119" ht="18.75" customHeight="1" x14ac:dyDescent="0.15">
      <c r="A6" s="140"/>
      <c r="B6" s="423" t="s">
        <v>82</v>
      </c>
      <c r="C6" s="424"/>
      <c r="D6" s="424"/>
      <c r="E6" s="425"/>
      <c r="F6" s="425"/>
      <c r="G6" s="425"/>
      <c r="H6" s="425"/>
      <c r="I6" s="425"/>
      <c r="J6" s="425"/>
      <c r="K6" s="425"/>
      <c r="L6" s="425" t="s">
        <v>83</v>
      </c>
      <c r="M6" s="425"/>
      <c r="N6" s="425"/>
      <c r="O6" s="425"/>
      <c r="P6" s="425"/>
      <c r="Q6" s="425"/>
      <c r="R6" s="429"/>
      <c r="S6" s="429"/>
      <c r="T6" s="429"/>
      <c r="U6" s="429"/>
      <c r="V6" s="430"/>
      <c r="W6" s="433" t="s">
        <v>84</v>
      </c>
      <c r="X6" s="434"/>
      <c r="Y6" s="434"/>
      <c r="Z6" s="434"/>
      <c r="AA6" s="434"/>
      <c r="AB6" s="424"/>
      <c r="AC6" s="437" t="s">
        <v>85</v>
      </c>
      <c r="AD6" s="438"/>
      <c r="AE6" s="438"/>
      <c r="AF6" s="438"/>
      <c r="AG6" s="438"/>
      <c r="AH6" s="438"/>
      <c r="AI6" s="438"/>
      <c r="AJ6" s="438"/>
      <c r="AK6" s="438"/>
      <c r="AL6" s="439"/>
      <c r="AM6" s="446" t="s">
        <v>86</v>
      </c>
      <c r="AN6" s="447"/>
      <c r="AO6" s="447"/>
      <c r="AP6" s="447"/>
      <c r="AQ6" s="447"/>
      <c r="AR6" s="447"/>
      <c r="AS6" s="447"/>
      <c r="AT6" s="448"/>
      <c r="AU6" s="449" t="s">
        <v>79</v>
      </c>
      <c r="AV6" s="450"/>
      <c r="AW6" s="450"/>
      <c r="AX6" s="450"/>
      <c r="AY6" s="451" t="s">
        <v>87</v>
      </c>
      <c r="AZ6" s="452"/>
      <c r="BA6" s="452"/>
      <c r="BB6" s="452"/>
      <c r="BC6" s="452"/>
      <c r="BD6" s="452"/>
      <c r="BE6" s="452"/>
      <c r="BF6" s="452"/>
      <c r="BG6" s="452"/>
      <c r="BH6" s="452"/>
      <c r="BI6" s="452"/>
      <c r="BJ6" s="452"/>
      <c r="BK6" s="452"/>
      <c r="BL6" s="452"/>
      <c r="BM6" s="453"/>
      <c r="BN6" s="417">
        <v>107974</v>
      </c>
      <c r="BO6" s="418"/>
      <c r="BP6" s="418"/>
      <c r="BQ6" s="418"/>
      <c r="BR6" s="418"/>
      <c r="BS6" s="418"/>
      <c r="BT6" s="418"/>
      <c r="BU6" s="419"/>
      <c r="BV6" s="417">
        <v>102244</v>
      </c>
      <c r="BW6" s="418"/>
      <c r="BX6" s="418"/>
      <c r="BY6" s="418"/>
      <c r="BZ6" s="418"/>
      <c r="CA6" s="418"/>
      <c r="CB6" s="418"/>
      <c r="CC6" s="419"/>
      <c r="CD6" s="420" t="s">
        <v>88</v>
      </c>
      <c r="CE6" s="421"/>
      <c r="CF6" s="421"/>
      <c r="CG6" s="421"/>
      <c r="CH6" s="421"/>
      <c r="CI6" s="421"/>
      <c r="CJ6" s="421"/>
      <c r="CK6" s="421"/>
      <c r="CL6" s="421"/>
      <c r="CM6" s="421"/>
      <c r="CN6" s="421"/>
      <c r="CO6" s="421"/>
      <c r="CP6" s="421"/>
      <c r="CQ6" s="421"/>
      <c r="CR6" s="421"/>
      <c r="CS6" s="422"/>
      <c r="CT6" s="454">
        <v>76.3</v>
      </c>
      <c r="CU6" s="455"/>
      <c r="CV6" s="455"/>
      <c r="CW6" s="455"/>
      <c r="CX6" s="455"/>
      <c r="CY6" s="455"/>
      <c r="CZ6" s="455"/>
      <c r="DA6" s="456"/>
      <c r="DB6" s="454">
        <v>76.900000000000006</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89</v>
      </c>
      <c r="AN7" s="447"/>
      <c r="AO7" s="447"/>
      <c r="AP7" s="447"/>
      <c r="AQ7" s="447"/>
      <c r="AR7" s="447"/>
      <c r="AS7" s="447"/>
      <c r="AT7" s="448"/>
      <c r="AU7" s="449" t="s">
        <v>90</v>
      </c>
      <c r="AV7" s="450"/>
      <c r="AW7" s="450"/>
      <c r="AX7" s="450"/>
      <c r="AY7" s="451" t="s">
        <v>91</v>
      </c>
      <c r="AZ7" s="452"/>
      <c r="BA7" s="452"/>
      <c r="BB7" s="452"/>
      <c r="BC7" s="452"/>
      <c r="BD7" s="452"/>
      <c r="BE7" s="452"/>
      <c r="BF7" s="452"/>
      <c r="BG7" s="452"/>
      <c r="BH7" s="452"/>
      <c r="BI7" s="452"/>
      <c r="BJ7" s="452"/>
      <c r="BK7" s="452"/>
      <c r="BL7" s="452"/>
      <c r="BM7" s="453"/>
      <c r="BN7" s="417">
        <v>38333</v>
      </c>
      <c r="BO7" s="418"/>
      <c r="BP7" s="418"/>
      <c r="BQ7" s="418"/>
      <c r="BR7" s="418"/>
      <c r="BS7" s="418"/>
      <c r="BT7" s="418"/>
      <c r="BU7" s="419"/>
      <c r="BV7" s="417">
        <v>43040</v>
      </c>
      <c r="BW7" s="418"/>
      <c r="BX7" s="418"/>
      <c r="BY7" s="418"/>
      <c r="BZ7" s="418"/>
      <c r="CA7" s="418"/>
      <c r="CB7" s="418"/>
      <c r="CC7" s="419"/>
      <c r="CD7" s="420" t="s">
        <v>92</v>
      </c>
      <c r="CE7" s="421"/>
      <c r="CF7" s="421"/>
      <c r="CG7" s="421"/>
      <c r="CH7" s="421"/>
      <c r="CI7" s="421"/>
      <c r="CJ7" s="421"/>
      <c r="CK7" s="421"/>
      <c r="CL7" s="421"/>
      <c r="CM7" s="421"/>
      <c r="CN7" s="421"/>
      <c r="CO7" s="421"/>
      <c r="CP7" s="421"/>
      <c r="CQ7" s="421"/>
      <c r="CR7" s="421"/>
      <c r="CS7" s="422"/>
      <c r="CT7" s="417">
        <v>1628248</v>
      </c>
      <c r="CU7" s="418"/>
      <c r="CV7" s="418"/>
      <c r="CW7" s="418"/>
      <c r="CX7" s="418"/>
      <c r="CY7" s="418"/>
      <c r="CZ7" s="418"/>
      <c r="DA7" s="419"/>
      <c r="DB7" s="417">
        <v>1668686</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93</v>
      </c>
      <c r="AN8" s="447"/>
      <c r="AO8" s="447"/>
      <c r="AP8" s="447"/>
      <c r="AQ8" s="447"/>
      <c r="AR8" s="447"/>
      <c r="AS8" s="447"/>
      <c r="AT8" s="448"/>
      <c r="AU8" s="449" t="s">
        <v>94</v>
      </c>
      <c r="AV8" s="450"/>
      <c r="AW8" s="450"/>
      <c r="AX8" s="450"/>
      <c r="AY8" s="451" t="s">
        <v>95</v>
      </c>
      <c r="AZ8" s="452"/>
      <c r="BA8" s="452"/>
      <c r="BB8" s="452"/>
      <c r="BC8" s="452"/>
      <c r="BD8" s="452"/>
      <c r="BE8" s="452"/>
      <c r="BF8" s="452"/>
      <c r="BG8" s="452"/>
      <c r="BH8" s="452"/>
      <c r="BI8" s="452"/>
      <c r="BJ8" s="452"/>
      <c r="BK8" s="452"/>
      <c r="BL8" s="452"/>
      <c r="BM8" s="453"/>
      <c r="BN8" s="417">
        <v>69641</v>
      </c>
      <c r="BO8" s="418"/>
      <c r="BP8" s="418"/>
      <c r="BQ8" s="418"/>
      <c r="BR8" s="418"/>
      <c r="BS8" s="418"/>
      <c r="BT8" s="418"/>
      <c r="BU8" s="419"/>
      <c r="BV8" s="417">
        <v>59204</v>
      </c>
      <c r="BW8" s="418"/>
      <c r="BX8" s="418"/>
      <c r="BY8" s="418"/>
      <c r="BZ8" s="418"/>
      <c r="CA8" s="418"/>
      <c r="CB8" s="418"/>
      <c r="CC8" s="419"/>
      <c r="CD8" s="420" t="s">
        <v>96</v>
      </c>
      <c r="CE8" s="421"/>
      <c r="CF8" s="421"/>
      <c r="CG8" s="421"/>
      <c r="CH8" s="421"/>
      <c r="CI8" s="421"/>
      <c r="CJ8" s="421"/>
      <c r="CK8" s="421"/>
      <c r="CL8" s="421"/>
      <c r="CM8" s="421"/>
      <c r="CN8" s="421"/>
      <c r="CO8" s="421"/>
      <c r="CP8" s="421"/>
      <c r="CQ8" s="421"/>
      <c r="CR8" s="421"/>
      <c r="CS8" s="422"/>
      <c r="CT8" s="457">
        <v>0.15</v>
      </c>
      <c r="CU8" s="458"/>
      <c r="CV8" s="458"/>
      <c r="CW8" s="458"/>
      <c r="CX8" s="458"/>
      <c r="CY8" s="458"/>
      <c r="CZ8" s="458"/>
      <c r="DA8" s="459"/>
      <c r="DB8" s="457">
        <v>0.15</v>
      </c>
      <c r="DC8" s="458"/>
      <c r="DD8" s="458"/>
      <c r="DE8" s="458"/>
      <c r="DF8" s="458"/>
      <c r="DG8" s="458"/>
      <c r="DH8" s="458"/>
      <c r="DI8" s="459"/>
      <c r="DJ8" s="139"/>
      <c r="DK8" s="139"/>
      <c r="DL8" s="139"/>
      <c r="DM8" s="139"/>
      <c r="DN8" s="139"/>
      <c r="DO8" s="139"/>
    </row>
    <row r="9" spans="1:119" ht="18.75" customHeight="1" thickBot="1" x14ac:dyDescent="0.2">
      <c r="A9" s="140"/>
      <c r="B9" s="411" t="s">
        <v>97</v>
      </c>
      <c r="C9" s="412"/>
      <c r="D9" s="412"/>
      <c r="E9" s="412"/>
      <c r="F9" s="412"/>
      <c r="G9" s="412"/>
      <c r="H9" s="412"/>
      <c r="I9" s="412"/>
      <c r="J9" s="412"/>
      <c r="K9" s="460"/>
      <c r="L9" s="461" t="s">
        <v>98</v>
      </c>
      <c r="M9" s="462"/>
      <c r="N9" s="462"/>
      <c r="O9" s="462"/>
      <c r="P9" s="462"/>
      <c r="Q9" s="463"/>
      <c r="R9" s="464">
        <v>2289</v>
      </c>
      <c r="S9" s="465"/>
      <c r="T9" s="465"/>
      <c r="U9" s="465"/>
      <c r="V9" s="466"/>
      <c r="W9" s="374" t="s">
        <v>99</v>
      </c>
      <c r="X9" s="375"/>
      <c r="Y9" s="375"/>
      <c r="Z9" s="375"/>
      <c r="AA9" s="375"/>
      <c r="AB9" s="375"/>
      <c r="AC9" s="375"/>
      <c r="AD9" s="375"/>
      <c r="AE9" s="375"/>
      <c r="AF9" s="375"/>
      <c r="AG9" s="375"/>
      <c r="AH9" s="375"/>
      <c r="AI9" s="375"/>
      <c r="AJ9" s="375"/>
      <c r="AK9" s="375"/>
      <c r="AL9" s="376"/>
      <c r="AM9" s="446" t="s">
        <v>100</v>
      </c>
      <c r="AN9" s="447"/>
      <c r="AO9" s="447"/>
      <c r="AP9" s="447"/>
      <c r="AQ9" s="447"/>
      <c r="AR9" s="447"/>
      <c r="AS9" s="447"/>
      <c r="AT9" s="448"/>
      <c r="AU9" s="449" t="s">
        <v>79</v>
      </c>
      <c r="AV9" s="450"/>
      <c r="AW9" s="450"/>
      <c r="AX9" s="450"/>
      <c r="AY9" s="451" t="s">
        <v>101</v>
      </c>
      <c r="AZ9" s="452"/>
      <c r="BA9" s="452"/>
      <c r="BB9" s="452"/>
      <c r="BC9" s="452"/>
      <c r="BD9" s="452"/>
      <c r="BE9" s="452"/>
      <c r="BF9" s="452"/>
      <c r="BG9" s="452"/>
      <c r="BH9" s="452"/>
      <c r="BI9" s="452"/>
      <c r="BJ9" s="452"/>
      <c r="BK9" s="452"/>
      <c r="BL9" s="452"/>
      <c r="BM9" s="453"/>
      <c r="BN9" s="417">
        <v>10437</v>
      </c>
      <c r="BO9" s="418"/>
      <c r="BP9" s="418"/>
      <c r="BQ9" s="418"/>
      <c r="BR9" s="418"/>
      <c r="BS9" s="418"/>
      <c r="BT9" s="418"/>
      <c r="BU9" s="419"/>
      <c r="BV9" s="417">
        <v>9715</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17.7</v>
      </c>
      <c r="CU9" s="415"/>
      <c r="CV9" s="415"/>
      <c r="CW9" s="415"/>
      <c r="CX9" s="415"/>
      <c r="CY9" s="415"/>
      <c r="CZ9" s="415"/>
      <c r="DA9" s="416"/>
      <c r="DB9" s="414">
        <v>19.100000000000001</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103</v>
      </c>
      <c r="M10" s="447"/>
      <c r="N10" s="447"/>
      <c r="O10" s="447"/>
      <c r="P10" s="447"/>
      <c r="Q10" s="448"/>
      <c r="R10" s="468">
        <v>2588</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1362</v>
      </c>
      <c r="BO10" s="418"/>
      <c r="BP10" s="418"/>
      <c r="BQ10" s="418"/>
      <c r="BR10" s="418"/>
      <c r="BS10" s="418"/>
      <c r="BT10" s="418"/>
      <c r="BU10" s="419"/>
      <c r="BV10" s="417">
        <v>1357</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111</v>
      </c>
      <c r="AV11" s="450"/>
      <c r="AW11" s="450"/>
      <c r="AX11" s="450"/>
      <c r="AY11" s="451" t="s">
        <v>112</v>
      </c>
      <c r="AZ11" s="452"/>
      <c r="BA11" s="452"/>
      <c r="BB11" s="452"/>
      <c r="BC11" s="452"/>
      <c r="BD11" s="452"/>
      <c r="BE11" s="452"/>
      <c r="BF11" s="452"/>
      <c r="BG11" s="452"/>
      <c r="BH11" s="452"/>
      <c r="BI11" s="452"/>
      <c r="BJ11" s="452"/>
      <c r="BK11" s="452"/>
      <c r="BL11" s="452"/>
      <c r="BM11" s="453"/>
      <c r="BN11" s="417">
        <v>82576</v>
      </c>
      <c r="BO11" s="418"/>
      <c r="BP11" s="418"/>
      <c r="BQ11" s="418"/>
      <c r="BR11" s="418"/>
      <c r="BS11" s="418"/>
      <c r="BT11" s="418"/>
      <c r="BU11" s="419"/>
      <c r="BV11" s="417">
        <v>88230</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114</v>
      </c>
      <c r="CU11" s="458"/>
      <c r="CV11" s="458"/>
      <c r="CW11" s="458"/>
      <c r="CX11" s="458"/>
      <c r="CY11" s="458"/>
      <c r="CZ11" s="458"/>
      <c r="DA11" s="459"/>
      <c r="DB11" s="457" t="s">
        <v>114</v>
      </c>
      <c r="DC11" s="458"/>
      <c r="DD11" s="458"/>
      <c r="DE11" s="458"/>
      <c r="DF11" s="458"/>
      <c r="DG11" s="458"/>
      <c r="DH11" s="458"/>
      <c r="DI11" s="459"/>
      <c r="DJ11" s="139"/>
      <c r="DK11" s="139"/>
      <c r="DL11" s="139"/>
      <c r="DM11" s="139"/>
      <c r="DN11" s="139"/>
      <c r="DO11" s="139"/>
    </row>
    <row r="12" spans="1:119" ht="18.75" customHeight="1" x14ac:dyDescent="0.15">
      <c r="A12" s="140"/>
      <c r="B12" s="477" t="s">
        <v>115</v>
      </c>
      <c r="C12" s="478"/>
      <c r="D12" s="478"/>
      <c r="E12" s="478"/>
      <c r="F12" s="478"/>
      <c r="G12" s="478"/>
      <c r="H12" s="478"/>
      <c r="I12" s="478"/>
      <c r="J12" s="478"/>
      <c r="K12" s="479"/>
      <c r="L12" s="486" t="s">
        <v>116</v>
      </c>
      <c r="M12" s="487"/>
      <c r="N12" s="487"/>
      <c r="O12" s="487"/>
      <c r="P12" s="487"/>
      <c r="Q12" s="488"/>
      <c r="R12" s="489">
        <v>2460</v>
      </c>
      <c r="S12" s="490"/>
      <c r="T12" s="490"/>
      <c r="U12" s="490"/>
      <c r="V12" s="491"/>
      <c r="W12" s="492" t="s">
        <v>1</v>
      </c>
      <c r="X12" s="450"/>
      <c r="Y12" s="450"/>
      <c r="Z12" s="450"/>
      <c r="AA12" s="450"/>
      <c r="AB12" s="493"/>
      <c r="AC12" s="449" t="s">
        <v>117</v>
      </c>
      <c r="AD12" s="450"/>
      <c r="AE12" s="450"/>
      <c r="AF12" s="450"/>
      <c r="AG12" s="493"/>
      <c r="AH12" s="449" t="s">
        <v>118</v>
      </c>
      <c r="AI12" s="450"/>
      <c r="AJ12" s="450"/>
      <c r="AK12" s="450"/>
      <c r="AL12" s="494"/>
      <c r="AM12" s="446" t="s">
        <v>119</v>
      </c>
      <c r="AN12" s="447"/>
      <c r="AO12" s="447"/>
      <c r="AP12" s="447"/>
      <c r="AQ12" s="447"/>
      <c r="AR12" s="447"/>
      <c r="AS12" s="447"/>
      <c r="AT12" s="448"/>
      <c r="AU12" s="449" t="s">
        <v>120</v>
      </c>
      <c r="AV12" s="450"/>
      <c r="AW12" s="450"/>
      <c r="AX12" s="450"/>
      <c r="AY12" s="451" t="s">
        <v>121</v>
      </c>
      <c r="AZ12" s="452"/>
      <c r="BA12" s="452"/>
      <c r="BB12" s="452"/>
      <c r="BC12" s="452"/>
      <c r="BD12" s="452"/>
      <c r="BE12" s="452"/>
      <c r="BF12" s="452"/>
      <c r="BG12" s="452"/>
      <c r="BH12" s="452"/>
      <c r="BI12" s="452"/>
      <c r="BJ12" s="452"/>
      <c r="BK12" s="452"/>
      <c r="BL12" s="452"/>
      <c r="BM12" s="453"/>
      <c r="BN12" s="417" t="s">
        <v>122</v>
      </c>
      <c r="BO12" s="418"/>
      <c r="BP12" s="418"/>
      <c r="BQ12" s="418"/>
      <c r="BR12" s="418"/>
      <c r="BS12" s="418"/>
      <c r="BT12" s="418"/>
      <c r="BU12" s="419"/>
      <c r="BV12" s="417" t="s">
        <v>122</v>
      </c>
      <c r="BW12" s="418"/>
      <c r="BX12" s="418"/>
      <c r="BY12" s="418"/>
      <c r="BZ12" s="418"/>
      <c r="CA12" s="418"/>
      <c r="CB12" s="418"/>
      <c r="CC12" s="419"/>
      <c r="CD12" s="420" t="s">
        <v>123</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124</v>
      </c>
      <c r="N13" s="506"/>
      <c r="O13" s="506"/>
      <c r="P13" s="506"/>
      <c r="Q13" s="507"/>
      <c r="R13" s="498">
        <v>2451</v>
      </c>
      <c r="S13" s="499"/>
      <c r="T13" s="499"/>
      <c r="U13" s="499"/>
      <c r="V13" s="500"/>
      <c r="W13" s="433" t="s">
        <v>125</v>
      </c>
      <c r="X13" s="434"/>
      <c r="Y13" s="434"/>
      <c r="Z13" s="434"/>
      <c r="AA13" s="434"/>
      <c r="AB13" s="424"/>
      <c r="AC13" s="468">
        <v>542</v>
      </c>
      <c r="AD13" s="469"/>
      <c r="AE13" s="469"/>
      <c r="AF13" s="469"/>
      <c r="AG13" s="508"/>
      <c r="AH13" s="468">
        <v>615</v>
      </c>
      <c r="AI13" s="469"/>
      <c r="AJ13" s="469"/>
      <c r="AK13" s="469"/>
      <c r="AL13" s="470"/>
      <c r="AM13" s="446" t="s">
        <v>126</v>
      </c>
      <c r="AN13" s="447"/>
      <c r="AO13" s="447"/>
      <c r="AP13" s="447"/>
      <c r="AQ13" s="447"/>
      <c r="AR13" s="447"/>
      <c r="AS13" s="447"/>
      <c r="AT13" s="448"/>
      <c r="AU13" s="449" t="s">
        <v>127</v>
      </c>
      <c r="AV13" s="450"/>
      <c r="AW13" s="450"/>
      <c r="AX13" s="450"/>
      <c r="AY13" s="451" t="s">
        <v>128</v>
      </c>
      <c r="AZ13" s="452"/>
      <c r="BA13" s="452"/>
      <c r="BB13" s="452"/>
      <c r="BC13" s="452"/>
      <c r="BD13" s="452"/>
      <c r="BE13" s="452"/>
      <c r="BF13" s="452"/>
      <c r="BG13" s="452"/>
      <c r="BH13" s="452"/>
      <c r="BI13" s="452"/>
      <c r="BJ13" s="452"/>
      <c r="BK13" s="452"/>
      <c r="BL13" s="452"/>
      <c r="BM13" s="453"/>
      <c r="BN13" s="417">
        <v>94375</v>
      </c>
      <c r="BO13" s="418"/>
      <c r="BP13" s="418"/>
      <c r="BQ13" s="418"/>
      <c r="BR13" s="418"/>
      <c r="BS13" s="418"/>
      <c r="BT13" s="418"/>
      <c r="BU13" s="419"/>
      <c r="BV13" s="417">
        <v>99302</v>
      </c>
      <c r="BW13" s="418"/>
      <c r="BX13" s="418"/>
      <c r="BY13" s="418"/>
      <c r="BZ13" s="418"/>
      <c r="CA13" s="418"/>
      <c r="CB13" s="418"/>
      <c r="CC13" s="419"/>
      <c r="CD13" s="420" t="s">
        <v>129</v>
      </c>
      <c r="CE13" s="421"/>
      <c r="CF13" s="421"/>
      <c r="CG13" s="421"/>
      <c r="CH13" s="421"/>
      <c r="CI13" s="421"/>
      <c r="CJ13" s="421"/>
      <c r="CK13" s="421"/>
      <c r="CL13" s="421"/>
      <c r="CM13" s="421"/>
      <c r="CN13" s="421"/>
      <c r="CO13" s="421"/>
      <c r="CP13" s="421"/>
      <c r="CQ13" s="421"/>
      <c r="CR13" s="421"/>
      <c r="CS13" s="422"/>
      <c r="CT13" s="414">
        <v>4.4000000000000004</v>
      </c>
      <c r="CU13" s="415"/>
      <c r="CV13" s="415"/>
      <c r="CW13" s="415"/>
      <c r="CX13" s="415"/>
      <c r="CY13" s="415"/>
      <c r="CZ13" s="415"/>
      <c r="DA13" s="416"/>
      <c r="DB13" s="414">
        <v>6.8</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130</v>
      </c>
      <c r="M14" s="496"/>
      <c r="N14" s="496"/>
      <c r="O14" s="496"/>
      <c r="P14" s="496"/>
      <c r="Q14" s="497"/>
      <c r="R14" s="498">
        <v>2499</v>
      </c>
      <c r="S14" s="499"/>
      <c r="T14" s="499"/>
      <c r="U14" s="499"/>
      <c r="V14" s="500"/>
      <c r="W14" s="407"/>
      <c r="X14" s="408"/>
      <c r="Y14" s="408"/>
      <c r="Z14" s="408"/>
      <c r="AA14" s="408"/>
      <c r="AB14" s="397"/>
      <c r="AC14" s="501">
        <v>40.4</v>
      </c>
      <c r="AD14" s="502"/>
      <c r="AE14" s="502"/>
      <c r="AF14" s="502"/>
      <c r="AG14" s="503"/>
      <c r="AH14" s="501">
        <v>41.8</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131</v>
      </c>
      <c r="CE14" s="510"/>
      <c r="CF14" s="510"/>
      <c r="CG14" s="510"/>
      <c r="CH14" s="510"/>
      <c r="CI14" s="510"/>
      <c r="CJ14" s="510"/>
      <c r="CK14" s="510"/>
      <c r="CL14" s="510"/>
      <c r="CM14" s="510"/>
      <c r="CN14" s="510"/>
      <c r="CO14" s="510"/>
      <c r="CP14" s="510"/>
      <c r="CQ14" s="510"/>
      <c r="CR14" s="510"/>
      <c r="CS14" s="511"/>
      <c r="CT14" s="512" t="s">
        <v>122</v>
      </c>
      <c r="CU14" s="513"/>
      <c r="CV14" s="513"/>
      <c r="CW14" s="513"/>
      <c r="CX14" s="513"/>
      <c r="CY14" s="513"/>
      <c r="CZ14" s="513"/>
      <c r="DA14" s="514"/>
      <c r="DB14" s="512" t="s">
        <v>122</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124</v>
      </c>
      <c r="N15" s="506"/>
      <c r="O15" s="506"/>
      <c r="P15" s="506"/>
      <c r="Q15" s="507"/>
      <c r="R15" s="498">
        <v>2489</v>
      </c>
      <c r="S15" s="499"/>
      <c r="T15" s="499"/>
      <c r="U15" s="499"/>
      <c r="V15" s="500"/>
      <c r="W15" s="433" t="s">
        <v>132</v>
      </c>
      <c r="X15" s="434"/>
      <c r="Y15" s="434"/>
      <c r="Z15" s="434"/>
      <c r="AA15" s="434"/>
      <c r="AB15" s="424"/>
      <c r="AC15" s="468">
        <v>246</v>
      </c>
      <c r="AD15" s="469"/>
      <c r="AE15" s="469"/>
      <c r="AF15" s="469"/>
      <c r="AG15" s="508"/>
      <c r="AH15" s="468">
        <v>284</v>
      </c>
      <c r="AI15" s="469"/>
      <c r="AJ15" s="469"/>
      <c r="AK15" s="469"/>
      <c r="AL15" s="470"/>
      <c r="AM15" s="446"/>
      <c r="AN15" s="447"/>
      <c r="AO15" s="447"/>
      <c r="AP15" s="447"/>
      <c r="AQ15" s="447"/>
      <c r="AR15" s="447"/>
      <c r="AS15" s="447"/>
      <c r="AT15" s="448"/>
      <c r="AU15" s="449"/>
      <c r="AV15" s="450"/>
      <c r="AW15" s="450"/>
      <c r="AX15" s="450"/>
      <c r="AY15" s="377" t="s">
        <v>133</v>
      </c>
      <c r="AZ15" s="378"/>
      <c r="BA15" s="378"/>
      <c r="BB15" s="378"/>
      <c r="BC15" s="378"/>
      <c r="BD15" s="378"/>
      <c r="BE15" s="378"/>
      <c r="BF15" s="378"/>
      <c r="BG15" s="378"/>
      <c r="BH15" s="378"/>
      <c r="BI15" s="378"/>
      <c r="BJ15" s="378"/>
      <c r="BK15" s="378"/>
      <c r="BL15" s="378"/>
      <c r="BM15" s="379"/>
      <c r="BN15" s="380">
        <v>248608</v>
      </c>
      <c r="BO15" s="381"/>
      <c r="BP15" s="381"/>
      <c r="BQ15" s="381"/>
      <c r="BR15" s="381"/>
      <c r="BS15" s="381"/>
      <c r="BT15" s="381"/>
      <c r="BU15" s="382"/>
      <c r="BV15" s="380">
        <v>235566</v>
      </c>
      <c r="BW15" s="381"/>
      <c r="BX15" s="381"/>
      <c r="BY15" s="381"/>
      <c r="BZ15" s="381"/>
      <c r="CA15" s="381"/>
      <c r="CB15" s="381"/>
      <c r="CC15" s="382"/>
      <c r="CD15" s="515" t="s">
        <v>134</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135</v>
      </c>
      <c r="M16" s="526"/>
      <c r="N16" s="526"/>
      <c r="O16" s="526"/>
      <c r="P16" s="526"/>
      <c r="Q16" s="527"/>
      <c r="R16" s="518" t="s">
        <v>136</v>
      </c>
      <c r="S16" s="519"/>
      <c r="T16" s="519"/>
      <c r="U16" s="519"/>
      <c r="V16" s="520"/>
      <c r="W16" s="407"/>
      <c r="X16" s="408"/>
      <c r="Y16" s="408"/>
      <c r="Z16" s="408"/>
      <c r="AA16" s="408"/>
      <c r="AB16" s="397"/>
      <c r="AC16" s="501">
        <v>18.399999999999999</v>
      </c>
      <c r="AD16" s="502"/>
      <c r="AE16" s="502"/>
      <c r="AF16" s="502"/>
      <c r="AG16" s="503"/>
      <c r="AH16" s="501">
        <v>19.3</v>
      </c>
      <c r="AI16" s="502"/>
      <c r="AJ16" s="502"/>
      <c r="AK16" s="502"/>
      <c r="AL16" s="504"/>
      <c r="AM16" s="446"/>
      <c r="AN16" s="447"/>
      <c r="AO16" s="447"/>
      <c r="AP16" s="447"/>
      <c r="AQ16" s="447"/>
      <c r="AR16" s="447"/>
      <c r="AS16" s="447"/>
      <c r="AT16" s="448"/>
      <c r="AU16" s="449"/>
      <c r="AV16" s="450"/>
      <c r="AW16" s="450"/>
      <c r="AX16" s="450"/>
      <c r="AY16" s="451" t="s">
        <v>137</v>
      </c>
      <c r="AZ16" s="452"/>
      <c r="BA16" s="452"/>
      <c r="BB16" s="452"/>
      <c r="BC16" s="452"/>
      <c r="BD16" s="452"/>
      <c r="BE16" s="452"/>
      <c r="BF16" s="452"/>
      <c r="BG16" s="452"/>
      <c r="BH16" s="452"/>
      <c r="BI16" s="452"/>
      <c r="BJ16" s="452"/>
      <c r="BK16" s="452"/>
      <c r="BL16" s="452"/>
      <c r="BM16" s="453"/>
      <c r="BN16" s="417">
        <v>1515255</v>
      </c>
      <c r="BO16" s="418"/>
      <c r="BP16" s="418"/>
      <c r="BQ16" s="418"/>
      <c r="BR16" s="418"/>
      <c r="BS16" s="418"/>
      <c r="BT16" s="418"/>
      <c r="BU16" s="419"/>
      <c r="BV16" s="417">
        <v>1537606</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138</v>
      </c>
      <c r="N17" s="522"/>
      <c r="O17" s="522"/>
      <c r="P17" s="522"/>
      <c r="Q17" s="523"/>
      <c r="R17" s="518" t="s">
        <v>139</v>
      </c>
      <c r="S17" s="519"/>
      <c r="T17" s="519"/>
      <c r="U17" s="519"/>
      <c r="V17" s="520"/>
      <c r="W17" s="433" t="s">
        <v>140</v>
      </c>
      <c r="X17" s="434"/>
      <c r="Y17" s="434"/>
      <c r="Z17" s="434"/>
      <c r="AA17" s="434"/>
      <c r="AB17" s="424"/>
      <c r="AC17" s="468">
        <v>552</v>
      </c>
      <c r="AD17" s="469"/>
      <c r="AE17" s="469"/>
      <c r="AF17" s="469"/>
      <c r="AG17" s="508"/>
      <c r="AH17" s="468">
        <v>574</v>
      </c>
      <c r="AI17" s="469"/>
      <c r="AJ17" s="469"/>
      <c r="AK17" s="469"/>
      <c r="AL17" s="470"/>
      <c r="AM17" s="446"/>
      <c r="AN17" s="447"/>
      <c r="AO17" s="447"/>
      <c r="AP17" s="447"/>
      <c r="AQ17" s="447"/>
      <c r="AR17" s="447"/>
      <c r="AS17" s="447"/>
      <c r="AT17" s="448"/>
      <c r="AU17" s="449"/>
      <c r="AV17" s="450"/>
      <c r="AW17" s="450"/>
      <c r="AX17" s="450"/>
      <c r="AY17" s="451" t="s">
        <v>141</v>
      </c>
      <c r="AZ17" s="452"/>
      <c r="BA17" s="452"/>
      <c r="BB17" s="452"/>
      <c r="BC17" s="452"/>
      <c r="BD17" s="452"/>
      <c r="BE17" s="452"/>
      <c r="BF17" s="452"/>
      <c r="BG17" s="452"/>
      <c r="BH17" s="452"/>
      <c r="BI17" s="452"/>
      <c r="BJ17" s="452"/>
      <c r="BK17" s="452"/>
      <c r="BL17" s="452"/>
      <c r="BM17" s="453"/>
      <c r="BN17" s="417">
        <v>303258</v>
      </c>
      <c r="BO17" s="418"/>
      <c r="BP17" s="418"/>
      <c r="BQ17" s="418"/>
      <c r="BR17" s="418"/>
      <c r="BS17" s="418"/>
      <c r="BT17" s="418"/>
      <c r="BU17" s="419"/>
      <c r="BV17" s="417">
        <v>285270</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142</v>
      </c>
      <c r="C18" s="460"/>
      <c r="D18" s="460"/>
      <c r="E18" s="529"/>
      <c r="F18" s="529"/>
      <c r="G18" s="529"/>
      <c r="H18" s="529"/>
      <c r="I18" s="529"/>
      <c r="J18" s="529"/>
      <c r="K18" s="529"/>
      <c r="L18" s="530">
        <v>42.28</v>
      </c>
      <c r="M18" s="530"/>
      <c r="N18" s="530"/>
      <c r="O18" s="530"/>
      <c r="P18" s="530"/>
      <c r="Q18" s="530"/>
      <c r="R18" s="531"/>
      <c r="S18" s="531"/>
      <c r="T18" s="531"/>
      <c r="U18" s="531"/>
      <c r="V18" s="532"/>
      <c r="W18" s="435"/>
      <c r="X18" s="436"/>
      <c r="Y18" s="436"/>
      <c r="Z18" s="436"/>
      <c r="AA18" s="436"/>
      <c r="AB18" s="427"/>
      <c r="AC18" s="533">
        <v>41.2</v>
      </c>
      <c r="AD18" s="534"/>
      <c r="AE18" s="534"/>
      <c r="AF18" s="534"/>
      <c r="AG18" s="535"/>
      <c r="AH18" s="533">
        <v>39</v>
      </c>
      <c r="AI18" s="534"/>
      <c r="AJ18" s="534"/>
      <c r="AK18" s="534"/>
      <c r="AL18" s="536"/>
      <c r="AM18" s="446"/>
      <c r="AN18" s="447"/>
      <c r="AO18" s="447"/>
      <c r="AP18" s="447"/>
      <c r="AQ18" s="447"/>
      <c r="AR18" s="447"/>
      <c r="AS18" s="447"/>
      <c r="AT18" s="448"/>
      <c r="AU18" s="449"/>
      <c r="AV18" s="450"/>
      <c r="AW18" s="450"/>
      <c r="AX18" s="450"/>
      <c r="AY18" s="451" t="s">
        <v>143</v>
      </c>
      <c r="AZ18" s="452"/>
      <c r="BA18" s="452"/>
      <c r="BB18" s="452"/>
      <c r="BC18" s="452"/>
      <c r="BD18" s="452"/>
      <c r="BE18" s="452"/>
      <c r="BF18" s="452"/>
      <c r="BG18" s="452"/>
      <c r="BH18" s="452"/>
      <c r="BI18" s="452"/>
      <c r="BJ18" s="452"/>
      <c r="BK18" s="452"/>
      <c r="BL18" s="452"/>
      <c r="BM18" s="453"/>
      <c r="BN18" s="417">
        <v>1187799</v>
      </c>
      <c r="BO18" s="418"/>
      <c r="BP18" s="418"/>
      <c r="BQ18" s="418"/>
      <c r="BR18" s="418"/>
      <c r="BS18" s="418"/>
      <c r="BT18" s="418"/>
      <c r="BU18" s="419"/>
      <c r="BV18" s="417">
        <v>1236169</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144</v>
      </c>
      <c r="C19" s="460"/>
      <c r="D19" s="460"/>
      <c r="E19" s="529"/>
      <c r="F19" s="529"/>
      <c r="G19" s="529"/>
      <c r="H19" s="529"/>
      <c r="I19" s="529"/>
      <c r="J19" s="529"/>
      <c r="K19" s="529"/>
      <c r="L19" s="537">
        <v>54</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145</v>
      </c>
      <c r="AZ19" s="452"/>
      <c r="BA19" s="452"/>
      <c r="BB19" s="452"/>
      <c r="BC19" s="452"/>
      <c r="BD19" s="452"/>
      <c r="BE19" s="452"/>
      <c r="BF19" s="452"/>
      <c r="BG19" s="452"/>
      <c r="BH19" s="452"/>
      <c r="BI19" s="452"/>
      <c r="BJ19" s="452"/>
      <c r="BK19" s="452"/>
      <c r="BL19" s="452"/>
      <c r="BM19" s="453"/>
      <c r="BN19" s="417">
        <v>1992307</v>
      </c>
      <c r="BO19" s="418"/>
      <c r="BP19" s="418"/>
      <c r="BQ19" s="418"/>
      <c r="BR19" s="418"/>
      <c r="BS19" s="418"/>
      <c r="BT19" s="418"/>
      <c r="BU19" s="419"/>
      <c r="BV19" s="417">
        <v>2076946</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146</v>
      </c>
      <c r="C20" s="460"/>
      <c r="D20" s="460"/>
      <c r="E20" s="529"/>
      <c r="F20" s="529"/>
      <c r="G20" s="529"/>
      <c r="H20" s="529"/>
      <c r="I20" s="529"/>
      <c r="J20" s="529"/>
      <c r="K20" s="529"/>
      <c r="L20" s="537">
        <v>793</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147</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148</v>
      </c>
      <c r="C22" s="548"/>
      <c r="D22" s="549"/>
      <c r="E22" s="429" t="s">
        <v>1</v>
      </c>
      <c r="F22" s="434"/>
      <c r="G22" s="434"/>
      <c r="H22" s="434"/>
      <c r="I22" s="434"/>
      <c r="J22" s="434"/>
      <c r="K22" s="424"/>
      <c r="L22" s="429" t="s">
        <v>149</v>
      </c>
      <c r="M22" s="434"/>
      <c r="N22" s="434"/>
      <c r="O22" s="434"/>
      <c r="P22" s="424"/>
      <c r="Q22" s="556" t="s">
        <v>150</v>
      </c>
      <c r="R22" s="557"/>
      <c r="S22" s="557"/>
      <c r="T22" s="557"/>
      <c r="U22" s="557"/>
      <c r="V22" s="558"/>
      <c r="W22" s="562" t="s">
        <v>151</v>
      </c>
      <c r="X22" s="548"/>
      <c r="Y22" s="549"/>
      <c r="Z22" s="429" t="s">
        <v>1</v>
      </c>
      <c r="AA22" s="434"/>
      <c r="AB22" s="434"/>
      <c r="AC22" s="434"/>
      <c r="AD22" s="434"/>
      <c r="AE22" s="434"/>
      <c r="AF22" s="434"/>
      <c r="AG22" s="424"/>
      <c r="AH22" s="575" t="s">
        <v>152</v>
      </c>
      <c r="AI22" s="434"/>
      <c r="AJ22" s="434"/>
      <c r="AK22" s="434"/>
      <c r="AL22" s="424"/>
      <c r="AM22" s="575" t="s">
        <v>153</v>
      </c>
      <c r="AN22" s="576"/>
      <c r="AO22" s="576"/>
      <c r="AP22" s="576"/>
      <c r="AQ22" s="576"/>
      <c r="AR22" s="577"/>
      <c r="AS22" s="556" t="s">
        <v>150</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154</v>
      </c>
      <c r="AZ23" s="378"/>
      <c r="BA23" s="378"/>
      <c r="BB23" s="378"/>
      <c r="BC23" s="378"/>
      <c r="BD23" s="378"/>
      <c r="BE23" s="378"/>
      <c r="BF23" s="378"/>
      <c r="BG23" s="378"/>
      <c r="BH23" s="378"/>
      <c r="BI23" s="378"/>
      <c r="BJ23" s="378"/>
      <c r="BK23" s="378"/>
      <c r="BL23" s="378"/>
      <c r="BM23" s="379"/>
      <c r="BN23" s="417">
        <v>1582277</v>
      </c>
      <c r="BO23" s="418"/>
      <c r="BP23" s="418"/>
      <c r="BQ23" s="418"/>
      <c r="BR23" s="418"/>
      <c r="BS23" s="418"/>
      <c r="BT23" s="418"/>
      <c r="BU23" s="419"/>
      <c r="BV23" s="417">
        <v>1748407</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155</v>
      </c>
      <c r="F24" s="447"/>
      <c r="G24" s="447"/>
      <c r="H24" s="447"/>
      <c r="I24" s="447"/>
      <c r="J24" s="447"/>
      <c r="K24" s="448"/>
      <c r="L24" s="468">
        <v>1</v>
      </c>
      <c r="M24" s="469"/>
      <c r="N24" s="469"/>
      <c r="O24" s="469"/>
      <c r="P24" s="508"/>
      <c r="Q24" s="468">
        <v>7350</v>
      </c>
      <c r="R24" s="469"/>
      <c r="S24" s="469"/>
      <c r="T24" s="469"/>
      <c r="U24" s="469"/>
      <c r="V24" s="508"/>
      <c r="W24" s="563"/>
      <c r="X24" s="551"/>
      <c r="Y24" s="552"/>
      <c r="Z24" s="467" t="s">
        <v>156</v>
      </c>
      <c r="AA24" s="447"/>
      <c r="AB24" s="447"/>
      <c r="AC24" s="447"/>
      <c r="AD24" s="447"/>
      <c r="AE24" s="447"/>
      <c r="AF24" s="447"/>
      <c r="AG24" s="448"/>
      <c r="AH24" s="468">
        <v>47</v>
      </c>
      <c r="AI24" s="469"/>
      <c r="AJ24" s="469"/>
      <c r="AK24" s="469"/>
      <c r="AL24" s="508"/>
      <c r="AM24" s="468">
        <v>145465</v>
      </c>
      <c r="AN24" s="469"/>
      <c r="AO24" s="469"/>
      <c r="AP24" s="469"/>
      <c r="AQ24" s="469"/>
      <c r="AR24" s="508"/>
      <c r="AS24" s="468">
        <v>3095</v>
      </c>
      <c r="AT24" s="469"/>
      <c r="AU24" s="469"/>
      <c r="AV24" s="469"/>
      <c r="AW24" s="469"/>
      <c r="AX24" s="470"/>
      <c r="AY24" s="583" t="s">
        <v>157</v>
      </c>
      <c r="AZ24" s="584"/>
      <c r="BA24" s="584"/>
      <c r="BB24" s="584"/>
      <c r="BC24" s="584"/>
      <c r="BD24" s="584"/>
      <c r="BE24" s="584"/>
      <c r="BF24" s="584"/>
      <c r="BG24" s="584"/>
      <c r="BH24" s="584"/>
      <c r="BI24" s="584"/>
      <c r="BJ24" s="584"/>
      <c r="BK24" s="584"/>
      <c r="BL24" s="584"/>
      <c r="BM24" s="585"/>
      <c r="BN24" s="417">
        <v>1276908</v>
      </c>
      <c r="BO24" s="418"/>
      <c r="BP24" s="418"/>
      <c r="BQ24" s="418"/>
      <c r="BR24" s="418"/>
      <c r="BS24" s="418"/>
      <c r="BT24" s="418"/>
      <c r="BU24" s="419"/>
      <c r="BV24" s="417">
        <v>1421152</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158</v>
      </c>
      <c r="F25" s="447"/>
      <c r="G25" s="447"/>
      <c r="H25" s="447"/>
      <c r="I25" s="447"/>
      <c r="J25" s="447"/>
      <c r="K25" s="448"/>
      <c r="L25" s="468">
        <v>1</v>
      </c>
      <c r="M25" s="469"/>
      <c r="N25" s="469"/>
      <c r="O25" s="469"/>
      <c r="P25" s="508"/>
      <c r="Q25" s="468">
        <v>5930</v>
      </c>
      <c r="R25" s="469"/>
      <c r="S25" s="469"/>
      <c r="T25" s="469"/>
      <c r="U25" s="469"/>
      <c r="V25" s="508"/>
      <c r="W25" s="563"/>
      <c r="X25" s="551"/>
      <c r="Y25" s="552"/>
      <c r="Z25" s="467" t="s">
        <v>159</v>
      </c>
      <c r="AA25" s="447"/>
      <c r="AB25" s="447"/>
      <c r="AC25" s="447"/>
      <c r="AD25" s="447"/>
      <c r="AE25" s="447"/>
      <c r="AF25" s="447"/>
      <c r="AG25" s="448"/>
      <c r="AH25" s="468" t="s">
        <v>122</v>
      </c>
      <c r="AI25" s="469"/>
      <c r="AJ25" s="469"/>
      <c r="AK25" s="469"/>
      <c r="AL25" s="508"/>
      <c r="AM25" s="468" t="s">
        <v>122</v>
      </c>
      <c r="AN25" s="469"/>
      <c r="AO25" s="469"/>
      <c r="AP25" s="469"/>
      <c r="AQ25" s="469"/>
      <c r="AR25" s="508"/>
      <c r="AS25" s="468" t="s">
        <v>122</v>
      </c>
      <c r="AT25" s="469"/>
      <c r="AU25" s="469"/>
      <c r="AV25" s="469"/>
      <c r="AW25" s="469"/>
      <c r="AX25" s="470"/>
      <c r="AY25" s="377" t="s">
        <v>160</v>
      </c>
      <c r="AZ25" s="378"/>
      <c r="BA25" s="378"/>
      <c r="BB25" s="378"/>
      <c r="BC25" s="378"/>
      <c r="BD25" s="378"/>
      <c r="BE25" s="378"/>
      <c r="BF25" s="378"/>
      <c r="BG25" s="378"/>
      <c r="BH25" s="378"/>
      <c r="BI25" s="378"/>
      <c r="BJ25" s="378"/>
      <c r="BK25" s="378"/>
      <c r="BL25" s="378"/>
      <c r="BM25" s="379"/>
      <c r="BN25" s="380">
        <v>1577</v>
      </c>
      <c r="BO25" s="381"/>
      <c r="BP25" s="381"/>
      <c r="BQ25" s="381"/>
      <c r="BR25" s="381"/>
      <c r="BS25" s="381"/>
      <c r="BT25" s="381"/>
      <c r="BU25" s="382"/>
      <c r="BV25" s="380">
        <v>4637</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161</v>
      </c>
      <c r="F26" s="447"/>
      <c r="G26" s="447"/>
      <c r="H26" s="447"/>
      <c r="I26" s="447"/>
      <c r="J26" s="447"/>
      <c r="K26" s="448"/>
      <c r="L26" s="468">
        <v>1</v>
      </c>
      <c r="M26" s="469"/>
      <c r="N26" s="469"/>
      <c r="O26" s="469"/>
      <c r="P26" s="508"/>
      <c r="Q26" s="468">
        <v>5490</v>
      </c>
      <c r="R26" s="469"/>
      <c r="S26" s="469"/>
      <c r="T26" s="469"/>
      <c r="U26" s="469"/>
      <c r="V26" s="508"/>
      <c r="W26" s="563"/>
      <c r="X26" s="551"/>
      <c r="Y26" s="552"/>
      <c r="Z26" s="467" t="s">
        <v>162</v>
      </c>
      <c r="AA26" s="573"/>
      <c r="AB26" s="573"/>
      <c r="AC26" s="573"/>
      <c r="AD26" s="573"/>
      <c r="AE26" s="573"/>
      <c r="AF26" s="573"/>
      <c r="AG26" s="574"/>
      <c r="AH26" s="468">
        <v>2</v>
      </c>
      <c r="AI26" s="469"/>
      <c r="AJ26" s="469"/>
      <c r="AK26" s="469"/>
      <c r="AL26" s="508"/>
      <c r="AM26" s="468" t="s">
        <v>163</v>
      </c>
      <c r="AN26" s="469"/>
      <c r="AO26" s="469"/>
      <c r="AP26" s="469"/>
      <c r="AQ26" s="469"/>
      <c r="AR26" s="508"/>
      <c r="AS26" s="468" t="s">
        <v>163</v>
      </c>
      <c r="AT26" s="469"/>
      <c r="AU26" s="469"/>
      <c r="AV26" s="469"/>
      <c r="AW26" s="469"/>
      <c r="AX26" s="470"/>
      <c r="AY26" s="420" t="s">
        <v>164</v>
      </c>
      <c r="AZ26" s="421"/>
      <c r="BA26" s="421"/>
      <c r="BB26" s="421"/>
      <c r="BC26" s="421"/>
      <c r="BD26" s="421"/>
      <c r="BE26" s="421"/>
      <c r="BF26" s="421"/>
      <c r="BG26" s="421"/>
      <c r="BH26" s="421"/>
      <c r="BI26" s="421"/>
      <c r="BJ26" s="421"/>
      <c r="BK26" s="421"/>
      <c r="BL26" s="421"/>
      <c r="BM26" s="422"/>
      <c r="BN26" s="417" t="s">
        <v>122</v>
      </c>
      <c r="BO26" s="418"/>
      <c r="BP26" s="418"/>
      <c r="BQ26" s="418"/>
      <c r="BR26" s="418"/>
      <c r="BS26" s="418"/>
      <c r="BT26" s="418"/>
      <c r="BU26" s="419"/>
      <c r="BV26" s="417" t="s">
        <v>122</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165</v>
      </c>
      <c r="F27" s="447"/>
      <c r="G27" s="447"/>
      <c r="H27" s="447"/>
      <c r="I27" s="447"/>
      <c r="J27" s="447"/>
      <c r="K27" s="448"/>
      <c r="L27" s="468">
        <v>1</v>
      </c>
      <c r="M27" s="469"/>
      <c r="N27" s="469"/>
      <c r="O27" s="469"/>
      <c r="P27" s="508"/>
      <c r="Q27" s="468">
        <v>2600</v>
      </c>
      <c r="R27" s="469"/>
      <c r="S27" s="469"/>
      <c r="T27" s="469"/>
      <c r="U27" s="469"/>
      <c r="V27" s="508"/>
      <c r="W27" s="563"/>
      <c r="X27" s="551"/>
      <c r="Y27" s="552"/>
      <c r="Z27" s="467" t="s">
        <v>166</v>
      </c>
      <c r="AA27" s="447"/>
      <c r="AB27" s="447"/>
      <c r="AC27" s="447"/>
      <c r="AD27" s="447"/>
      <c r="AE27" s="447"/>
      <c r="AF27" s="447"/>
      <c r="AG27" s="448"/>
      <c r="AH27" s="468" t="s">
        <v>122</v>
      </c>
      <c r="AI27" s="469"/>
      <c r="AJ27" s="469"/>
      <c r="AK27" s="469"/>
      <c r="AL27" s="508"/>
      <c r="AM27" s="468" t="s">
        <v>122</v>
      </c>
      <c r="AN27" s="469"/>
      <c r="AO27" s="469"/>
      <c r="AP27" s="469"/>
      <c r="AQ27" s="469"/>
      <c r="AR27" s="508"/>
      <c r="AS27" s="468" t="s">
        <v>122</v>
      </c>
      <c r="AT27" s="469"/>
      <c r="AU27" s="469"/>
      <c r="AV27" s="469"/>
      <c r="AW27" s="469"/>
      <c r="AX27" s="470"/>
      <c r="AY27" s="509" t="s">
        <v>167</v>
      </c>
      <c r="AZ27" s="510"/>
      <c r="BA27" s="510"/>
      <c r="BB27" s="510"/>
      <c r="BC27" s="510"/>
      <c r="BD27" s="510"/>
      <c r="BE27" s="510"/>
      <c r="BF27" s="510"/>
      <c r="BG27" s="510"/>
      <c r="BH27" s="510"/>
      <c r="BI27" s="510"/>
      <c r="BJ27" s="510"/>
      <c r="BK27" s="510"/>
      <c r="BL27" s="510"/>
      <c r="BM27" s="511"/>
      <c r="BN27" s="586">
        <v>112323</v>
      </c>
      <c r="BO27" s="587"/>
      <c r="BP27" s="587"/>
      <c r="BQ27" s="587"/>
      <c r="BR27" s="587"/>
      <c r="BS27" s="587"/>
      <c r="BT27" s="587"/>
      <c r="BU27" s="588"/>
      <c r="BV27" s="586">
        <v>112254</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168</v>
      </c>
      <c r="F28" s="447"/>
      <c r="G28" s="447"/>
      <c r="H28" s="447"/>
      <c r="I28" s="447"/>
      <c r="J28" s="447"/>
      <c r="K28" s="448"/>
      <c r="L28" s="468">
        <v>1</v>
      </c>
      <c r="M28" s="469"/>
      <c r="N28" s="469"/>
      <c r="O28" s="469"/>
      <c r="P28" s="508"/>
      <c r="Q28" s="468">
        <v>2200</v>
      </c>
      <c r="R28" s="469"/>
      <c r="S28" s="469"/>
      <c r="T28" s="469"/>
      <c r="U28" s="469"/>
      <c r="V28" s="508"/>
      <c r="W28" s="563"/>
      <c r="X28" s="551"/>
      <c r="Y28" s="552"/>
      <c r="Z28" s="467" t="s">
        <v>169</v>
      </c>
      <c r="AA28" s="447"/>
      <c r="AB28" s="447"/>
      <c r="AC28" s="447"/>
      <c r="AD28" s="447"/>
      <c r="AE28" s="447"/>
      <c r="AF28" s="447"/>
      <c r="AG28" s="448"/>
      <c r="AH28" s="468" t="s">
        <v>122</v>
      </c>
      <c r="AI28" s="469"/>
      <c r="AJ28" s="469"/>
      <c r="AK28" s="469"/>
      <c r="AL28" s="508"/>
      <c r="AM28" s="468" t="s">
        <v>122</v>
      </c>
      <c r="AN28" s="469"/>
      <c r="AO28" s="469"/>
      <c r="AP28" s="469"/>
      <c r="AQ28" s="469"/>
      <c r="AR28" s="508"/>
      <c r="AS28" s="468" t="s">
        <v>122</v>
      </c>
      <c r="AT28" s="469"/>
      <c r="AU28" s="469"/>
      <c r="AV28" s="469"/>
      <c r="AW28" s="469"/>
      <c r="AX28" s="470"/>
      <c r="AY28" s="589" t="s">
        <v>170</v>
      </c>
      <c r="AZ28" s="590"/>
      <c r="BA28" s="590"/>
      <c r="BB28" s="591"/>
      <c r="BC28" s="377" t="s">
        <v>171</v>
      </c>
      <c r="BD28" s="378"/>
      <c r="BE28" s="378"/>
      <c r="BF28" s="378"/>
      <c r="BG28" s="378"/>
      <c r="BH28" s="378"/>
      <c r="BI28" s="378"/>
      <c r="BJ28" s="378"/>
      <c r="BK28" s="378"/>
      <c r="BL28" s="378"/>
      <c r="BM28" s="379"/>
      <c r="BN28" s="380">
        <v>1398977</v>
      </c>
      <c r="BO28" s="381"/>
      <c r="BP28" s="381"/>
      <c r="BQ28" s="381"/>
      <c r="BR28" s="381"/>
      <c r="BS28" s="381"/>
      <c r="BT28" s="381"/>
      <c r="BU28" s="382"/>
      <c r="BV28" s="380">
        <v>1397615</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172</v>
      </c>
      <c r="F29" s="447"/>
      <c r="G29" s="447"/>
      <c r="H29" s="447"/>
      <c r="I29" s="447"/>
      <c r="J29" s="447"/>
      <c r="K29" s="448"/>
      <c r="L29" s="468">
        <v>6</v>
      </c>
      <c r="M29" s="469"/>
      <c r="N29" s="469"/>
      <c r="O29" s="469"/>
      <c r="P29" s="508"/>
      <c r="Q29" s="468">
        <v>1860</v>
      </c>
      <c r="R29" s="469"/>
      <c r="S29" s="469"/>
      <c r="T29" s="469"/>
      <c r="U29" s="469"/>
      <c r="V29" s="508"/>
      <c r="W29" s="564"/>
      <c r="X29" s="565"/>
      <c r="Y29" s="566"/>
      <c r="Z29" s="467" t="s">
        <v>173</v>
      </c>
      <c r="AA29" s="447"/>
      <c r="AB29" s="447"/>
      <c r="AC29" s="447"/>
      <c r="AD29" s="447"/>
      <c r="AE29" s="447"/>
      <c r="AF29" s="447"/>
      <c r="AG29" s="448"/>
      <c r="AH29" s="468">
        <v>47</v>
      </c>
      <c r="AI29" s="469"/>
      <c r="AJ29" s="469"/>
      <c r="AK29" s="469"/>
      <c r="AL29" s="508"/>
      <c r="AM29" s="468">
        <v>145465</v>
      </c>
      <c r="AN29" s="469"/>
      <c r="AO29" s="469"/>
      <c r="AP29" s="469"/>
      <c r="AQ29" s="469"/>
      <c r="AR29" s="508"/>
      <c r="AS29" s="468">
        <v>3095</v>
      </c>
      <c r="AT29" s="469"/>
      <c r="AU29" s="469"/>
      <c r="AV29" s="469"/>
      <c r="AW29" s="469"/>
      <c r="AX29" s="470"/>
      <c r="AY29" s="592"/>
      <c r="AZ29" s="593"/>
      <c r="BA29" s="593"/>
      <c r="BB29" s="594"/>
      <c r="BC29" s="451" t="s">
        <v>174</v>
      </c>
      <c r="BD29" s="452"/>
      <c r="BE29" s="452"/>
      <c r="BF29" s="452"/>
      <c r="BG29" s="452"/>
      <c r="BH29" s="452"/>
      <c r="BI29" s="452"/>
      <c r="BJ29" s="452"/>
      <c r="BK29" s="452"/>
      <c r="BL29" s="452"/>
      <c r="BM29" s="453"/>
      <c r="BN29" s="417">
        <v>867859</v>
      </c>
      <c r="BO29" s="418"/>
      <c r="BP29" s="418"/>
      <c r="BQ29" s="418"/>
      <c r="BR29" s="418"/>
      <c r="BS29" s="418"/>
      <c r="BT29" s="418"/>
      <c r="BU29" s="419"/>
      <c r="BV29" s="417">
        <v>640024</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175</v>
      </c>
      <c r="X30" s="571"/>
      <c r="Y30" s="571"/>
      <c r="Z30" s="571"/>
      <c r="AA30" s="571"/>
      <c r="AB30" s="571"/>
      <c r="AC30" s="571"/>
      <c r="AD30" s="571"/>
      <c r="AE30" s="571"/>
      <c r="AF30" s="571"/>
      <c r="AG30" s="572"/>
      <c r="AH30" s="533">
        <v>98.1</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176</v>
      </c>
      <c r="BD30" s="584"/>
      <c r="BE30" s="584"/>
      <c r="BF30" s="584"/>
      <c r="BG30" s="584"/>
      <c r="BH30" s="584"/>
      <c r="BI30" s="584"/>
      <c r="BJ30" s="584"/>
      <c r="BK30" s="584"/>
      <c r="BL30" s="584"/>
      <c r="BM30" s="585"/>
      <c r="BN30" s="586">
        <v>1397979</v>
      </c>
      <c r="BO30" s="587"/>
      <c r="BP30" s="587"/>
      <c r="BQ30" s="587"/>
      <c r="BR30" s="587"/>
      <c r="BS30" s="587"/>
      <c r="BT30" s="587"/>
      <c r="BU30" s="588"/>
      <c r="BV30" s="586">
        <v>1382269</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177</v>
      </c>
      <c r="D32" s="167"/>
      <c r="E32" s="167"/>
      <c r="F32" s="164"/>
      <c r="G32" s="164"/>
      <c r="H32" s="164"/>
      <c r="I32" s="164"/>
      <c r="J32" s="164"/>
      <c r="K32" s="164"/>
      <c r="L32" s="164"/>
      <c r="M32" s="164"/>
      <c r="N32" s="164"/>
      <c r="O32" s="164"/>
      <c r="P32" s="164"/>
      <c r="Q32" s="164"/>
      <c r="R32" s="164"/>
      <c r="S32" s="164"/>
      <c r="T32" s="164"/>
      <c r="U32" s="164" t="s">
        <v>178</v>
      </c>
      <c r="V32" s="164"/>
      <c r="W32" s="164"/>
      <c r="X32" s="164"/>
      <c r="Y32" s="164"/>
      <c r="Z32" s="164"/>
      <c r="AA32" s="164"/>
      <c r="AB32" s="164"/>
      <c r="AC32" s="164"/>
      <c r="AD32" s="164"/>
      <c r="AE32" s="164"/>
      <c r="AF32" s="164"/>
      <c r="AG32" s="164"/>
      <c r="AH32" s="164"/>
      <c r="AI32" s="164"/>
      <c r="AJ32" s="164"/>
      <c r="AK32" s="164"/>
      <c r="AL32" s="164"/>
      <c r="AM32" s="168" t="s">
        <v>179</v>
      </c>
      <c r="AN32" s="164"/>
      <c r="AO32" s="164"/>
      <c r="AP32" s="164"/>
      <c r="AQ32" s="164"/>
      <c r="AR32" s="164"/>
      <c r="AS32" s="168"/>
      <c r="AT32" s="168"/>
      <c r="AU32" s="168"/>
      <c r="AV32" s="168"/>
      <c r="AW32" s="168"/>
      <c r="AX32" s="168"/>
      <c r="AY32" s="168"/>
      <c r="AZ32" s="168"/>
      <c r="BA32" s="168"/>
      <c r="BB32" s="164"/>
      <c r="BC32" s="168"/>
      <c r="BD32" s="164"/>
      <c r="BE32" s="168" t="s">
        <v>180</v>
      </c>
      <c r="BF32" s="164"/>
      <c r="BG32" s="164"/>
      <c r="BH32" s="164"/>
      <c r="BI32" s="164"/>
      <c r="BJ32" s="168"/>
      <c r="BK32" s="168"/>
      <c r="BL32" s="168"/>
      <c r="BM32" s="168"/>
      <c r="BN32" s="168"/>
      <c r="BO32" s="168"/>
      <c r="BP32" s="168"/>
      <c r="BQ32" s="168"/>
      <c r="BR32" s="164"/>
      <c r="BS32" s="164"/>
      <c r="BT32" s="164"/>
      <c r="BU32" s="164"/>
      <c r="BV32" s="164"/>
      <c r="BW32" s="164" t="s">
        <v>181</v>
      </c>
      <c r="BX32" s="164"/>
      <c r="BY32" s="164"/>
      <c r="BZ32" s="164"/>
      <c r="CA32" s="164"/>
      <c r="CB32" s="168"/>
      <c r="CC32" s="168"/>
      <c r="CD32" s="168"/>
      <c r="CE32" s="168"/>
      <c r="CF32" s="168"/>
      <c r="CG32" s="168"/>
      <c r="CH32" s="168"/>
      <c r="CI32" s="168"/>
      <c r="CJ32" s="168"/>
      <c r="CK32" s="168"/>
      <c r="CL32" s="168"/>
      <c r="CM32" s="168"/>
      <c r="CN32" s="168"/>
      <c r="CO32" s="168" t="s">
        <v>182</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183</v>
      </c>
      <c r="D33" s="441"/>
      <c r="E33" s="406" t="s">
        <v>184</v>
      </c>
      <c r="F33" s="406"/>
      <c r="G33" s="406"/>
      <c r="H33" s="406"/>
      <c r="I33" s="406"/>
      <c r="J33" s="406"/>
      <c r="K33" s="406"/>
      <c r="L33" s="406"/>
      <c r="M33" s="406"/>
      <c r="N33" s="406"/>
      <c r="O33" s="406"/>
      <c r="P33" s="406"/>
      <c r="Q33" s="406"/>
      <c r="R33" s="406"/>
      <c r="S33" s="406"/>
      <c r="T33" s="169"/>
      <c r="U33" s="441" t="s">
        <v>183</v>
      </c>
      <c r="V33" s="441"/>
      <c r="W33" s="406" t="s">
        <v>184</v>
      </c>
      <c r="X33" s="406"/>
      <c r="Y33" s="406"/>
      <c r="Z33" s="406"/>
      <c r="AA33" s="406"/>
      <c r="AB33" s="406"/>
      <c r="AC33" s="406"/>
      <c r="AD33" s="406"/>
      <c r="AE33" s="406"/>
      <c r="AF33" s="406"/>
      <c r="AG33" s="406"/>
      <c r="AH33" s="406"/>
      <c r="AI33" s="406"/>
      <c r="AJ33" s="406"/>
      <c r="AK33" s="406"/>
      <c r="AL33" s="169"/>
      <c r="AM33" s="441" t="s">
        <v>183</v>
      </c>
      <c r="AN33" s="441"/>
      <c r="AO33" s="406" t="s">
        <v>184</v>
      </c>
      <c r="AP33" s="406"/>
      <c r="AQ33" s="406"/>
      <c r="AR33" s="406"/>
      <c r="AS33" s="406"/>
      <c r="AT33" s="406"/>
      <c r="AU33" s="406"/>
      <c r="AV33" s="406"/>
      <c r="AW33" s="406"/>
      <c r="AX33" s="406"/>
      <c r="AY33" s="406"/>
      <c r="AZ33" s="406"/>
      <c r="BA33" s="406"/>
      <c r="BB33" s="406"/>
      <c r="BC33" s="406"/>
      <c r="BD33" s="170"/>
      <c r="BE33" s="406" t="s">
        <v>185</v>
      </c>
      <c r="BF33" s="406"/>
      <c r="BG33" s="406" t="s">
        <v>186</v>
      </c>
      <c r="BH33" s="406"/>
      <c r="BI33" s="406"/>
      <c r="BJ33" s="406"/>
      <c r="BK33" s="406"/>
      <c r="BL33" s="406"/>
      <c r="BM33" s="406"/>
      <c r="BN33" s="406"/>
      <c r="BO33" s="406"/>
      <c r="BP33" s="406"/>
      <c r="BQ33" s="406"/>
      <c r="BR33" s="406"/>
      <c r="BS33" s="406"/>
      <c r="BT33" s="406"/>
      <c r="BU33" s="406"/>
      <c r="BV33" s="170"/>
      <c r="BW33" s="441" t="s">
        <v>185</v>
      </c>
      <c r="BX33" s="441"/>
      <c r="BY33" s="406" t="s">
        <v>187</v>
      </c>
      <c r="BZ33" s="406"/>
      <c r="CA33" s="406"/>
      <c r="CB33" s="406"/>
      <c r="CC33" s="406"/>
      <c r="CD33" s="406"/>
      <c r="CE33" s="406"/>
      <c r="CF33" s="406"/>
      <c r="CG33" s="406"/>
      <c r="CH33" s="406"/>
      <c r="CI33" s="406"/>
      <c r="CJ33" s="406"/>
      <c r="CK33" s="406"/>
      <c r="CL33" s="406"/>
      <c r="CM33" s="406"/>
      <c r="CN33" s="169"/>
      <c r="CO33" s="441" t="s">
        <v>183</v>
      </c>
      <c r="CP33" s="441"/>
      <c r="CQ33" s="406" t="s">
        <v>188</v>
      </c>
      <c r="CR33" s="406"/>
      <c r="CS33" s="406"/>
      <c r="CT33" s="406"/>
      <c r="CU33" s="406"/>
      <c r="CV33" s="406"/>
      <c r="CW33" s="406"/>
      <c r="CX33" s="406"/>
      <c r="CY33" s="406"/>
      <c r="CZ33" s="406"/>
      <c r="DA33" s="406"/>
      <c r="DB33" s="406"/>
      <c r="DC33" s="406"/>
      <c r="DD33" s="406"/>
      <c r="DE33" s="406"/>
      <c r="DF33" s="169"/>
      <c r="DG33" s="406" t="s">
        <v>189</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佐那河内村国民健康保険事業特別会計</v>
      </c>
      <c r="X34" s="599"/>
      <c r="Y34" s="599"/>
      <c r="Z34" s="599"/>
      <c r="AA34" s="599"/>
      <c r="AB34" s="599"/>
      <c r="AC34" s="599"/>
      <c r="AD34" s="599"/>
      <c r="AE34" s="599"/>
      <c r="AF34" s="599"/>
      <c r="AG34" s="599"/>
      <c r="AH34" s="599"/>
      <c r="AI34" s="599"/>
      <c r="AJ34" s="599"/>
      <c r="AK34" s="599"/>
      <c r="AL34" s="167"/>
      <c r="AM34" s="598" t="str">
        <f>IF(AO34="","",MAX(C34:D43,U34:V43)+1)</f>
        <v/>
      </c>
      <c r="AN34" s="598"/>
      <c r="AO34" s="599"/>
      <c r="AP34" s="599"/>
      <c r="AQ34" s="599"/>
      <c r="AR34" s="599"/>
      <c r="AS34" s="599"/>
      <c r="AT34" s="599"/>
      <c r="AU34" s="599"/>
      <c r="AV34" s="599"/>
      <c r="AW34" s="599"/>
      <c r="AX34" s="599"/>
      <c r="AY34" s="599"/>
      <c r="AZ34" s="599"/>
      <c r="BA34" s="599"/>
      <c r="BB34" s="599"/>
      <c r="BC34" s="599"/>
      <c r="BD34" s="167"/>
      <c r="BE34" s="598">
        <f>IF(BG34="","",MAX(C34:D43,U34:V43,AM34:AN43)+1)</f>
        <v>5</v>
      </c>
      <c r="BF34" s="598"/>
      <c r="BG34" s="599" t="str">
        <f>IF('各会計、関係団体の財政状況及び健全化判断比率'!B31="","",'各会計、関係団体の財政状況及び健全化判断比率'!B31)</f>
        <v>佐那河内村簡易水道特別会計</v>
      </c>
      <c r="BH34" s="599"/>
      <c r="BI34" s="599"/>
      <c r="BJ34" s="599"/>
      <c r="BK34" s="599"/>
      <c r="BL34" s="599"/>
      <c r="BM34" s="599"/>
      <c r="BN34" s="599"/>
      <c r="BO34" s="599"/>
      <c r="BP34" s="599"/>
      <c r="BQ34" s="599"/>
      <c r="BR34" s="599"/>
      <c r="BS34" s="599"/>
      <c r="BT34" s="599"/>
      <c r="BU34" s="599"/>
      <c r="BV34" s="167"/>
      <c r="BW34" s="598">
        <f>IF(BY34="","",MAX(C34:D43,U34:V43,AM34:AN43,BE34:BF43)+1)</f>
        <v>7</v>
      </c>
      <c r="BX34" s="598"/>
      <c r="BY34" s="599" t="str">
        <f>IF('各会計、関係団体の財政状況及び健全化判断比率'!B68="","",'各会計、関係団体の財政状況及び健全化判断比率'!B68)</f>
        <v>徳島県市町村議会議員公務災害補償組合</v>
      </c>
      <c r="BZ34" s="599"/>
      <c r="CA34" s="599"/>
      <c r="CB34" s="599"/>
      <c r="CC34" s="599"/>
      <c r="CD34" s="599"/>
      <c r="CE34" s="599"/>
      <c r="CF34" s="599"/>
      <c r="CG34" s="599"/>
      <c r="CH34" s="599"/>
      <c r="CI34" s="599"/>
      <c r="CJ34" s="599"/>
      <c r="CK34" s="599"/>
      <c r="CL34" s="599"/>
      <c r="CM34" s="599"/>
      <c r="CN34" s="167"/>
      <c r="CO34" s="598">
        <f>IF(CQ34="","",MAX(C34:D43,U34:V43,AM34:AN43,BE34:BF43,BW34:BX43)+1)</f>
        <v>13</v>
      </c>
      <c r="CP34" s="598"/>
      <c r="CQ34" s="599" t="str">
        <f>IF('各会計、関係団体の財政状況及び健全化判断比率'!BS7="","",'各会計、関係団体の財政状況及び健全化判断比率'!BS7)</f>
        <v>一般財団法人さなごうち</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佐那河内村介護保険事業特別会計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6</v>
      </c>
      <c r="BF35" s="598"/>
      <c r="BG35" s="599" t="str">
        <f>IF('各会計、関係団体の財政状況及び健全化判断比率'!B32="","",'各会計、関係団体の財政状況及び健全化判断比率'!B32)</f>
        <v>佐那河内村農業集落排水事業特別会計</v>
      </c>
      <c r="BH35" s="599"/>
      <c r="BI35" s="599"/>
      <c r="BJ35" s="599"/>
      <c r="BK35" s="599"/>
      <c r="BL35" s="599"/>
      <c r="BM35" s="599"/>
      <c r="BN35" s="599"/>
      <c r="BO35" s="599"/>
      <c r="BP35" s="599"/>
      <c r="BQ35" s="599"/>
      <c r="BR35" s="599"/>
      <c r="BS35" s="599"/>
      <c r="BT35" s="599"/>
      <c r="BU35" s="599"/>
      <c r="BV35" s="167"/>
      <c r="BW35" s="598">
        <f t="shared" ref="BW35:BW43" si="2">IF(BY35="","",BW34+1)</f>
        <v>8</v>
      </c>
      <c r="BX35" s="598"/>
      <c r="BY35" s="599" t="str">
        <f>IF('各会計、関係団体の財政状況及び健全化判断比率'!B69="","",'各会計、関係団体の財政状況及び健全化判断比率'!B69)</f>
        <v>徳島県市町村総合事務組合(一般会計)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佐那河内村後期高齢者医療特別会計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9</v>
      </c>
      <c r="BX36" s="598"/>
      <c r="BY36" s="599" t="str">
        <f>IF('各会計、関係団体の財政状況及び健全化判断比率'!B70="","",'各会計、関係団体の財政状況及び健全化判断比率'!B70)</f>
        <v>徳島県市町村総合事務組合(滞納整理機構特別会計)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10</v>
      </c>
      <c r="BX37" s="598"/>
      <c r="BY37" s="599" t="str">
        <f>IF('各会計、関係団体の財政状況及び健全化判断比率'!B71="","",'各会計、関係団体の財政状況及び健全化判断比率'!B71)</f>
        <v>小松島市外三町村衛生組合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11</v>
      </c>
      <c r="BX38" s="598"/>
      <c r="BY38" s="599" t="str">
        <f>IF('各会計、関係団体の財政状況及び健全化判断比率'!B72="","",'各会計、関係団体の財政状況及び健全化判断比率'!B72)</f>
        <v>徳島県後期高齢者特別会計(一般会計)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12</v>
      </c>
      <c r="BX39" s="598"/>
      <c r="BY39" s="599" t="str">
        <f>IF('各会計、関係団体の財政状況及び健全化判断比率'!B73="","",'各会計、関係団体の財政状況及び健全化判断比率'!B73)</f>
        <v>徳島県後期高齢者特別会計(後期高齢者医療特別会計)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t="str">
        <f t="shared" si="2"/>
        <v/>
      </c>
      <c r="BX40" s="598"/>
      <c r="BY40" s="599" t="str">
        <f>IF('各会計、関係団体の財政状況及び健全化判断比率'!B74="","",'各会計、関係団体の財政状況及び健全化判断比率'!B74)</f>
        <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190</v>
      </c>
      <c r="C46" s="139"/>
      <c r="D46" s="139"/>
      <c r="E46" s="139" t="s">
        <v>191</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192</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193</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194</v>
      </c>
    </row>
    <row r="50" spans="5:5" x14ac:dyDescent="0.15">
      <c r="E50" s="141" t="s">
        <v>195</v>
      </c>
    </row>
    <row r="51" spans="5:5" x14ac:dyDescent="0.15">
      <c r="E51" s="141" t="s">
        <v>196</v>
      </c>
    </row>
    <row r="52" spans="5:5" x14ac:dyDescent="0.15">
      <c r="E52" s="141" t="s">
        <v>197</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198</v>
      </c>
      <c r="DI1" s="602"/>
      <c r="DJ1" s="602"/>
      <c r="DK1" s="602"/>
      <c r="DL1" s="602"/>
      <c r="DM1" s="602"/>
      <c r="DN1" s="603"/>
      <c r="DP1" s="601" t="s">
        <v>199</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200</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201</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202</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203</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204</v>
      </c>
      <c r="S4" s="605"/>
      <c r="T4" s="605"/>
      <c r="U4" s="605"/>
      <c r="V4" s="605"/>
      <c r="W4" s="605"/>
      <c r="X4" s="605"/>
      <c r="Y4" s="606"/>
      <c r="Z4" s="604" t="s">
        <v>205</v>
      </c>
      <c r="AA4" s="605"/>
      <c r="AB4" s="605"/>
      <c r="AC4" s="606"/>
      <c r="AD4" s="604" t="s">
        <v>206</v>
      </c>
      <c r="AE4" s="605"/>
      <c r="AF4" s="605"/>
      <c r="AG4" s="605"/>
      <c r="AH4" s="605"/>
      <c r="AI4" s="605"/>
      <c r="AJ4" s="605"/>
      <c r="AK4" s="606"/>
      <c r="AL4" s="604" t="s">
        <v>205</v>
      </c>
      <c r="AM4" s="605"/>
      <c r="AN4" s="605"/>
      <c r="AO4" s="606"/>
      <c r="AP4" s="610" t="s">
        <v>207</v>
      </c>
      <c r="AQ4" s="610"/>
      <c r="AR4" s="610"/>
      <c r="AS4" s="610"/>
      <c r="AT4" s="610"/>
      <c r="AU4" s="610"/>
      <c r="AV4" s="610"/>
      <c r="AW4" s="610"/>
      <c r="AX4" s="610"/>
      <c r="AY4" s="610"/>
      <c r="AZ4" s="610"/>
      <c r="BA4" s="610"/>
      <c r="BB4" s="610"/>
      <c r="BC4" s="610"/>
      <c r="BD4" s="610"/>
      <c r="BE4" s="610"/>
      <c r="BF4" s="610"/>
      <c r="BG4" s="610" t="s">
        <v>208</v>
      </c>
      <c r="BH4" s="610"/>
      <c r="BI4" s="610"/>
      <c r="BJ4" s="610"/>
      <c r="BK4" s="610"/>
      <c r="BL4" s="610"/>
      <c r="BM4" s="610"/>
      <c r="BN4" s="610"/>
      <c r="BO4" s="610" t="s">
        <v>205</v>
      </c>
      <c r="BP4" s="610"/>
      <c r="BQ4" s="610"/>
      <c r="BR4" s="610"/>
      <c r="BS4" s="610" t="s">
        <v>209</v>
      </c>
      <c r="BT4" s="610"/>
      <c r="BU4" s="610"/>
      <c r="BV4" s="610"/>
      <c r="BW4" s="610"/>
      <c r="BX4" s="610"/>
      <c r="BY4" s="610"/>
      <c r="BZ4" s="610"/>
      <c r="CA4" s="610"/>
      <c r="CB4" s="610"/>
      <c r="CD4" s="607" t="s">
        <v>210</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211</v>
      </c>
      <c r="C5" s="612"/>
      <c r="D5" s="612"/>
      <c r="E5" s="612"/>
      <c r="F5" s="612"/>
      <c r="G5" s="612"/>
      <c r="H5" s="612"/>
      <c r="I5" s="612"/>
      <c r="J5" s="612"/>
      <c r="K5" s="612"/>
      <c r="L5" s="612"/>
      <c r="M5" s="612"/>
      <c r="N5" s="612"/>
      <c r="O5" s="612"/>
      <c r="P5" s="612"/>
      <c r="Q5" s="613"/>
      <c r="R5" s="614">
        <v>198565</v>
      </c>
      <c r="S5" s="615"/>
      <c r="T5" s="615"/>
      <c r="U5" s="615"/>
      <c r="V5" s="615"/>
      <c r="W5" s="615"/>
      <c r="X5" s="615"/>
      <c r="Y5" s="616"/>
      <c r="Z5" s="617">
        <v>7.9</v>
      </c>
      <c r="AA5" s="617"/>
      <c r="AB5" s="617"/>
      <c r="AC5" s="617"/>
      <c r="AD5" s="618">
        <v>198565</v>
      </c>
      <c r="AE5" s="618"/>
      <c r="AF5" s="618"/>
      <c r="AG5" s="618"/>
      <c r="AH5" s="618"/>
      <c r="AI5" s="618"/>
      <c r="AJ5" s="618"/>
      <c r="AK5" s="618"/>
      <c r="AL5" s="619">
        <v>12.8</v>
      </c>
      <c r="AM5" s="620"/>
      <c r="AN5" s="620"/>
      <c r="AO5" s="621"/>
      <c r="AP5" s="611" t="s">
        <v>212</v>
      </c>
      <c r="AQ5" s="612"/>
      <c r="AR5" s="612"/>
      <c r="AS5" s="612"/>
      <c r="AT5" s="612"/>
      <c r="AU5" s="612"/>
      <c r="AV5" s="612"/>
      <c r="AW5" s="612"/>
      <c r="AX5" s="612"/>
      <c r="AY5" s="612"/>
      <c r="AZ5" s="612"/>
      <c r="BA5" s="612"/>
      <c r="BB5" s="612"/>
      <c r="BC5" s="612"/>
      <c r="BD5" s="612"/>
      <c r="BE5" s="612"/>
      <c r="BF5" s="613"/>
      <c r="BG5" s="625">
        <v>198565</v>
      </c>
      <c r="BH5" s="626"/>
      <c r="BI5" s="626"/>
      <c r="BJ5" s="626"/>
      <c r="BK5" s="626"/>
      <c r="BL5" s="626"/>
      <c r="BM5" s="626"/>
      <c r="BN5" s="627"/>
      <c r="BO5" s="628">
        <v>100</v>
      </c>
      <c r="BP5" s="628"/>
      <c r="BQ5" s="628"/>
      <c r="BR5" s="628"/>
      <c r="BS5" s="629" t="s">
        <v>213</v>
      </c>
      <c r="BT5" s="629"/>
      <c r="BU5" s="629"/>
      <c r="BV5" s="629"/>
      <c r="BW5" s="629"/>
      <c r="BX5" s="629"/>
      <c r="BY5" s="629"/>
      <c r="BZ5" s="629"/>
      <c r="CA5" s="629"/>
      <c r="CB5" s="633"/>
      <c r="CD5" s="607" t="s">
        <v>207</v>
      </c>
      <c r="CE5" s="608"/>
      <c r="CF5" s="608"/>
      <c r="CG5" s="608"/>
      <c r="CH5" s="608"/>
      <c r="CI5" s="608"/>
      <c r="CJ5" s="608"/>
      <c r="CK5" s="608"/>
      <c r="CL5" s="608"/>
      <c r="CM5" s="608"/>
      <c r="CN5" s="608"/>
      <c r="CO5" s="608"/>
      <c r="CP5" s="608"/>
      <c r="CQ5" s="609"/>
      <c r="CR5" s="607" t="s">
        <v>214</v>
      </c>
      <c r="CS5" s="608"/>
      <c r="CT5" s="608"/>
      <c r="CU5" s="608"/>
      <c r="CV5" s="608"/>
      <c r="CW5" s="608"/>
      <c r="CX5" s="608"/>
      <c r="CY5" s="609"/>
      <c r="CZ5" s="607" t="s">
        <v>205</v>
      </c>
      <c r="DA5" s="608"/>
      <c r="DB5" s="608"/>
      <c r="DC5" s="609"/>
      <c r="DD5" s="607" t="s">
        <v>215</v>
      </c>
      <c r="DE5" s="608"/>
      <c r="DF5" s="608"/>
      <c r="DG5" s="608"/>
      <c r="DH5" s="608"/>
      <c r="DI5" s="608"/>
      <c r="DJ5" s="608"/>
      <c r="DK5" s="608"/>
      <c r="DL5" s="608"/>
      <c r="DM5" s="608"/>
      <c r="DN5" s="608"/>
      <c r="DO5" s="608"/>
      <c r="DP5" s="609"/>
      <c r="DQ5" s="607" t="s">
        <v>216</v>
      </c>
      <c r="DR5" s="608"/>
      <c r="DS5" s="608"/>
      <c r="DT5" s="608"/>
      <c r="DU5" s="608"/>
      <c r="DV5" s="608"/>
      <c r="DW5" s="608"/>
      <c r="DX5" s="608"/>
      <c r="DY5" s="608"/>
      <c r="DZ5" s="608"/>
      <c r="EA5" s="608"/>
      <c r="EB5" s="608"/>
      <c r="EC5" s="609"/>
    </row>
    <row r="6" spans="2:143" ht="11.25" customHeight="1" x14ac:dyDescent="0.15">
      <c r="B6" s="622" t="s">
        <v>217</v>
      </c>
      <c r="C6" s="623"/>
      <c r="D6" s="623"/>
      <c r="E6" s="623"/>
      <c r="F6" s="623"/>
      <c r="G6" s="623"/>
      <c r="H6" s="623"/>
      <c r="I6" s="623"/>
      <c r="J6" s="623"/>
      <c r="K6" s="623"/>
      <c r="L6" s="623"/>
      <c r="M6" s="623"/>
      <c r="N6" s="623"/>
      <c r="O6" s="623"/>
      <c r="P6" s="623"/>
      <c r="Q6" s="624"/>
      <c r="R6" s="625">
        <v>47634</v>
      </c>
      <c r="S6" s="626"/>
      <c r="T6" s="626"/>
      <c r="U6" s="626"/>
      <c r="V6" s="626"/>
      <c r="W6" s="626"/>
      <c r="X6" s="626"/>
      <c r="Y6" s="627"/>
      <c r="Z6" s="628">
        <v>1.9</v>
      </c>
      <c r="AA6" s="628"/>
      <c r="AB6" s="628"/>
      <c r="AC6" s="628"/>
      <c r="AD6" s="629">
        <v>47634</v>
      </c>
      <c r="AE6" s="629"/>
      <c r="AF6" s="629"/>
      <c r="AG6" s="629"/>
      <c r="AH6" s="629"/>
      <c r="AI6" s="629"/>
      <c r="AJ6" s="629"/>
      <c r="AK6" s="629"/>
      <c r="AL6" s="630">
        <v>3.1</v>
      </c>
      <c r="AM6" s="631"/>
      <c r="AN6" s="631"/>
      <c r="AO6" s="632"/>
      <c r="AP6" s="622" t="s">
        <v>218</v>
      </c>
      <c r="AQ6" s="623"/>
      <c r="AR6" s="623"/>
      <c r="AS6" s="623"/>
      <c r="AT6" s="623"/>
      <c r="AU6" s="623"/>
      <c r="AV6" s="623"/>
      <c r="AW6" s="623"/>
      <c r="AX6" s="623"/>
      <c r="AY6" s="623"/>
      <c r="AZ6" s="623"/>
      <c r="BA6" s="623"/>
      <c r="BB6" s="623"/>
      <c r="BC6" s="623"/>
      <c r="BD6" s="623"/>
      <c r="BE6" s="623"/>
      <c r="BF6" s="624"/>
      <c r="BG6" s="625">
        <v>198565</v>
      </c>
      <c r="BH6" s="626"/>
      <c r="BI6" s="626"/>
      <c r="BJ6" s="626"/>
      <c r="BK6" s="626"/>
      <c r="BL6" s="626"/>
      <c r="BM6" s="626"/>
      <c r="BN6" s="627"/>
      <c r="BO6" s="628">
        <v>100</v>
      </c>
      <c r="BP6" s="628"/>
      <c r="BQ6" s="628"/>
      <c r="BR6" s="628"/>
      <c r="BS6" s="629" t="s">
        <v>213</v>
      </c>
      <c r="BT6" s="629"/>
      <c r="BU6" s="629"/>
      <c r="BV6" s="629"/>
      <c r="BW6" s="629"/>
      <c r="BX6" s="629"/>
      <c r="BY6" s="629"/>
      <c r="BZ6" s="629"/>
      <c r="CA6" s="629"/>
      <c r="CB6" s="633"/>
      <c r="CD6" s="636" t="s">
        <v>219</v>
      </c>
      <c r="CE6" s="637"/>
      <c r="CF6" s="637"/>
      <c r="CG6" s="637"/>
      <c r="CH6" s="637"/>
      <c r="CI6" s="637"/>
      <c r="CJ6" s="637"/>
      <c r="CK6" s="637"/>
      <c r="CL6" s="637"/>
      <c r="CM6" s="637"/>
      <c r="CN6" s="637"/>
      <c r="CO6" s="637"/>
      <c r="CP6" s="637"/>
      <c r="CQ6" s="638"/>
      <c r="CR6" s="625">
        <v>45141</v>
      </c>
      <c r="CS6" s="626"/>
      <c r="CT6" s="626"/>
      <c r="CU6" s="626"/>
      <c r="CV6" s="626"/>
      <c r="CW6" s="626"/>
      <c r="CX6" s="626"/>
      <c r="CY6" s="627"/>
      <c r="CZ6" s="628">
        <v>1.9</v>
      </c>
      <c r="DA6" s="628"/>
      <c r="DB6" s="628"/>
      <c r="DC6" s="628"/>
      <c r="DD6" s="634" t="s">
        <v>213</v>
      </c>
      <c r="DE6" s="626"/>
      <c r="DF6" s="626"/>
      <c r="DG6" s="626"/>
      <c r="DH6" s="626"/>
      <c r="DI6" s="626"/>
      <c r="DJ6" s="626"/>
      <c r="DK6" s="626"/>
      <c r="DL6" s="626"/>
      <c r="DM6" s="626"/>
      <c r="DN6" s="626"/>
      <c r="DO6" s="626"/>
      <c r="DP6" s="627"/>
      <c r="DQ6" s="634">
        <v>45141</v>
      </c>
      <c r="DR6" s="626"/>
      <c r="DS6" s="626"/>
      <c r="DT6" s="626"/>
      <c r="DU6" s="626"/>
      <c r="DV6" s="626"/>
      <c r="DW6" s="626"/>
      <c r="DX6" s="626"/>
      <c r="DY6" s="626"/>
      <c r="DZ6" s="626"/>
      <c r="EA6" s="626"/>
      <c r="EB6" s="626"/>
      <c r="EC6" s="635"/>
    </row>
    <row r="7" spans="2:143" ht="11.25" customHeight="1" x14ac:dyDescent="0.15">
      <c r="B7" s="622" t="s">
        <v>220</v>
      </c>
      <c r="C7" s="623"/>
      <c r="D7" s="623"/>
      <c r="E7" s="623"/>
      <c r="F7" s="623"/>
      <c r="G7" s="623"/>
      <c r="H7" s="623"/>
      <c r="I7" s="623"/>
      <c r="J7" s="623"/>
      <c r="K7" s="623"/>
      <c r="L7" s="623"/>
      <c r="M7" s="623"/>
      <c r="N7" s="623"/>
      <c r="O7" s="623"/>
      <c r="P7" s="623"/>
      <c r="Q7" s="624"/>
      <c r="R7" s="625">
        <v>186</v>
      </c>
      <c r="S7" s="626"/>
      <c r="T7" s="626"/>
      <c r="U7" s="626"/>
      <c r="V7" s="626"/>
      <c r="W7" s="626"/>
      <c r="X7" s="626"/>
      <c r="Y7" s="627"/>
      <c r="Z7" s="628">
        <v>0</v>
      </c>
      <c r="AA7" s="628"/>
      <c r="AB7" s="628"/>
      <c r="AC7" s="628"/>
      <c r="AD7" s="629">
        <v>186</v>
      </c>
      <c r="AE7" s="629"/>
      <c r="AF7" s="629"/>
      <c r="AG7" s="629"/>
      <c r="AH7" s="629"/>
      <c r="AI7" s="629"/>
      <c r="AJ7" s="629"/>
      <c r="AK7" s="629"/>
      <c r="AL7" s="630">
        <v>0</v>
      </c>
      <c r="AM7" s="631"/>
      <c r="AN7" s="631"/>
      <c r="AO7" s="632"/>
      <c r="AP7" s="622" t="s">
        <v>221</v>
      </c>
      <c r="AQ7" s="623"/>
      <c r="AR7" s="623"/>
      <c r="AS7" s="623"/>
      <c r="AT7" s="623"/>
      <c r="AU7" s="623"/>
      <c r="AV7" s="623"/>
      <c r="AW7" s="623"/>
      <c r="AX7" s="623"/>
      <c r="AY7" s="623"/>
      <c r="AZ7" s="623"/>
      <c r="BA7" s="623"/>
      <c r="BB7" s="623"/>
      <c r="BC7" s="623"/>
      <c r="BD7" s="623"/>
      <c r="BE7" s="623"/>
      <c r="BF7" s="624"/>
      <c r="BG7" s="625">
        <v>83695</v>
      </c>
      <c r="BH7" s="626"/>
      <c r="BI7" s="626"/>
      <c r="BJ7" s="626"/>
      <c r="BK7" s="626"/>
      <c r="BL7" s="626"/>
      <c r="BM7" s="626"/>
      <c r="BN7" s="627"/>
      <c r="BO7" s="628">
        <v>42.1</v>
      </c>
      <c r="BP7" s="628"/>
      <c r="BQ7" s="628"/>
      <c r="BR7" s="628"/>
      <c r="BS7" s="629" t="s">
        <v>213</v>
      </c>
      <c r="BT7" s="629"/>
      <c r="BU7" s="629"/>
      <c r="BV7" s="629"/>
      <c r="BW7" s="629"/>
      <c r="BX7" s="629"/>
      <c r="BY7" s="629"/>
      <c r="BZ7" s="629"/>
      <c r="CA7" s="629"/>
      <c r="CB7" s="633"/>
      <c r="CD7" s="639" t="s">
        <v>222</v>
      </c>
      <c r="CE7" s="640"/>
      <c r="CF7" s="640"/>
      <c r="CG7" s="640"/>
      <c r="CH7" s="640"/>
      <c r="CI7" s="640"/>
      <c r="CJ7" s="640"/>
      <c r="CK7" s="640"/>
      <c r="CL7" s="640"/>
      <c r="CM7" s="640"/>
      <c r="CN7" s="640"/>
      <c r="CO7" s="640"/>
      <c r="CP7" s="640"/>
      <c r="CQ7" s="641"/>
      <c r="CR7" s="625">
        <v>750740</v>
      </c>
      <c r="CS7" s="626"/>
      <c r="CT7" s="626"/>
      <c r="CU7" s="626"/>
      <c r="CV7" s="626"/>
      <c r="CW7" s="626"/>
      <c r="CX7" s="626"/>
      <c r="CY7" s="627"/>
      <c r="CZ7" s="628">
        <v>31.4</v>
      </c>
      <c r="DA7" s="628"/>
      <c r="DB7" s="628"/>
      <c r="DC7" s="628"/>
      <c r="DD7" s="634">
        <v>29994</v>
      </c>
      <c r="DE7" s="626"/>
      <c r="DF7" s="626"/>
      <c r="DG7" s="626"/>
      <c r="DH7" s="626"/>
      <c r="DI7" s="626"/>
      <c r="DJ7" s="626"/>
      <c r="DK7" s="626"/>
      <c r="DL7" s="626"/>
      <c r="DM7" s="626"/>
      <c r="DN7" s="626"/>
      <c r="DO7" s="626"/>
      <c r="DP7" s="627"/>
      <c r="DQ7" s="634">
        <v>629968</v>
      </c>
      <c r="DR7" s="626"/>
      <c r="DS7" s="626"/>
      <c r="DT7" s="626"/>
      <c r="DU7" s="626"/>
      <c r="DV7" s="626"/>
      <c r="DW7" s="626"/>
      <c r="DX7" s="626"/>
      <c r="DY7" s="626"/>
      <c r="DZ7" s="626"/>
      <c r="EA7" s="626"/>
      <c r="EB7" s="626"/>
      <c r="EC7" s="635"/>
    </row>
    <row r="8" spans="2:143" ht="11.25" customHeight="1" x14ac:dyDescent="0.15">
      <c r="B8" s="622" t="s">
        <v>223</v>
      </c>
      <c r="C8" s="623"/>
      <c r="D8" s="623"/>
      <c r="E8" s="623"/>
      <c r="F8" s="623"/>
      <c r="G8" s="623"/>
      <c r="H8" s="623"/>
      <c r="I8" s="623"/>
      <c r="J8" s="623"/>
      <c r="K8" s="623"/>
      <c r="L8" s="623"/>
      <c r="M8" s="623"/>
      <c r="N8" s="623"/>
      <c r="O8" s="623"/>
      <c r="P8" s="623"/>
      <c r="Q8" s="624"/>
      <c r="R8" s="625">
        <v>1348</v>
      </c>
      <c r="S8" s="626"/>
      <c r="T8" s="626"/>
      <c r="U8" s="626"/>
      <c r="V8" s="626"/>
      <c r="W8" s="626"/>
      <c r="X8" s="626"/>
      <c r="Y8" s="627"/>
      <c r="Z8" s="628">
        <v>0.1</v>
      </c>
      <c r="AA8" s="628"/>
      <c r="AB8" s="628"/>
      <c r="AC8" s="628"/>
      <c r="AD8" s="629">
        <v>1348</v>
      </c>
      <c r="AE8" s="629"/>
      <c r="AF8" s="629"/>
      <c r="AG8" s="629"/>
      <c r="AH8" s="629"/>
      <c r="AI8" s="629"/>
      <c r="AJ8" s="629"/>
      <c r="AK8" s="629"/>
      <c r="AL8" s="630">
        <v>0.1</v>
      </c>
      <c r="AM8" s="631"/>
      <c r="AN8" s="631"/>
      <c r="AO8" s="632"/>
      <c r="AP8" s="622" t="s">
        <v>224</v>
      </c>
      <c r="AQ8" s="623"/>
      <c r="AR8" s="623"/>
      <c r="AS8" s="623"/>
      <c r="AT8" s="623"/>
      <c r="AU8" s="623"/>
      <c r="AV8" s="623"/>
      <c r="AW8" s="623"/>
      <c r="AX8" s="623"/>
      <c r="AY8" s="623"/>
      <c r="AZ8" s="623"/>
      <c r="BA8" s="623"/>
      <c r="BB8" s="623"/>
      <c r="BC8" s="623"/>
      <c r="BD8" s="623"/>
      <c r="BE8" s="623"/>
      <c r="BF8" s="624"/>
      <c r="BG8" s="625">
        <v>3376</v>
      </c>
      <c r="BH8" s="626"/>
      <c r="BI8" s="626"/>
      <c r="BJ8" s="626"/>
      <c r="BK8" s="626"/>
      <c r="BL8" s="626"/>
      <c r="BM8" s="626"/>
      <c r="BN8" s="627"/>
      <c r="BO8" s="628">
        <v>1.7</v>
      </c>
      <c r="BP8" s="628"/>
      <c r="BQ8" s="628"/>
      <c r="BR8" s="628"/>
      <c r="BS8" s="634" t="s">
        <v>114</v>
      </c>
      <c r="BT8" s="626"/>
      <c r="BU8" s="626"/>
      <c r="BV8" s="626"/>
      <c r="BW8" s="626"/>
      <c r="BX8" s="626"/>
      <c r="BY8" s="626"/>
      <c r="BZ8" s="626"/>
      <c r="CA8" s="626"/>
      <c r="CB8" s="635"/>
      <c r="CD8" s="639" t="s">
        <v>225</v>
      </c>
      <c r="CE8" s="640"/>
      <c r="CF8" s="640"/>
      <c r="CG8" s="640"/>
      <c r="CH8" s="640"/>
      <c r="CI8" s="640"/>
      <c r="CJ8" s="640"/>
      <c r="CK8" s="640"/>
      <c r="CL8" s="640"/>
      <c r="CM8" s="640"/>
      <c r="CN8" s="640"/>
      <c r="CO8" s="640"/>
      <c r="CP8" s="640"/>
      <c r="CQ8" s="641"/>
      <c r="CR8" s="625">
        <v>393084</v>
      </c>
      <c r="CS8" s="626"/>
      <c r="CT8" s="626"/>
      <c r="CU8" s="626"/>
      <c r="CV8" s="626"/>
      <c r="CW8" s="626"/>
      <c r="CX8" s="626"/>
      <c r="CY8" s="627"/>
      <c r="CZ8" s="628">
        <v>16.399999999999999</v>
      </c>
      <c r="DA8" s="628"/>
      <c r="DB8" s="628"/>
      <c r="DC8" s="628"/>
      <c r="DD8" s="634" t="s">
        <v>213</v>
      </c>
      <c r="DE8" s="626"/>
      <c r="DF8" s="626"/>
      <c r="DG8" s="626"/>
      <c r="DH8" s="626"/>
      <c r="DI8" s="626"/>
      <c r="DJ8" s="626"/>
      <c r="DK8" s="626"/>
      <c r="DL8" s="626"/>
      <c r="DM8" s="626"/>
      <c r="DN8" s="626"/>
      <c r="DO8" s="626"/>
      <c r="DP8" s="627"/>
      <c r="DQ8" s="634">
        <v>256695</v>
      </c>
      <c r="DR8" s="626"/>
      <c r="DS8" s="626"/>
      <c r="DT8" s="626"/>
      <c r="DU8" s="626"/>
      <c r="DV8" s="626"/>
      <c r="DW8" s="626"/>
      <c r="DX8" s="626"/>
      <c r="DY8" s="626"/>
      <c r="DZ8" s="626"/>
      <c r="EA8" s="626"/>
      <c r="EB8" s="626"/>
      <c r="EC8" s="635"/>
    </row>
    <row r="9" spans="2:143" ht="11.25" customHeight="1" x14ac:dyDescent="0.15">
      <c r="B9" s="622" t="s">
        <v>226</v>
      </c>
      <c r="C9" s="623"/>
      <c r="D9" s="623"/>
      <c r="E9" s="623"/>
      <c r="F9" s="623"/>
      <c r="G9" s="623"/>
      <c r="H9" s="623"/>
      <c r="I9" s="623"/>
      <c r="J9" s="623"/>
      <c r="K9" s="623"/>
      <c r="L9" s="623"/>
      <c r="M9" s="623"/>
      <c r="N9" s="623"/>
      <c r="O9" s="623"/>
      <c r="P9" s="623"/>
      <c r="Q9" s="624"/>
      <c r="R9" s="625">
        <v>837</v>
      </c>
      <c r="S9" s="626"/>
      <c r="T9" s="626"/>
      <c r="U9" s="626"/>
      <c r="V9" s="626"/>
      <c r="W9" s="626"/>
      <c r="X9" s="626"/>
      <c r="Y9" s="627"/>
      <c r="Z9" s="628">
        <v>0</v>
      </c>
      <c r="AA9" s="628"/>
      <c r="AB9" s="628"/>
      <c r="AC9" s="628"/>
      <c r="AD9" s="629">
        <v>837</v>
      </c>
      <c r="AE9" s="629"/>
      <c r="AF9" s="629"/>
      <c r="AG9" s="629"/>
      <c r="AH9" s="629"/>
      <c r="AI9" s="629"/>
      <c r="AJ9" s="629"/>
      <c r="AK9" s="629"/>
      <c r="AL9" s="630">
        <v>0.1</v>
      </c>
      <c r="AM9" s="631"/>
      <c r="AN9" s="631"/>
      <c r="AO9" s="632"/>
      <c r="AP9" s="622" t="s">
        <v>227</v>
      </c>
      <c r="AQ9" s="623"/>
      <c r="AR9" s="623"/>
      <c r="AS9" s="623"/>
      <c r="AT9" s="623"/>
      <c r="AU9" s="623"/>
      <c r="AV9" s="623"/>
      <c r="AW9" s="623"/>
      <c r="AX9" s="623"/>
      <c r="AY9" s="623"/>
      <c r="AZ9" s="623"/>
      <c r="BA9" s="623"/>
      <c r="BB9" s="623"/>
      <c r="BC9" s="623"/>
      <c r="BD9" s="623"/>
      <c r="BE9" s="623"/>
      <c r="BF9" s="624"/>
      <c r="BG9" s="625">
        <v>68198</v>
      </c>
      <c r="BH9" s="626"/>
      <c r="BI9" s="626"/>
      <c r="BJ9" s="626"/>
      <c r="BK9" s="626"/>
      <c r="BL9" s="626"/>
      <c r="BM9" s="626"/>
      <c r="BN9" s="627"/>
      <c r="BO9" s="628">
        <v>34.299999999999997</v>
      </c>
      <c r="BP9" s="628"/>
      <c r="BQ9" s="628"/>
      <c r="BR9" s="628"/>
      <c r="BS9" s="634" t="s">
        <v>114</v>
      </c>
      <c r="BT9" s="626"/>
      <c r="BU9" s="626"/>
      <c r="BV9" s="626"/>
      <c r="BW9" s="626"/>
      <c r="BX9" s="626"/>
      <c r="BY9" s="626"/>
      <c r="BZ9" s="626"/>
      <c r="CA9" s="626"/>
      <c r="CB9" s="635"/>
      <c r="CD9" s="639" t="s">
        <v>228</v>
      </c>
      <c r="CE9" s="640"/>
      <c r="CF9" s="640"/>
      <c r="CG9" s="640"/>
      <c r="CH9" s="640"/>
      <c r="CI9" s="640"/>
      <c r="CJ9" s="640"/>
      <c r="CK9" s="640"/>
      <c r="CL9" s="640"/>
      <c r="CM9" s="640"/>
      <c r="CN9" s="640"/>
      <c r="CO9" s="640"/>
      <c r="CP9" s="640"/>
      <c r="CQ9" s="641"/>
      <c r="CR9" s="625">
        <v>158347</v>
      </c>
      <c r="CS9" s="626"/>
      <c r="CT9" s="626"/>
      <c r="CU9" s="626"/>
      <c r="CV9" s="626"/>
      <c r="CW9" s="626"/>
      <c r="CX9" s="626"/>
      <c r="CY9" s="627"/>
      <c r="CZ9" s="628">
        <v>6.6</v>
      </c>
      <c r="DA9" s="628"/>
      <c r="DB9" s="628"/>
      <c r="DC9" s="628"/>
      <c r="DD9" s="634">
        <v>1018</v>
      </c>
      <c r="DE9" s="626"/>
      <c r="DF9" s="626"/>
      <c r="DG9" s="626"/>
      <c r="DH9" s="626"/>
      <c r="DI9" s="626"/>
      <c r="DJ9" s="626"/>
      <c r="DK9" s="626"/>
      <c r="DL9" s="626"/>
      <c r="DM9" s="626"/>
      <c r="DN9" s="626"/>
      <c r="DO9" s="626"/>
      <c r="DP9" s="627"/>
      <c r="DQ9" s="634">
        <v>154036</v>
      </c>
      <c r="DR9" s="626"/>
      <c r="DS9" s="626"/>
      <c r="DT9" s="626"/>
      <c r="DU9" s="626"/>
      <c r="DV9" s="626"/>
      <c r="DW9" s="626"/>
      <c r="DX9" s="626"/>
      <c r="DY9" s="626"/>
      <c r="DZ9" s="626"/>
      <c r="EA9" s="626"/>
      <c r="EB9" s="626"/>
      <c r="EC9" s="635"/>
    </row>
    <row r="10" spans="2:143" ht="11.25" customHeight="1" x14ac:dyDescent="0.15">
      <c r="B10" s="622" t="s">
        <v>229</v>
      </c>
      <c r="C10" s="623"/>
      <c r="D10" s="623"/>
      <c r="E10" s="623"/>
      <c r="F10" s="623"/>
      <c r="G10" s="623"/>
      <c r="H10" s="623"/>
      <c r="I10" s="623"/>
      <c r="J10" s="623"/>
      <c r="K10" s="623"/>
      <c r="L10" s="623"/>
      <c r="M10" s="623"/>
      <c r="N10" s="623"/>
      <c r="O10" s="623"/>
      <c r="P10" s="623"/>
      <c r="Q10" s="624"/>
      <c r="R10" s="625">
        <v>35289</v>
      </c>
      <c r="S10" s="626"/>
      <c r="T10" s="626"/>
      <c r="U10" s="626"/>
      <c r="V10" s="626"/>
      <c r="W10" s="626"/>
      <c r="X10" s="626"/>
      <c r="Y10" s="627"/>
      <c r="Z10" s="628">
        <v>1.4</v>
      </c>
      <c r="AA10" s="628"/>
      <c r="AB10" s="628"/>
      <c r="AC10" s="628"/>
      <c r="AD10" s="629">
        <v>35289</v>
      </c>
      <c r="AE10" s="629"/>
      <c r="AF10" s="629"/>
      <c r="AG10" s="629"/>
      <c r="AH10" s="629"/>
      <c r="AI10" s="629"/>
      <c r="AJ10" s="629"/>
      <c r="AK10" s="629"/>
      <c r="AL10" s="630">
        <v>2.2999999999999998</v>
      </c>
      <c r="AM10" s="631"/>
      <c r="AN10" s="631"/>
      <c r="AO10" s="632"/>
      <c r="AP10" s="622" t="s">
        <v>230</v>
      </c>
      <c r="AQ10" s="623"/>
      <c r="AR10" s="623"/>
      <c r="AS10" s="623"/>
      <c r="AT10" s="623"/>
      <c r="AU10" s="623"/>
      <c r="AV10" s="623"/>
      <c r="AW10" s="623"/>
      <c r="AX10" s="623"/>
      <c r="AY10" s="623"/>
      <c r="AZ10" s="623"/>
      <c r="BA10" s="623"/>
      <c r="BB10" s="623"/>
      <c r="BC10" s="623"/>
      <c r="BD10" s="623"/>
      <c r="BE10" s="623"/>
      <c r="BF10" s="624"/>
      <c r="BG10" s="625">
        <v>2733</v>
      </c>
      <c r="BH10" s="626"/>
      <c r="BI10" s="626"/>
      <c r="BJ10" s="626"/>
      <c r="BK10" s="626"/>
      <c r="BL10" s="626"/>
      <c r="BM10" s="626"/>
      <c r="BN10" s="627"/>
      <c r="BO10" s="628">
        <v>1.4</v>
      </c>
      <c r="BP10" s="628"/>
      <c r="BQ10" s="628"/>
      <c r="BR10" s="628"/>
      <c r="BS10" s="634" t="s">
        <v>114</v>
      </c>
      <c r="BT10" s="626"/>
      <c r="BU10" s="626"/>
      <c r="BV10" s="626"/>
      <c r="BW10" s="626"/>
      <c r="BX10" s="626"/>
      <c r="BY10" s="626"/>
      <c r="BZ10" s="626"/>
      <c r="CA10" s="626"/>
      <c r="CB10" s="635"/>
      <c r="CD10" s="639" t="s">
        <v>231</v>
      </c>
      <c r="CE10" s="640"/>
      <c r="CF10" s="640"/>
      <c r="CG10" s="640"/>
      <c r="CH10" s="640"/>
      <c r="CI10" s="640"/>
      <c r="CJ10" s="640"/>
      <c r="CK10" s="640"/>
      <c r="CL10" s="640"/>
      <c r="CM10" s="640"/>
      <c r="CN10" s="640"/>
      <c r="CO10" s="640"/>
      <c r="CP10" s="640"/>
      <c r="CQ10" s="641"/>
      <c r="CR10" s="625" t="s">
        <v>114</v>
      </c>
      <c r="CS10" s="626"/>
      <c r="CT10" s="626"/>
      <c r="CU10" s="626"/>
      <c r="CV10" s="626"/>
      <c r="CW10" s="626"/>
      <c r="CX10" s="626"/>
      <c r="CY10" s="627"/>
      <c r="CZ10" s="628" t="s">
        <v>114</v>
      </c>
      <c r="DA10" s="628"/>
      <c r="DB10" s="628"/>
      <c r="DC10" s="628"/>
      <c r="DD10" s="634" t="s">
        <v>114</v>
      </c>
      <c r="DE10" s="626"/>
      <c r="DF10" s="626"/>
      <c r="DG10" s="626"/>
      <c r="DH10" s="626"/>
      <c r="DI10" s="626"/>
      <c r="DJ10" s="626"/>
      <c r="DK10" s="626"/>
      <c r="DL10" s="626"/>
      <c r="DM10" s="626"/>
      <c r="DN10" s="626"/>
      <c r="DO10" s="626"/>
      <c r="DP10" s="627"/>
      <c r="DQ10" s="634" t="s">
        <v>114</v>
      </c>
      <c r="DR10" s="626"/>
      <c r="DS10" s="626"/>
      <c r="DT10" s="626"/>
      <c r="DU10" s="626"/>
      <c r="DV10" s="626"/>
      <c r="DW10" s="626"/>
      <c r="DX10" s="626"/>
      <c r="DY10" s="626"/>
      <c r="DZ10" s="626"/>
      <c r="EA10" s="626"/>
      <c r="EB10" s="626"/>
      <c r="EC10" s="635"/>
    </row>
    <row r="11" spans="2:143" ht="11.25" customHeight="1" x14ac:dyDescent="0.15">
      <c r="B11" s="622" t="s">
        <v>232</v>
      </c>
      <c r="C11" s="623"/>
      <c r="D11" s="623"/>
      <c r="E11" s="623"/>
      <c r="F11" s="623"/>
      <c r="G11" s="623"/>
      <c r="H11" s="623"/>
      <c r="I11" s="623"/>
      <c r="J11" s="623"/>
      <c r="K11" s="623"/>
      <c r="L11" s="623"/>
      <c r="M11" s="623"/>
      <c r="N11" s="623"/>
      <c r="O11" s="623"/>
      <c r="P11" s="623"/>
      <c r="Q11" s="624"/>
      <c r="R11" s="625" t="s">
        <v>114</v>
      </c>
      <c r="S11" s="626"/>
      <c r="T11" s="626"/>
      <c r="U11" s="626"/>
      <c r="V11" s="626"/>
      <c r="W11" s="626"/>
      <c r="X11" s="626"/>
      <c r="Y11" s="627"/>
      <c r="Z11" s="628" t="s">
        <v>114</v>
      </c>
      <c r="AA11" s="628"/>
      <c r="AB11" s="628"/>
      <c r="AC11" s="628"/>
      <c r="AD11" s="629" t="s">
        <v>114</v>
      </c>
      <c r="AE11" s="629"/>
      <c r="AF11" s="629"/>
      <c r="AG11" s="629"/>
      <c r="AH11" s="629"/>
      <c r="AI11" s="629"/>
      <c r="AJ11" s="629"/>
      <c r="AK11" s="629"/>
      <c r="AL11" s="630" t="s">
        <v>114</v>
      </c>
      <c r="AM11" s="631"/>
      <c r="AN11" s="631"/>
      <c r="AO11" s="632"/>
      <c r="AP11" s="622" t="s">
        <v>233</v>
      </c>
      <c r="AQ11" s="623"/>
      <c r="AR11" s="623"/>
      <c r="AS11" s="623"/>
      <c r="AT11" s="623"/>
      <c r="AU11" s="623"/>
      <c r="AV11" s="623"/>
      <c r="AW11" s="623"/>
      <c r="AX11" s="623"/>
      <c r="AY11" s="623"/>
      <c r="AZ11" s="623"/>
      <c r="BA11" s="623"/>
      <c r="BB11" s="623"/>
      <c r="BC11" s="623"/>
      <c r="BD11" s="623"/>
      <c r="BE11" s="623"/>
      <c r="BF11" s="624"/>
      <c r="BG11" s="625">
        <v>9388</v>
      </c>
      <c r="BH11" s="626"/>
      <c r="BI11" s="626"/>
      <c r="BJ11" s="626"/>
      <c r="BK11" s="626"/>
      <c r="BL11" s="626"/>
      <c r="BM11" s="626"/>
      <c r="BN11" s="627"/>
      <c r="BO11" s="628">
        <v>4.7</v>
      </c>
      <c r="BP11" s="628"/>
      <c r="BQ11" s="628"/>
      <c r="BR11" s="628"/>
      <c r="BS11" s="634" t="s">
        <v>114</v>
      </c>
      <c r="BT11" s="626"/>
      <c r="BU11" s="626"/>
      <c r="BV11" s="626"/>
      <c r="BW11" s="626"/>
      <c r="BX11" s="626"/>
      <c r="BY11" s="626"/>
      <c r="BZ11" s="626"/>
      <c r="CA11" s="626"/>
      <c r="CB11" s="635"/>
      <c r="CD11" s="639" t="s">
        <v>234</v>
      </c>
      <c r="CE11" s="640"/>
      <c r="CF11" s="640"/>
      <c r="CG11" s="640"/>
      <c r="CH11" s="640"/>
      <c r="CI11" s="640"/>
      <c r="CJ11" s="640"/>
      <c r="CK11" s="640"/>
      <c r="CL11" s="640"/>
      <c r="CM11" s="640"/>
      <c r="CN11" s="640"/>
      <c r="CO11" s="640"/>
      <c r="CP11" s="640"/>
      <c r="CQ11" s="641"/>
      <c r="CR11" s="625">
        <v>260028</v>
      </c>
      <c r="CS11" s="626"/>
      <c r="CT11" s="626"/>
      <c r="CU11" s="626"/>
      <c r="CV11" s="626"/>
      <c r="CW11" s="626"/>
      <c r="CX11" s="626"/>
      <c r="CY11" s="627"/>
      <c r="CZ11" s="628">
        <v>10.9</v>
      </c>
      <c r="DA11" s="628"/>
      <c r="DB11" s="628"/>
      <c r="DC11" s="628"/>
      <c r="DD11" s="634">
        <v>5581</v>
      </c>
      <c r="DE11" s="626"/>
      <c r="DF11" s="626"/>
      <c r="DG11" s="626"/>
      <c r="DH11" s="626"/>
      <c r="DI11" s="626"/>
      <c r="DJ11" s="626"/>
      <c r="DK11" s="626"/>
      <c r="DL11" s="626"/>
      <c r="DM11" s="626"/>
      <c r="DN11" s="626"/>
      <c r="DO11" s="626"/>
      <c r="DP11" s="627"/>
      <c r="DQ11" s="634">
        <v>179325</v>
      </c>
      <c r="DR11" s="626"/>
      <c r="DS11" s="626"/>
      <c r="DT11" s="626"/>
      <c r="DU11" s="626"/>
      <c r="DV11" s="626"/>
      <c r="DW11" s="626"/>
      <c r="DX11" s="626"/>
      <c r="DY11" s="626"/>
      <c r="DZ11" s="626"/>
      <c r="EA11" s="626"/>
      <c r="EB11" s="626"/>
      <c r="EC11" s="635"/>
    </row>
    <row r="12" spans="2:143" ht="11.25" customHeight="1" x14ac:dyDescent="0.15">
      <c r="B12" s="622" t="s">
        <v>235</v>
      </c>
      <c r="C12" s="623"/>
      <c r="D12" s="623"/>
      <c r="E12" s="623"/>
      <c r="F12" s="623"/>
      <c r="G12" s="623"/>
      <c r="H12" s="623"/>
      <c r="I12" s="623"/>
      <c r="J12" s="623"/>
      <c r="K12" s="623"/>
      <c r="L12" s="623"/>
      <c r="M12" s="623"/>
      <c r="N12" s="623"/>
      <c r="O12" s="623"/>
      <c r="P12" s="623"/>
      <c r="Q12" s="624"/>
      <c r="R12" s="625" t="s">
        <v>114</v>
      </c>
      <c r="S12" s="626"/>
      <c r="T12" s="626"/>
      <c r="U12" s="626"/>
      <c r="V12" s="626"/>
      <c r="W12" s="626"/>
      <c r="X12" s="626"/>
      <c r="Y12" s="627"/>
      <c r="Z12" s="628" t="s">
        <v>114</v>
      </c>
      <c r="AA12" s="628"/>
      <c r="AB12" s="628"/>
      <c r="AC12" s="628"/>
      <c r="AD12" s="629" t="s">
        <v>114</v>
      </c>
      <c r="AE12" s="629"/>
      <c r="AF12" s="629"/>
      <c r="AG12" s="629"/>
      <c r="AH12" s="629"/>
      <c r="AI12" s="629"/>
      <c r="AJ12" s="629"/>
      <c r="AK12" s="629"/>
      <c r="AL12" s="630" t="s">
        <v>114</v>
      </c>
      <c r="AM12" s="631"/>
      <c r="AN12" s="631"/>
      <c r="AO12" s="632"/>
      <c r="AP12" s="622" t="s">
        <v>236</v>
      </c>
      <c r="AQ12" s="623"/>
      <c r="AR12" s="623"/>
      <c r="AS12" s="623"/>
      <c r="AT12" s="623"/>
      <c r="AU12" s="623"/>
      <c r="AV12" s="623"/>
      <c r="AW12" s="623"/>
      <c r="AX12" s="623"/>
      <c r="AY12" s="623"/>
      <c r="AZ12" s="623"/>
      <c r="BA12" s="623"/>
      <c r="BB12" s="623"/>
      <c r="BC12" s="623"/>
      <c r="BD12" s="623"/>
      <c r="BE12" s="623"/>
      <c r="BF12" s="624"/>
      <c r="BG12" s="625">
        <v>93348</v>
      </c>
      <c r="BH12" s="626"/>
      <c r="BI12" s="626"/>
      <c r="BJ12" s="626"/>
      <c r="BK12" s="626"/>
      <c r="BL12" s="626"/>
      <c r="BM12" s="626"/>
      <c r="BN12" s="627"/>
      <c r="BO12" s="628">
        <v>47</v>
      </c>
      <c r="BP12" s="628"/>
      <c r="BQ12" s="628"/>
      <c r="BR12" s="628"/>
      <c r="BS12" s="634" t="s">
        <v>114</v>
      </c>
      <c r="BT12" s="626"/>
      <c r="BU12" s="626"/>
      <c r="BV12" s="626"/>
      <c r="BW12" s="626"/>
      <c r="BX12" s="626"/>
      <c r="BY12" s="626"/>
      <c r="BZ12" s="626"/>
      <c r="CA12" s="626"/>
      <c r="CB12" s="635"/>
      <c r="CD12" s="639" t="s">
        <v>237</v>
      </c>
      <c r="CE12" s="640"/>
      <c r="CF12" s="640"/>
      <c r="CG12" s="640"/>
      <c r="CH12" s="640"/>
      <c r="CI12" s="640"/>
      <c r="CJ12" s="640"/>
      <c r="CK12" s="640"/>
      <c r="CL12" s="640"/>
      <c r="CM12" s="640"/>
      <c r="CN12" s="640"/>
      <c r="CO12" s="640"/>
      <c r="CP12" s="640"/>
      <c r="CQ12" s="641"/>
      <c r="CR12" s="625">
        <v>17297</v>
      </c>
      <c r="CS12" s="626"/>
      <c r="CT12" s="626"/>
      <c r="CU12" s="626"/>
      <c r="CV12" s="626"/>
      <c r="CW12" s="626"/>
      <c r="CX12" s="626"/>
      <c r="CY12" s="627"/>
      <c r="CZ12" s="628">
        <v>0.7</v>
      </c>
      <c r="DA12" s="628"/>
      <c r="DB12" s="628"/>
      <c r="DC12" s="628"/>
      <c r="DD12" s="634">
        <v>2122</v>
      </c>
      <c r="DE12" s="626"/>
      <c r="DF12" s="626"/>
      <c r="DG12" s="626"/>
      <c r="DH12" s="626"/>
      <c r="DI12" s="626"/>
      <c r="DJ12" s="626"/>
      <c r="DK12" s="626"/>
      <c r="DL12" s="626"/>
      <c r="DM12" s="626"/>
      <c r="DN12" s="626"/>
      <c r="DO12" s="626"/>
      <c r="DP12" s="627"/>
      <c r="DQ12" s="634">
        <v>14589</v>
      </c>
      <c r="DR12" s="626"/>
      <c r="DS12" s="626"/>
      <c r="DT12" s="626"/>
      <c r="DU12" s="626"/>
      <c r="DV12" s="626"/>
      <c r="DW12" s="626"/>
      <c r="DX12" s="626"/>
      <c r="DY12" s="626"/>
      <c r="DZ12" s="626"/>
      <c r="EA12" s="626"/>
      <c r="EB12" s="626"/>
      <c r="EC12" s="635"/>
    </row>
    <row r="13" spans="2:143" ht="11.25" customHeight="1" x14ac:dyDescent="0.15">
      <c r="B13" s="622" t="s">
        <v>238</v>
      </c>
      <c r="C13" s="623"/>
      <c r="D13" s="623"/>
      <c r="E13" s="623"/>
      <c r="F13" s="623"/>
      <c r="G13" s="623"/>
      <c r="H13" s="623"/>
      <c r="I13" s="623"/>
      <c r="J13" s="623"/>
      <c r="K13" s="623"/>
      <c r="L13" s="623"/>
      <c r="M13" s="623"/>
      <c r="N13" s="623"/>
      <c r="O13" s="623"/>
      <c r="P13" s="623"/>
      <c r="Q13" s="624"/>
      <c r="R13" s="625">
        <v>7552</v>
      </c>
      <c r="S13" s="626"/>
      <c r="T13" s="626"/>
      <c r="U13" s="626"/>
      <c r="V13" s="626"/>
      <c r="W13" s="626"/>
      <c r="X13" s="626"/>
      <c r="Y13" s="627"/>
      <c r="Z13" s="628">
        <v>0.3</v>
      </c>
      <c r="AA13" s="628"/>
      <c r="AB13" s="628"/>
      <c r="AC13" s="628"/>
      <c r="AD13" s="629">
        <v>7552</v>
      </c>
      <c r="AE13" s="629"/>
      <c r="AF13" s="629"/>
      <c r="AG13" s="629"/>
      <c r="AH13" s="629"/>
      <c r="AI13" s="629"/>
      <c r="AJ13" s="629"/>
      <c r="AK13" s="629"/>
      <c r="AL13" s="630">
        <v>0.5</v>
      </c>
      <c r="AM13" s="631"/>
      <c r="AN13" s="631"/>
      <c r="AO13" s="632"/>
      <c r="AP13" s="622" t="s">
        <v>239</v>
      </c>
      <c r="AQ13" s="623"/>
      <c r="AR13" s="623"/>
      <c r="AS13" s="623"/>
      <c r="AT13" s="623"/>
      <c r="AU13" s="623"/>
      <c r="AV13" s="623"/>
      <c r="AW13" s="623"/>
      <c r="AX13" s="623"/>
      <c r="AY13" s="623"/>
      <c r="AZ13" s="623"/>
      <c r="BA13" s="623"/>
      <c r="BB13" s="623"/>
      <c r="BC13" s="623"/>
      <c r="BD13" s="623"/>
      <c r="BE13" s="623"/>
      <c r="BF13" s="624"/>
      <c r="BG13" s="625">
        <v>93348</v>
      </c>
      <c r="BH13" s="626"/>
      <c r="BI13" s="626"/>
      <c r="BJ13" s="626"/>
      <c r="BK13" s="626"/>
      <c r="BL13" s="626"/>
      <c r="BM13" s="626"/>
      <c r="BN13" s="627"/>
      <c r="BO13" s="628">
        <v>47</v>
      </c>
      <c r="BP13" s="628"/>
      <c r="BQ13" s="628"/>
      <c r="BR13" s="628"/>
      <c r="BS13" s="634" t="s">
        <v>114</v>
      </c>
      <c r="BT13" s="626"/>
      <c r="BU13" s="626"/>
      <c r="BV13" s="626"/>
      <c r="BW13" s="626"/>
      <c r="BX13" s="626"/>
      <c r="BY13" s="626"/>
      <c r="BZ13" s="626"/>
      <c r="CA13" s="626"/>
      <c r="CB13" s="635"/>
      <c r="CD13" s="639" t="s">
        <v>240</v>
      </c>
      <c r="CE13" s="640"/>
      <c r="CF13" s="640"/>
      <c r="CG13" s="640"/>
      <c r="CH13" s="640"/>
      <c r="CI13" s="640"/>
      <c r="CJ13" s="640"/>
      <c r="CK13" s="640"/>
      <c r="CL13" s="640"/>
      <c r="CM13" s="640"/>
      <c r="CN13" s="640"/>
      <c r="CO13" s="640"/>
      <c r="CP13" s="640"/>
      <c r="CQ13" s="641"/>
      <c r="CR13" s="625">
        <v>134403</v>
      </c>
      <c r="CS13" s="626"/>
      <c r="CT13" s="626"/>
      <c r="CU13" s="626"/>
      <c r="CV13" s="626"/>
      <c r="CW13" s="626"/>
      <c r="CX13" s="626"/>
      <c r="CY13" s="627"/>
      <c r="CZ13" s="628">
        <v>5.6</v>
      </c>
      <c r="DA13" s="628"/>
      <c r="DB13" s="628"/>
      <c r="DC13" s="628"/>
      <c r="DD13" s="634">
        <v>72609</v>
      </c>
      <c r="DE13" s="626"/>
      <c r="DF13" s="626"/>
      <c r="DG13" s="626"/>
      <c r="DH13" s="626"/>
      <c r="DI13" s="626"/>
      <c r="DJ13" s="626"/>
      <c r="DK13" s="626"/>
      <c r="DL13" s="626"/>
      <c r="DM13" s="626"/>
      <c r="DN13" s="626"/>
      <c r="DO13" s="626"/>
      <c r="DP13" s="627"/>
      <c r="DQ13" s="634">
        <v>74919</v>
      </c>
      <c r="DR13" s="626"/>
      <c r="DS13" s="626"/>
      <c r="DT13" s="626"/>
      <c r="DU13" s="626"/>
      <c r="DV13" s="626"/>
      <c r="DW13" s="626"/>
      <c r="DX13" s="626"/>
      <c r="DY13" s="626"/>
      <c r="DZ13" s="626"/>
      <c r="EA13" s="626"/>
      <c r="EB13" s="626"/>
      <c r="EC13" s="635"/>
    </row>
    <row r="14" spans="2:143" ht="11.25" customHeight="1" x14ac:dyDescent="0.15">
      <c r="B14" s="622" t="s">
        <v>241</v>
      </c>
      <c r="C14" s="623"/>
      <c r="D14" s="623"/>
      <c r="E14" s="623"/>
      <c r="F14" s="623"/>
      <c r="G14" s="623"/>
      <c r="H14" s="623"/>
      <c r="I14" s="623"/>
      <c r="J14" s="623"/>
      <c r="K14" s="623"/>
      <c r="L14" s="623"/>
      <c r="M14" s="623"/>
      <c r="N14" s="623"/>
      <c r="O14" s="623"/>
      <c r="P14" s="623"/>
      <c r="Q14" s="624"/>
      <c r="R14" s="625" t="s">
        <v>114</v>
      </c>
      <c r="S14" s="626"/>
      <c r="T14" s="626"/>
      <c r="U14" s="626"/>
      <c r="V14" s="626"/>
      <c r="W14" s="626"/>
      <c r="X14" s="626"/>
      <c r="Y14" s="627"/>
      <c r="Z14" s="628" t="s">
        <v>114</v>
      </c>
      <c r="AA14" s="628"/>
      <c r="AB14" s="628"/>
      <c r="AC14" s="628"/>
      <c r="AD14" s="629" t="s">
        <v>114</v>
      </c>
      <c r="AE14" s="629"/>
      <c r="AF14" s="629"/>
      <c r="AG14" s="629"/>
      <c r="AH14" s="629"/>
      <c r="AI14" s="629"/>
      <c r="AJ14" s="629"/>
      <c r="AK14" s="629"/>
      <c r="AL14" s="630" t="s">
        <v>114</v>
      </c>
      <c r="AM14" s="631"/>
      <c r="AN14" s="631"/>
      <c r="AO14" s="632"/>
      <c r="AP14" s="622" t="s">
        <v>242</v>
      </c>
      <c r="AQ14" s="623"/>
      <c r="AR14" s="623"/>
      <c r="AS14" s="623"/>
      <c r="AT14" s="623"/>
      <c r="AU14" s="623"/>
      <c r="AV14" s="623"/>
      <c r="AW14" s="623"/>
      <c r="AX14" s="623"/>
      <c r="AY14" s="623"/>
      <c r="AZ14" s="623"/>
      <c r="BA14" s="623"/>
      <c r="BB14" s="623"/>
      <c r="BC14" s="623"/>
      <c r="BD14" s="623"/>
      <c r="BE14" s="623"/>
      <c r="BF14" s="624"/>
      <c r="BG14" s="625">
        <v>11262</v>
      </c>
      <c r="BH14" s="626"/>
      <c r="BI14" s="626"/>
      <c r="BJ14" s="626"/>
      <c r="BK14" s="626"/>
      <c r="BL14" s="626"/>
      <c r="BM14" s="626"/>
      <c r="BN14" s="627"/>
      <c r="BO14" s="628">
        <v>5.7</v>
      </c>
      <c r="BP14" s="628"/>
      <c r="BQ14" s="628"/>
      <c r="BR14" s="628"/>
      <c r="BS14" s="634" t="s">
        <v>114</v>
      </c>
      <c r="BT14" s="626"/>
      <c r="BU14" s="626"/>
      <c r="BV14" s="626"/>
      <c r="BW14" s="626"/>
      <c r="BX14" s="626"/>
      <c r="BY14" s="626"/>
      <c r="BZ14" s="626"/>
      <c r="CA14" s="626"/>
      <c r="CB14" s="635"/>
      <c r="CD14" s="639" t="s">
        <v>243</v>
      </c>
      <c r="CE14" s="640"/>
      <c r="CF14" s="640"/>
      <c r="CG14" s="640"/>
      <c r="CH14" s="640"/>
      <c r="CI14" s="640"/>
      <c r="CJ14" s="640"/>
      <c r="CK14" s="640"/>
      <c r="CL14" s="640"/>
      <c r="CM14" s="640"/>
      <c r="CN14" s="640"/>
      <c r="CO14" s="640"/>
      <c r="CP14" s="640"/>
      <c r="CQ14" s="641"/>
      <c r="CR14" s="625">
        <v>75449</v>
      </c>
      <c r="CS14" s="626"/>
      <c r="CT14" s="626"/>
      <c r="CU14" s="626"/>
      <c r="CV14" s="626"/>
      <c r="CW14" s="626"/>
      <c r="CX14" s="626"/>
      <c r="CY14" s="627"/>
      <c r="CZ14" s="628">
        <v>3.2</v>
      </c>
      <c r="DA14" s="628"/>
      <c r="DB14" s="628"/>
      <c r="DC14" s="628"/>
      <c r="DD14" s="634">
        <v>49377</v>
      </c>
      <c r="DE14" s="626"/>
      <c r="DF14" s="626"/>
      <c r="DG14" s="626"/>
      <c r="DH14" s="626"/>
      <c r="DI14" s="626"/>
      <c r="DJ14" s="626"/>
      <c r="DK14" s="626"/>
      <c r="DL14" s="626"/>
      <c r="DM14" s="626"/>
      <c r="DN14" s="626"/>
      <c r="DO14" s="626"/>
      <c r="DP14" s="627"/>
      <c r="DQ14" s="634">
        <v>35006</v>
      </c>
      <c r="DR14" s="626"/>
      <c r="DS14" s="626"/>
      <c r="DT14" s="626"/>
      <c r="DU14" s="626"/>
      <c r="DV14" s="626"/>
      <c r="DW14" s="626"/>
      <c r="DX14" s="626"/>
      <c r="DY14" s="626"/>
      <c r="DZ14" s="626"/>
      <c r="EA14" s="626"/>
      <c r="EB14" s="626"/>
      <c r="EC14" s="635"/>
    </row>
    <row r="15" spans="2:143" ht="11.25" customHeight="1" x14ac:dyDescent="0.15">
      <c r="B15" s="622" t="s">
        <v>244</v>
      </c>
      <c r="C15" s="623"/>
      <c r="D15" s="623"/>
      <c r="E15" s="623"/>
      <c r="F15" s="623"/>
      <c r="G15" s="623"/>
      <c r="H15" s="623"/>
      <c r="I15" s="623"/>
      <c r="J15" s="623"/>
      <c r="K15" s="623"/>
      <c r="L15" s="623"/>
      <c r="M15" s="623"/>
      <c r="N15" s="623"/>
      <c r="O15" s="623"/>
      <c r="P15" s="623"/>
      <c r="Q15" s="624"/>
      <c r="R15" s="625">
        <v>167</v>
      </c>
      <c r="S15" s="626"/>
      <c r="T15" s="626"/>
      <c r="U15" s="626"/>
      <c r="V15" s="626"/>
      <c r="W15" s="626"/>
      <c r="X15" s="626"/>
      <c r="Y15" s="627"/>
      <c r="Z15" s="628">
        <v>0</v>
      </c>
      <c r="AA15" s="628"/>
      <c r="AB15" s="628"/>
      <c r="AC15" s="628"/>
      <c r="AD15" s="629">
        <v>167</v>
      </c>
      <c r="AE15" s="629"/>
      <c r="AF15" s="629"/>
      <c r="AG15" s="629"/>
      <c r="AH15" s="629"/>
      <c r="AI15" s="629"/>
      <c r="AJ15" s="629"/>
      <c r="AK15" s="629"/>
      <c r="AL15" s="630">
        <v>0</v>
      </c>
      <c r="AM15" s="631"/>
      <c r="AN15" s="631"/>
      <c r="AO15" s="632"/>
      <c r="AP15" s="622" t="s">
        <v>245</v>
      </c>
      <c r="AQ15" s="623"/>
      <c r="AR15" s="623"/>
      <c r="AS15" s="623"/>
      <c r="AT15" s="623"/>
      <c r="AU15" s="623"/>
      <c r="AV15" s="623"/>
      <c r="AW15" s="623"/>
      <c r="AX15" s="623"/>
      <c r="AY15" s="623"/>
      <c r="AZ15" s="623"/>
      <c r="BA15" s="623"/>
      <c r="BB15" s="623"/>
      <c r="BC15" s="623"/>
      <c r="BD15" s="623"/>
      <c r="BE15" s="623"/>
      <c r="BF15" s="624"/>
      <c r="BG15" s="625">
        <v>10260</v>
      </c>
      <c r="BH15" s="626"/>
      <c r="BI15" s="626"/>
      <c r="BJ15" s="626"/>
      <c r="BK15" s="626"/>
      <c r="BL15" s="626"/>
      <c r="BM15" s="626"/>
      <c r="BN15" s="627"/>
      <c r="BO15" s="628">
        <v>5.2</v>
      </c>
      <c r="BP15" s="628"/>
      <c r="BQ15" s="628"/>
      <c r="BR15" s="628"/>
      <c r="BS15" s="634" t="s">
        <v>114</v>
      </c>
      <c r="BT15" s="626"/>
      <c r="BU15" s="626"/>
      <c r="BV15" s="626"/>
      <c r="BW15" s="626"/>
      <c r="BX15" s="626"/>
      <c r="BY15" s="626"/>
      <c r="BZ15" s="626"/>
      <c r="CA15" s="626"/>
      <c r="CB15" s="635"/>
      <c r="CD15" s="639" t="s">
        <v>246</v>
      </c>
      <c r="CE15" s="640"/>
      <c r="CF15" s="640"/>
      <c r="CG15" s="640"/>
      <c r="CH15" s="640"/>
      <c r="CI15" s="640"/>
      <c r="CJ15" s="640"/>
      <c r="CK15" s="640"/>
      <c r="CL15" s="640"/>
      <c r="CM15" s="640"/>
      <c r="CN15" s="640"/>
      <c r="CO15" s="640"/>
      <c r="CP15" s="640"/>
      <c r="CQ15" s="641"/>
      <c r="CR15" s="625">
        <v>129343</v>
      </c>
      <c r="CS15" s="626"/>
      <c r="CT15" s="626"/>
      <c r="CU15" s="626"/>
      <c r="CV15" s="626"/>
      <c r="CW15" s="626"/>
      <c r="CX15" s="626"/>
      <c r="CY15" s="627"/>
      <c r="CZ15" s="628">
        <v>5.4</v>
      </c>
      <c r="DA15" s="628"/>
      <c r="DB15" s="628"/>
      <c r="DC15" s="628"/>
      <c r="DD15" s="634">
        <v>4192</v>
      </c>
      <c r="DE15" s="626"/>
      <c r="DF15" s="626"/>
      <c r="DG15" s="626"/>
      <c r="DH15" s="626"/>
      <c r="DI15" s="626"/>
      <c r="DJ15" s="626"/>
      <c r="DK15" s="626"/>
      <c r="DL15" s="626"/>
      <c r="DM15" s="626"/>
      <c r="DN15" s="626"/>
      <c r="DO15" s="626"/>
      <c r="DP15" s="627"/>
      <c r="DQ15" s="634">
        <v>124661</v>
      </c>
      <c r="DR15" s="626"/>
      <c r="DS15" s="626"/>
      <c r="DT15" s="626"/>
      <c r="DU15" s="626"/>
      <c r="DV15" s="626"/>
      <c r="DW15" s="626"/>
      <c r="DX15" s="626"/>
      <c r="DY15" s="626"/>
      <c r="DZ15" s="626"/>
      <c r="EA15" s="626"/>
      <c r="EB15" s="626"/>
      <c r="EC15" s="635"/>
    </row>
    <row r="16" spans="2:143" ht="11.25" customHeight="1" x14ac:dyDescent="0.15">
      <c r="B16" s="622" t="s">
        <v>247</v>
      </c>
      <c r="C16" s="623"/>
      <c r="D16" s="623"/>
      <c r="E16" s="623"/>
      <c r="F16" s="623"/>
      <c r="G16" s="623"/>
      <c r="H16" s="623"/>
      <c r="I16" s="623"/>
      <c r="J16" s="623"/>
      <c r="K16" s="623"/>
      <c r="L16" s="623"/>
      <c r="M16" s="623"/>
      <c r="N16" s="623"/>
      <c r="O16" s="623"/>
      <c r="P16" s="623"/>
      <c r="Q16" s="624"/>
      <c r="R16" s="625">
        <v>1394564</v>
      </c>
      <c r="S16" s="626"/>
      <c r="T16" s="626"/>
      <c r="U16" s="626"/>
      <c r="V16" s="626"/>
      <c r="W16" s="626"/>
      <c r="X16" s="626"/>
      <c r="Y16" s="627"/>
      <c r="Z16" s="628">
        <v>55.8</v>
      </c>
      <c r="AA16" s="628"/>
      <c r="AB16" s="628"/>
      <c r="AC16" s="628"/>
      <c r="AD16" s="629">
        <v>1264404</v>
      </c>
      <c r="AE16" s="629"/>
      <c r="AF16" s="629"/>
      <c r="AG16" s="629"/>
      <c r="AH16" s="629"/>
      <c r="AI16" s="629"/>
      <c r="AJ16" s="629"/>
      <c r="AK16" s="629"/>
      <c r="AL16" s="630">
        <v>81.2</v>
      </c>
      <c r="AM16" s="631"/>
      <c r="AN16" s="631"/>
      <c r="AO16" s="632"/>
      <c r="AP16" s="622" t="s">
        <v>248</v>
      </c>
      <c r="AQ16" s="623"/>
      <c r="AR16" s="623"/>
      <c r="AS16" s="623"/>
      <c r="AT16" s="623"/>
      <c r="AU16" s="623"/>
      <c r="AV16" s="623"/>
      <c r="AW16" s="623"/>
      <c r="AX16" s="623"/>
      <c r="AY16" s="623"/>
      <c r="AZ16" s="623"/>
      <c r="BA16" s="623"/>
      <c r="BB16" s="623"/>
      <c r="BC16" s="623"/>
      <c r="BD16" s="623"/>
      <c r="BE16" s="623"/>
      <c r="BF16" s="624"/>
      <c r="BG16" s="625" t="s">
        <v>114</v>
      </c>
      <c r="BH16" s="626"/>
      <c r="BI16" s="626"/>
      <c r="BJ16" s="626"/>
      <c r="BK16" s="626"/>
      <c r="BL16" s="626"/>
      <c r="BM16" s="626"/>
      <c r="BN16" s="627"/>
      <c r="BO16" s="628" t="s">
        <v>114</v>
      </c>
      <c r="BP16" s="628"/>
      <c r="BQ16" s="628"/>
      <c r="BR16" s="628"/>
      <c r="BS16" s="634" t="s">
        <v>114</v>
      </c>
      <c r="BT16" s="626"/>
      <c r="BU16" s="626"/>
      <c r="BV16" s="626"/>
      <c r="BW16" s="626"/>
      <c r="BX16" s="626"/>
      <c r="BY16" s="626"/>
      <c r="BZ16" s="626"/>
      <c r="CA16" s="626"/>
      <c r="CB16" s="635"/>
      <c r="CD16" s="639" t="s">
        <v>249</v>
      </c>
      <c r="CE16" s="640"/>
      <c r="CF16" s="640"/>
      <c r="CG16" s="640"/>
      <c r="CH16" s="640"/>
      <c r="CI16" s="640"/>
      <c r="CJ16" s="640"/>
      <c r="CK16" s="640"/>
      <c r="CL16" s="640"/>
      <c r="CM16" s="640"/>
      <c r="CN16" s="640"/>
      <c r="CO16" s="640"/>
      <c r="CP16" s="640"/>
      <c r="CQ16" s="641"/>
      <c r="CR16" s="625">
        <v>75000</v>
      </c>
      <c r="CS16" s="626"/>
      <c r="CT16" s="626"/>
      <c r="CU16" s="626"/>
      <c r="CV16" s="626"/>
      <c r="CW16" s="626"/>
      <c r="CX16" s="626"/>
      <c r="CY16" s="627"/>
      <c r="CZ16" s="628">
        <v>3.1</v>
      </c>
      <c r="DA16" s="628"/>
      <c r="DB16" s="628"/>
      <c r="DC16" s="628"/>
      <c r="DD16" s="634" t="s">
        <v>114</v>
      </c>
      <c r="DE16" s="626"/>
      <c r="DF16" s="626"/>
      <c r="DG16" s="626"/>
      <c r="DH16" s="626"/>
      <c r="DI16" s="626"/>
      <c r="DJ16" s="626"/>
      <c r="DK16" s="626"/>
      <c r="DL16" s="626"/>
      <c r="DM16" s="626"/>
      <c r="DN16" s="626"/>
      <c r="DO16" s="626"/>
      <c r="DP16" s="627"/>
      <c r="DQ16" s="634">
        <v>17056</v>
      </c>
      <c r="DR16" s="626"/>
      <c r="DS16" s="626"/>
      <c r="DT16" s="626"/>
      <c r="DU16" s="626"/>
      <c r="DV16" s="626"/>
      <c r="DW16" s="626"/>
      <c r="DX16" s="626"/>
      <c r="DY16" s="626"/>
      <c r="DZ16" s="626"/>
      <c r="EA16" s="626"/>
      <c r="EB16" s="626"/>
      <c r="EC16" s="635"/>
    </row>
    <row r="17" spans="2:133" ht="11.25" customHeight="1" x14ac:dyDescent="0.15">
      <c r="B17" s="622" t="s">
        <v>250</v>
      </c>
      <c r="C17" s="623"/>
      <c r="D17" s="623"/>
      <c r="E17" s="623"/>
      <c r="F17" s="623"/>
      <c r="G17" s="623"/>
      <c r="H17" s="623"/>
      <c r="I17" s="623"/>
      <c r="J17" s="623"/>
      <c r="K17" s="623"/>
      <c r="L17" s="623"/>
      <c r="M17" s="623"/>
      <c r="N17" s="623"/>
      <c r="O17" s="623"/>
      <c r="P17" s="623"/>
      <c r="Q17" s="624"/>
      <c r="R17" s="625">
        <v>1264404</v>
      </c>
      <c r="S17" s="626"/>
      <c r="T17" s="626"/>
      <c r="U17" s="626"/>
      <c r="V17" s="626"/>
      <c r="W17" s="626"/>
      <c r="X17" s="626"/>
      <c r="Y17" s="627"/>
      <c r="Z17" s="628">
        <v>50.6</v>
      </c>
      <c r="AA17" s="628"/>
      <c r="AB17" s="628"/>
      <c r="AC17" s="628"/>
      <c r="AD17" s="629">
        <v>1264404</v>
      </c>
      <c r="AE17" s="629"/>
      <c r="AF17" s="629"/>
      <c r="AG17" s="629"/>
      <c r="AH17" s="629"/>
      <c r="AI17" s="629"/>
      <c r="AJ17" s="629"/>
      <c r="AK17" s="629"/>
      <c r="AL17" s="630">
        <v>81.2</v>
      </c>
      <c r="AM17" s="631"/>
      <c r="AN17" s="631"/>
      <c r="AO17" s="632"/>
      <c r="AP17" s="622" t="s">
        <v>251</v>
      </c>
      <c r="AQ17" s="623"/>
      <c r="AR17" s="623"/>
      <c r="AS17" s="623"/>
      <c r="AT17" s="623"/>
      <c r="AU17" s="623"/>
      <c r="AV17" s="623"/>
      <c r="AW17" s="623"/>
      <c r="AX17" s="623"/>
      <c r="AY17" s="623"/>
      <c r="AZ17" s="623"/>
      <c r="BA17" s="623"/>
      <c r="BB17" s="623"/>
      <c r="BC17" s="623"/>
      <c r="BD17" s="623"/>
      <c r="BE17" s="623"/>
      <c r="BF17" s="624"/>
      <c r="BG17" s="625" t="s">
        <v>114</v>
      </c>
      <c r="BH17" s="626"/>
      <c r="BI17" s="626"/>
      <c r="BJ17" s="626"/>
      <c r="BK17" s="626"/>
      <c r="BL17" s="626"/>
      <c r="BM17" s="626"/>
      <c r="BN17" s="627"/>
      <c r="BO17" s="628" t="s">
        <v>114</v>
      </c>
      <c r="BP17" s="628"/>
      <c r="BQ17" s="628"/>
      <c r="BR17" s="628"/>
      <c r="BS17" s="634" t="s">
        <v>114</v>
      </c>
      <c r="BT17" s="626"/>
      <c r="BU17" s="626"/>
      <c r="BV17" s="626"/>
      <c r="BW17" s="626"/>
      <c r="BX17" s="626"/>
      <c r="BY17" s="626"/>
      <c r="BZ17" s="626"/>
      <c r="CA17" s="626"/>
      <c r="CB17" s="635"/>
      <c r="CD17" s="639" t="s">
        <v>252</v>
      </c>
      <c r="CE17" s="640"/>
      <c r="CF17" s="640"/>
      <c r="CG17" s="640"/>
      <c r="CH17" s="640"/>
      <c r="CI17" s="640"/>
      <c r="CJ17" s="640"/>
      <c r="CK17" s="640"/>
      <c r="CL17" s="640"/>
      <c r="CM17" s="640"/>
      <c r="CN17" s="640"/>
      <c r="CO17" s="640"/>
      <c r="CP17" s="640"/>
      <c r="CQ17" s="641"/>
      <c r="CR17" s="625">
        <v>352937</v>
      </c>
      <c r="CS17" s="626"/>
      <c r="CT17" s="626"/>
      <c r="CU17" s="626"/>
      <c r="CV17" s="626"/>
      <c r="CW17" s="626"/>
      <c r="CX17" s="626"/>
      <c r="CY17" s="627"/>
      <c r="CZ17" s="628">
        <v>14.8</v>
      </c>
      <c r="DA17" s="628"/>
      <c r="DB17" s="628"/>
      <c r="DC17" s="628"/>
      <c r="DD17" s="634" t="s">
        <v>114</v>
      </c>
      <c r="DE17" s="626"/>
      <c r="DF17" s="626"/>
      <c r="DG17" s="626"/>
      <c r="DH17" s="626"/>
      <c r="DI17" s="626"/>
      <c r="DJ17" s="626"/>
      <c r="DK17" s="626"/>
      <c r="DL17" s="626"/>
      <c r="DM17" s="626"/>
      <c r="DN17" s="626"/>
      <c r="DO17" s="626"/>
      <c r="DP17" s="627"/>
      <c r="DQ17" s="634">
        <v>352937</v>
      </c>
      <c r="DR17" s="626"/>
      <c r="DS17" s="626"/>
      <c r="DT17" s="626"/>
      <c r="DU17" s="626"/>
      <c r="DV17" s="626"/>
      <c r="DW17" s="626"/>
      <c r="DX17" s="626"/>
      <c r="DY17" s="626"/>
      <c r="DZ17" s="626"/>
      <c r="EA17" s="626"/>
      <c r="EB17" s="626"/>
      <c r="EC17" s="635"/>
    </row>
    <row r="18" spans="2:133" ht="11.25" customHeight="1" x14ac:dyDescent="0.15">
      <c r="B18" s="622" t="s">
        <v>253</v>
      </c>
      <c r="C18" s="623"/>
      <c r="D18" s="623"/>
      <c r="E18" s="623"/>
      <c r="F18" s="623"/>
      <c r="G18" s="623"/>
      <c r="H18" s="623"/>
      <c r="I18" s="623"/>
      <c r="J18" s="623"/>
      <c r="K18" s="623"/>
      <c r="L18" s="623"/>
      <c r="M18" s="623"/>
      <c r="N18" s="623"/>
      <c r="O18" s="623"/>
      <c r="P18" s="623"/>
      <c r="Q18" s="624"/>
      <c r="R18" s="625">
        <v>130160</v>
      </c>
      <c r="S18" s="626"/>
      <c r="T18" s="626"/>
      <c r="U18" s="626"/>
      <c r="V18" s="626"/>
      <c r="W18" s="626"/>
      <c r="X18" s="626"/>
      <c r="Y18" s="627"/>
      <c r="Z18" s="628">
        <v>5.2</v>
      </c>
      <c r="AA18" s="628"/>
      <c r="AB18" s="628"/>
      <c r="AC18" s="628"/>
      <c r="AD18" s="629" t="s">
        <v>114</v>
      </c>
      <c r="AE18" s="629"/>
      <c r="AF18" s="629"/>
      <c r="AG18" s="629"/>
      <c r="AH18" s="629"/>
      <c r="AI18" s="629"/>
      <c r="AJ18" s="629"/>
      <c r="AK18" s="629"/>
      <c r="AL18" s="630" t="s">
        <v>114</v>
      </c>
      <c r="AM18" s="631"/>
      <c r="AN18" s="631"/>
      <c r="AO18" s="632"/>
      <c r="AP18" s="622" t="s">
        <v>254</v>
      </c>
      <c r="AQ18" s="623"/>
      <c r="AR18" s="623"/>
      <c r="AS18" s="623"/>
      <c r="AT18" s="623"/>
      <c r="AU18" s="623"/>
      <c r="AV18" s="623"/>
      <c r="AW18" s="623"/>
      <c r="AX18" s="623"/>
      <c r="AY18" s="623"/>
      <c r="AZ18" s="623"/>
      <c r="BA18" s="623"/>
      <c r="BB18" s="623"/>
      <c r="BC18" s="623"/>
      <c r="BD18" s="623"/>
      <c r="BE18" s="623"/>
      <c r="BF18" s="624"/>
      <c r="BG18" s="625" t="s">
        <v>114</v>
      </c>
      <c r="BH18" s="626"/>
      <c r="BI18" s="626"/>
      <c r="BJ18" s="626"/>
      <c r="BK18" s="626"/>
      <c r="BL18" s="626"/>
      <c r="BM18" s="626"/>
      <c r="BN18" s="627"/>
      <c r="BO18" s="628" t="s">
        <v>114</v>
      </c>
      <c r="BP18" s="628"/>
      <c r="BQ18" s="628"/>
      <c r="BR18" s="628"/>
      <c r="BS18" s="634" t="s">
        <v>114</v>
      </c>
      <c r="BT18" s="626"/>
      <c r="BU18" s="626"/>
      <c r="BV18" s="626"/>
      <c r="BW18" s="626"/>
      <c r="BX18" s="626"/>
      <c r="BY18" s="626"/>
      <c r="BZ18" s="626"/>
      <c r="CA18" s="626"/>
      <c r="CB18" s="635"/>
      <c r="CD18" s="639" t="s">
        <v>255</v>
      </c>
      <c r="CE18" s="640"/>
      <c r="CF18" s="640"/>
      <c r="CG18" s="640"/>
      <c r="CH18" s="640"/>
      <c r="CI18" s="640"/>
      <c r="CJ18" s="640"/>
      <c r="CK18" s="640"/>
      <c r="CL18" s="640"/>
      <c r="CM18" s="640"/>
      <c r="CN18" s="640"/>
      <c r="CO18" s="640"/>
      <c r="CP18" s="640"/>
      <c r="CQ18" s="641"/>
      <c r="CR18" s="625" t="s">
        <v>114</v>
      </c>
      <c r="CS18" s="626"/>
      <c r="CT18" s="626"/>
      <c r="CU18" s="626"/>
      <c r="CV18" s="626"/>
      <c r="CW18" s="626"/>
      <c r="CX18" s="626"/>
      <c r="CY18" s="627"/>
      <c r="CZ18" s="628" t="s">
        <v>114</v>
      </c>
      <c r="DA18" s="628"/>
      <c r="DB18" s="628"/>
      <c r="DC18" s="628"/>
      <c r="DD18" s="634" t="s">
        <v>114</v>
      </c>
      <c r="DE18" s="626"/>
      <c r="DF18" s="626"/>
      <c r="DG18" s="626"/>
      <c r="DH18" s="626"/>
      <c r="DI18" s="626"/>
      <c r="DJ18" s="626"/>
      <c r="DK18" s="626"/>
      <c r="DL18" s="626"/>
      <c r="DM18" s="626"/>
      <c r="DN18" s="626"/>
      <c r="DO18" s="626"/>
      <c r="DP18" s="627"/>
      <c r="DQ18" s="634" t="s">
        <v>114</v>
      </c>
      <c r="DR18" s="626"/>
      <c r="DS18" s="626"/>
      <c r="DT18" s="626"/>
      <c r="DU18" s="626"/>
      <c r="DV18" s="626"/>
      <c r="DW18" s="626"/>
      <c r="DX18" s="626"/>
      <c r="DY18" s="626"/>
      <c r="DZ18" s="626"/>
      <c r="EA18" s="626"/>
      <c r="EB18" s="626"/>
      <c r="EC18" s="635"/>
    </row>
    <row r="19" spans="2:133" ht="11.25" customHeight="1" x14ac:dyDescent="0.15">
      <c r="B19" s="622" t="s">
        <v>256</v>
      </c>
      <c r="C19" s="623"/>
      <c r="D19" s="623"/>
      <c r="E19" s="623"/>
      <c r="F19" s="623"/>
      <c r="G19" s="623"/>
      <c r="H19" s="623"/>
      <c r="I19" s="623"/>
      <c r="J19" s="623"/>
      <c r="K19" s="623"/>
      <c r="L19" s="623"/>
      <c r="M19" s="623"/>
      <c r="N19" s="623"/>
      <c r="O19" s="623"/>
      <c r="P19" s="623"/>
      <c r="Q19" s="624"/>
      <c r="R19" s="625" t="s">
        <v>114</v>
      </c>
      <c r="S19" s="626"/>
      <c r="T19" s="626"/>
      <c r="U19" s="626"/>
      <c r="V19" s="626"/>
      <c r="W19" s="626"/>
      <c r="X19" s="626"/>
      <c r="Y19" s="627"/>
      <c r="Z19" s="628" t="s">
        <v>114</v>
      </c>
      <c r="AA19" s="628"/>
      <c r="AB19" s="628"/>
      <c r="AC19" s="628"/>
      <c r="AD19" s="629" t="s">
        <v>114</v>
      </c>
      <c r="AE19" s="629"/>
      <c r="AF19" s="629"/>
      <c r="AG19" s="629"/>
      <c r="AH19" s="629"/>
      <c r="AI19" s="629"/>
      <c r="AJ19" s="629"/>
      <c r="AK19" s="629"/>
      <c r="AL19" s="630" t="s">
        <v>114</v>
      </c>
      <c r="AM19" s="631"/>
      <c r="AN19" s="631"/>
      <c r="AO19" s="632"/>
      <c r="AP19" s="622" t="s">
        <v>257</v>
      </c>
      <c r="AQ19" s="623"/>
      <c r="AR19" s="623"/>
      <c r="AS19" s="623"/>
      <c r="AT19" s="623"/>
      <c r="AU19" s="623"/>
      <c r="AV19" s="623"/>
      <c r="AW19" s="623"/>
      <c r="AX19" s="623"/>
      <c r="AY19" s="623"/>
      <c r="AZ19" s="623"/>
      <c r="BA19" s="623"/>
      <c r="BB19" s="623"/>
      <c r="BC19" s="623"/>
      <c r="BD19" s="623"/>
      <c r="BE19" s="623"/>
      <c r="BF19" s="624"/>
      <c r="BG19" s="625" t="s">
        <v>114</v>
      </c>
      <c r="BH19" s="626"/>
      <c r="BI19" s="626"/>
      <c r="BJ19" s="626"/>
      <c r="BK19" s="626"/>
      <c r="BL19" s="626"/>
      <c r="BM19" s="626"/>
      <c r="BN19" s="627"/>
      <c r="BO19" s="628" t="s">
        <v>114</v>
      </c>
      <c r="BP19" s="628"/>
      <c r="BQ19" s="628"/>
      <c r="BR19" s="628"/>
      <c r="BS19" s="634" t="s">
        <v>114</v>
      </c>
      <c r="BT19" s="626"/>
      <c r="BU19" s="626"/>
      <c r="BV19" s="626"/>
      <c r="BW19" s="626"/>
      <c r="BX19" s="626"/>
      <c r="BY19" s="626"/>
      <c r="BZ19" s="626"/>
      <c r="CA19" s="626"/>
      <c r="CB19" s="635"/>
      <c r="CD19" s="639" t="s">
        <v>258</v>
      </c>
      <c r="CE19" s="640"/>
      <c r="CF19" s="640"/>
      <c r="CG19" s="640"/>
      <c r="CH19" s="640"/>
      <c r="CI19" s="640"/>
      <c r="CJ19" s="640"/>
      <c r="CK19" s="640"/>
      <c r="CL19" s="640"/>
      <c r="CM19" s="640"/>
      <c r="CN19" s="640"/>
      <c r="CO19" s="640"/>
      <c r="CP19" s="640"/>
      <c r="CQ19" s="641"/>
      <c r="CR19" s="625" t="s">
        <v>114</v>
      </c>
      <c r="CS19" s="626"/>
      <c r="CT19" s="626"/>
      <c r="CU19" s="626"/>
      <c r="CV19" s="626"/>
      <c r="CW19" s="626"/>
      <c r="CX19" s="626"/>
      <c r="CY19" s="627"/>
      <c r="CZ19" s="628" t="s">
        <v>114</v>
      </c>
      <c r="DA19" s="628"/>
      <c r="DB19" s="628"/>
      <c r="DC19" s="628"/>
      <c r="DD19" s="634" t="s">
        <v>114</v>
      </c>
      <c r="DE19" s="626"/>
      <c r="DF19" s="626"/>
      <c r="DG19" s="626"/>
      <c r="DH19" s="626"/>
      <c r="DI19" s="626"/>
      <c r="DJ19" s="626"/>
      <c r="DK19" s="626"/>
      <c r="DL19" s="626"/>
      <c r="DM19" s="626"/>
      <c r="DN19" s="626"/>
      <c r="DO19" s="626"/>
      <c r="DP19" s="627"/>
      <c r="DQ19" s="634" t="s">
        <v>114</v>
      </c>
      <c r="DR19" s="626"/>
      <c r="DS19" s="626"/>
      <c r="DT19" s="626"/>
      <c r="DU19" s="626"/>
      <c r="DV19" s="626"/>
      <c r="DW19" s="626"/>
      <c r="DX19" s="626"/>
      <c r="DY19" s="626"/>
      <c r="DZ19" s="626"/>
      <c r="EA19" s="626"/>
      <c r="EB19" s="626"/>
      <c r="EC19" s="635"/>
    </row>
    <row r="20" spans="2:133" ht="11.25" customHeight="1" x14ac:dyDescent="0.15">
      <c r="B20" s="622" t="s">
        <v>259</v>
      </c>
      <c r="C20" s="623"/>
      <c r="D20" s="623"/>
      <c r="E20" s="623"/>
      <c r="F20" s="623"/>
      <c r="G20" s="623"/>
      <c r="H20" s="623"/>
      <c r="I20" s="623"/>
      <c r="J20" s="623"/>
      <c r="K20" s="623"/>
      <c r="L20" s="623"/>
      <c r="M20" s="623"/>
      <c r="N20" s="623"/>
      <c r="O20" s="623"/>
      <c r="P20" s="623"/>
      <c r="Q20" s="624"/>
      <c r="R20" s="625">
        <v>1686142</v>
      </c>
      <c r="S20" s="626"/>
      <c r="T20" s="626"/>
      <c r="U20" s="626"/>
      <c r="V20" s="626"/>
      <c r="W20" s="626"/>
      <c r="X20" s="626"/>
      <c r="Y20" s="627"/>
      <c r="Z20" s="628">
        <v>67.5</v>
      </c>
      <c r="AA20" s="628"/>
      <c r="AB20" s="628"/>
      <c r="AC20" s="628"/>
      <c r="AD20" s="629">
        <v>1555982</v>
      </c>
      <c r="AE20" s="629"/>
      <c r="AF20" s="629"/>
      <c r="AG20" s="629"/>
      <c r="AH20" s="629"/>
      <c r="AI20" s="629"/>
      <c r="AJ20" s="629"/>
      <c r="AK20" s="629"/>
      <c r="AL20" s="630">
        <v>99.9</v>
      </c>
      <c r="AM20" s="631"/>
      <c r="AN20" s="631"/>
      <c r="AO20" s="632"/>
      <c r="AP20" s="622" t="s">
        <v>260</v>
      </c>
      <c r="AQ20" s="623"/>
      <c r="AR20" s="623"/>
      <c r="AS20" s="623"/>
      <c r="AT20" s="623"/>
      <c r="AU20" s="623"/>
      <c r="AV20" s="623"/>
      <c r="AW20" s="623"/>
      <c r="AX20" s="623"/>
      <c r="AY20" s="623"/>
      <c r="AZ20" s="623"/>
      <c r="BA20" s="623"/>
      <c r="BB20" s="623"/>
      <c r="BC20" s="623"/>
      <c r="BD20" s="623"/>
      <c r="BE20" s="623"/>
      <c r="BF20" s="624"/>
      <c r="BG20" s="625" t="s">
        <v>114</v>
      </c>
      <c r="BH20" s="626"/>
      <c r="BI20" s="626"/>
      <c r="BJ20" s="626"/>
      <c r="BK20" s="626"/>
      <c r="BL20" s="626"/>
      <c r="BM20" s="626"/>
      <c r="BN20" s="627"/>
      <c r="BO20" s="628" t="s">
        <v>114</v>
      </c>
      <c r="BP20" s="628"/>
      <c r="BQ20" s="628"/>
      <c r="BR20" s="628"/>
      <c r="BS20" s="634" t="s">
        <v>114</v>
      </c>
      <c r="BT20" s="626"/>
      <c r="BU20" s="626"/>
      <c r="BV20" s="626"/>
      <c r="BW20" s="626"/>
      <c r="BX20" s="626"/>
      <c r="BY20" s="626"/>
      <c r="BZ20" s="626"/>
      <c r="CA20" s="626"/>
      <c r="CB20" s="635"/>
      <c r="CD20" s="639" t="s">
        <v>261</v>
      </c>
      <c r="CE20" s="640"/>
      <c r="CF20" s="640"/>
      <c r="CG20" s="640"/>
      <c r="CH20" s="640"/>
      <c r="CI20" s="640"/>
      <c r="CJ20" s="640"/>
      <c r="CK20" s="640"/>
      <c r="CL20" s="640"/>
      <c r="CM20" s="640"/>
      <c r="CN20" s="640"/>
      <c r="CO20" s="640"/>
      <c r="CP20" s="640"/>
      <c r="CQ20" s="641"/>
      <c r="CR20" s="625">
        <v>2391769</v>
      </c>
      <c r="CS20" s="626"/>
      <c r="CT20" s="626"/>
      <c r="CU20" s="626"/>
      <c r="CV20" s="626"/>
      <c r="CW20" s="626"/>
      <c r="CX20" s="626"/>
      <c r="CY20" s="627"/>
      <c r="CZ20" s="628">
        <v>100</v>
      </c>
      <c r="DA20" s="628"/>
      <c r="DB20" s="628"/>
      <c r="DC20" s="628"/>
      <c r="DD20" s="634">
        <v>164893</v>
      </c>
      <c r="DE20" s="626"/>
      <c r="DF20" s="626"/>
      <c r="DG20" s="626"/>
      <c r="DH20" s="626"/>
      <c r="DI20" s="626"/>
      <c r="DJ20" s="626"/>
      <c r="DK20" s="626"/>
      <c r="DL20" s="626"/>
      <c r="DM20" s="626"/>
      <c r="DN20" s="626"/>
      <c r="DO20" s="626"/>
      <c r="DP20" s="627"/>
      <c r="DQ20" s="634">
        <v>1884333</v>
      </c>
      <c r="DR20" s="626"/>
      <c r="DS20" s="626"/>
      <c r="DT20" s="626"/>
      <c r="DU20" s="626"/>
      <c r="DV20" s="626"/>
      <c r="DW20" s="626"/>
      <c r="DX20" s="626"/>
      <c r="DY20" s="626"/>
      <c r="DZ20" s="626"/>
      <c r="EA20" s="626"/>
      <c r="EB20" s="626"/>
      <c r="EC20" s="635"/>
    </row>
    <row r="21" spans="2:133" ht="11.25" customHeight="1" x14ac:dyDescent="0.15">
      <c r="B21" s="622" t="s">
        <v>262</v>
      </c>
      <c r="C21" s="623"/>
      <c r="D21" s="623"/>
      <c r="E21" s="623"/>
      <c r="F21" s="623"/>
      <c r="G21" s="623"/>
      <c r="H21" s="623"/>
      <c r="I21" s="623"/>
      <c r="J21" s="623"/>
      <c r="K21" s="623"/>
      <c r="L21" s="623"/>
      <c r="M21" s="623"/>
      <c r="N21" s="623"/>
      <c r="O21" s="623"/>
      <c r="P21" s="623"/>
      <c r="Q21" s="624"/>
      <c r="R21" s="625">
        <v>599</v>
      </c>
      <c r="S21" s="626"/>
      <c r="T21" s="626"/>
      <c r="U21" s="626"/>
      <c r="V21" s="626"/>
      <c r="W21" s="626"/>
      <c r="X21" s="626"/>
      <c r="Y21" s="627"/>
      <c r="Z21" s="628">
        <v>0</v>
      </c>
      <c r="AA21" s="628"/>
      <c r="AB21" s="628"/>
      <c r="AC21" s="628"/>
      <c r="AD21" s="629">
        <v>599</v>
      </c>
      <c r="AE21" s="629"/>
      <c r="AF21" s="629"/>
      <c r="AG21" s="629"/>
      <c r="AH21" s="629"/>
      <c r="AI21" s="629"/>
      <c r="AJ21" s="629"/>
      <c r="AK21" s="629"/>
      <c r="AL21" s="630">
        <v>0</v>
      </c>
      <c r="AM21" s="631"/>
      <c r="AN21" s="631"/>
      <c r="AO21" s="632"/>
      <c r="AP21" s="642" t="s">
        <v>263</v>
      </c>
      <c r="AQ21" s="643"/>
      <c r="AR21" s="643"/>
      <c r="AS21" s="643"/>
      <c r="AT21" s="643"/>
      <c r="AU21" s="643"/>
      <c r="AV21" s="643"/>
      <c r="AW21" s="643"/>
      <c r="AX21" s="643"/>
      <c r="AY21" s="643"/>
      <c r="AZ21" s="643"/>
      <c r="BA21" s="643"/>
      <c r="BB21" s="643"/>
      <c r="BC21" s="643"/>
      <c r="BD21" s="643"/>
      <c r="BE21" s="643"/>
      <c r="BF21" s="644"/>
      <c r="BG21" s="625" t="s">
        <v>114</v>
      </c>
      <c r="BH21" s="626"/>
      <c r="BI21" s="626"/>
      <c r="BJ21" s="626"/>
      <c r="BK21" s="626"/>
      <c r="BL21" s="626"/>
      <c r="BM21" s="626"/>
      <c r="BN21" s="627"/>
      <c r="BO21" s="628" t="s">
        <v>114</v>
      </c>
      <c r="BP21" s="628"/>
      <c r="BQ21" s="628"/>
      <c r="BR21" s="628"/>
      <c r="BS21" s="634" t="s">
        <v>114</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264</v>
      </c>
      <c r="C22" s="623"/>
      <c r="D22" s="623"/>
      <c r="E22" s="623"/>
      <c r="F22" s="623"/>
      <c r="G22" s="623"/>
      <c r="H22" s="623"/>
      <c r="I22" s="623"/>
      <c r="J22" s="623"/>
      <c r="K22" s="623"/>
      <c r="L22" s="623"/>
      <c r="M22" s="623"/>
      <c r="N22" s="623"/>
      <c r="O22" s="623"/>
      <c r="P22" s="623"/>
      <c r="Q22" s="624"/>
      <c r="R22" s="625">
        <v>7876</v>
      </c>
      <c r="S22" s="626"/>
      <c r="T22" s="626"/>
      <c r="U22" s="626"/>
      <c r="V22" s="626"/>
      <c r="W22" s="626"/>
      <c r="X22" s="626"/>
      <c r="Y22" s="627"/>
      <c r="Z22" s="628">
        <v>0.3</v>
      </c>
      <c r="AA22" s="628"/>
      <c r="AB22" s="628"/>
      <c r="AC22" s="628"/>
      <c r="AD22" s="629" t="s">
        <v>114</v>
      </c>
      <c r="AE22" s="629"/>
      <c r="AF22" s="629"/>
      <c r="AG22" s="629"/>
      <c r="AH22" s="629"/>
      <c r="AI22" s="629"/>
      <c r="AJ22" s="629"/>
      <c r="AK22" s="629"/>
      <c r="AL22" s="630" t="s">
        <v>114</v>
      </c>
      <c r="AM22" s="631"/>
      <c r="AN22" s="631"/>
      <c r="AO22" s="632"/>
      <c r="AP22" s="642" t="s">
        <v>265</v>
      </c>
      <c r="AQ22" s="643"/>
      <c r="AR22" s="643"/>
      <c r="AS22" s="643"/>
      <c r="AT22" s="643"/>
      <c r="AU22" s="643"/>
      <c r="AV22" s="643"/>
      <c r="AW22" s="643"/>
      <c r="AX22" s="643"/>
      <c r="AY22" s="643"/>
      <c r="AZ22" s="643"/>
      <c r="BA22" s="643"/>
      <c r="BB22" s="643"/>
      <c r="BC22" s="643"/>
      <c r="BD22" s="643"/>
      <c r="BE22" s="643"/>
      <c r="BF22" s="644"/>
      <c r="BG22" s="625" t="s">
        <v>114</v>
      </c>
      <c r="BH22" s="626"/>
      <c r="BI22" s="626"/>
      <c r="BJ22" s="626"/>
      <c r="BK22" s="626"/>
      <c r="BL22" s="626"/>
      <c r="BM22" s="626"/>
      <c r="BN22" s="627"/>
      <c r="BO22" s="628" t="s">
        <v>114</v>
      </c>
      <c r="BP22" s="628"/>
      <c r="BQ22" s="628"/>
      <c r="BR22" s="628"/>
      <c r="BS22" s="634" t="s">
        <v>114</v>
      </c>
      <c r="BT22" s="626"/>
      <c r="BU22" s="626"/>
      <c r="BV22" s="626"/>
      <c r="BW22" s="626"/>
      <c r="BX22" s="626"/>
      <c r="BY22" s="626"/>
      <c r="BZ22" s="626"/>
      <c r="CA22" s="626"/>
      <c r="CB22" s="635"/>
      <c r="CD22" s="607" t="s">
        <v>266</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267</v>
      </c>
      <c r="C23" s="623"/>
      <c r="D23" s="623"/>
      <c r="E23" s="623"/>
      <c r="F23" s="623"/>
      <c r="G23" s="623"/>
      <c r="H23" s="623"/>
      <c r="I23" s="623"/>
      <c r="J23" s="623"/>
      <c r="K23" s="623"/>
      <c r="L23" s="623"/>
      <c r="M23" s="623"/>
      <c r="N23" s="623"/>
      <c r="O23" s="623"/>
      <c r="P23" s="623"/>
      <c r="Q23" s="624"/>
      <c r="R23" s="625">
        <v>19937</v>
      </c>
      <c r="S23" s="626"/>
      <c r="T23" s="626"/>
      <c r="U23" s="626"/>
      <c r="V23" s="626"/>
      <c r="W23" s="626"/>
      <c r="X23" s="626"/>
      <c r="Y23" s="627"/>
      <c r="Z23" s="628">
        <v>0.8</v>
      </c>
      <c r="AA23" s="628"/>
      <c r="AB23" s="628"/>
      <c r="AC23" s="628"/>
      <c r="AD23" s="629">
        <v>2</v>
      </c>
      <c r="AE23" s="629"/>
      <c r="AF23" s="629"/>
      <c r="AG23" s="629"/>
      <c r="AH23" s="629"/>
      <c r="AI23" s="629"/>
      <c r="AJ23" s="629"/>
      <c r="AK23" s="629"/>
      <c r="AL23" s="630">
        <v>0</v>
      </c>
      <c r="AM23" s="631"/>
      <c r="AN23" s="631"/>
      <c r="AO23" s="632"/>
      <c r="AP23" s="642" t="s">
        <v>268</v>
      </c>
      <c r="AQ23" s="643"/>
      <c r="AR23" s="643"/>
      <c r="AS23" s="643"/>
      <c r="AT23" s="643"/>
      <c r="AU23" s="643"/>
      <c r="AV23" s="643"/>
      <c r="AW23" s="643"/>
      <c r="AX23" s="643"/>
      <c r="AY23" s="643"/>
      <c r="AZ23" s="643"/>
      <c r="BA23" s="643"/>
      <c r="BB23" s="643"/>
      <c r="BC23" s="643"/>
      <c r="BD23" s="643"/>
      <c r="BE23" s="643"/>
      <c r="BF23" s="644"/>
      <c r="BG23" s="625" t="s">
        <v>114</v>
      </c>
      <c r="BH23" s="626"/>
      <c r="BI23" s="626"/>
      <c r="BJ23" s="626"/>
      <c r="BK23" s="626"/>
      <c r="BL23" s="626"/>
      <c r="BM23" s="626"/>
      <c r="BN23" s="627"/>
      <c r="BO23" s="628" t="s">
        <v>114</v>
      </c>
      <c r="BP23" s="628"/>
      <c r="BQ23" s="628"/>
      <c r="BR23" s="628"/>
      <c r="BS23" s="634" t="s">
        <v>114</v>
      </c>
      <c r="BT23" s="626"/>
      <c r="BU23" s="626"/>
      <c r="BV23" s="626"/>
      <c r="BW23" s="626"/>
      <c r="BX23" s="626"/>
      <c r="BY23" s="626"/>
      <c r="BZ23" s="626"/>
      <c r="CA23" s="626"/>
      <c r="CB23" s="635"/>
      <c r="CD23" s="607" t="s">
        <v>207</v>
      </c>
      <c r="CE23" s="608"/>
      <c r="CF23" s="608"/>
      <c r="CG23" s="608"/>
      <c r="CH23" s="608"/>
      <c r="CI23" s="608"/>
      <c r="CJ23" s="608"/>
      <c r="CK23" s="608"/>
      <c r="CL23" s="608"/>
      <c r="CM23" s="608"/>
      <c r="CN23" s="608"/>
      <c r="CO23" s="608"/>
      <c r="CP23" s="608"/>
      <c r="CQ23" s="609"/>
      <c r="CR23" s="607" t="s">
        <v>269</v>
      </c>
      <c r="CS23" s="608"/>
      <c r="CT23" s="608"/>
      <c r="CU23" s="608"/>
      <c r="CV23" s="608"/>
      <c r="CW23" s="608"/>
      <c r="CX23" s="608"/>
      <c r="CY23" s="609"/>
      <c r="CZ23" s="607" t="s">
        <v>270</v>
      </c>
      <c r="DA23" s="608"/>
      <c r="DB23" s="608"/>
      <c r="DC23" s="609"/>
      <c r="DD23" s="607" t="s">
        <v>271</v>
      </c>
      <c r="DE23" s="608"/>
      <c r="DF23" s="608"/>
      <c r="DG23" s="608"/>
      <c r="DH23" s="608"/>
      <c r="DI23" s="608"/>
      <c r="DJ23" s="608"/>
      <c r="DK23" s="609"/>
      <c r="DL23" s="648" t="s">
        <v>272</v>
      </c>
      <c r="DM23" s="649"/>
      <c r="DN23" s="649"/>
      <c r="DO23" s="649"/>
      <c r="DP23" s="649"/>
      <c r="DQ23" s="649"/>
      <c r="DR23" s="649"/>
      <c r="DS23" s="649"/>
      <c r="DT23" s="649"/>
      <c r="DU23" s="649"/>
      <c r="DV23" s="650"/>
      <c r="DW23" s="607" t="s">
        <v>273</v>
      </c>
      <c r="DX23" s="608"/>
      <c r="DY23" s="608"/>
      <c r="DZ23" s="608"/>
      <c r="EA23" s="608"/>
      <c r="EB23" s="608"/>
      <c r="EC23" s="609"/>
    </row>
    <row r="24" spans="2:133" ht="11.25" customHeight="1" x14ac:dyDescent="0.15">
      <c r="B24" s="622" t="s">
        <v>274</v>
      </c>
      <c r="C24" s="623"/>
      <c r="D24" s="623"/>
      <c r="E24" s="623"/>
      <c r="F24" s="623"/>
      <c r="G24" s="623"/>
      <c r="H24" s="623"/>
      <c r="I24" s="623"/>
      <c r="J24" s="623"/>
      <c r="K24" s="623"/>
      <c r="L24" s="623"/>
      <c r="M24" s="623"/>
      <c r="N24" s="623"/>
      <c r="O24" s="623"/>
      <c r="P24" s="623"/>
      <c r="Q24" s="624"/>
      <c r="R24" s="625">
        <v>1613</v>
      </c>
      <c r="S24" s="626"/>
      <c r="T24" s="626"/>
      <c r="U24" s="626"/>
      <c r="V24" s="626"/>
      <c r="W24" s="626"/>
      <c r="X24" s="626"/>
      <c r="Y24" s="627"/>
      <c r="Z24" s="628">
        <v>0.1</v>
      </c>
      <c r="AA24" s="628"/>
      <c r="AB24" s="628"/>
      <c r="AC24" s="628"/>
      <c r="AD24" s="629" t="s">
        <v>114</v>
      </c>
      <c r="AE24" s="629"/>
      <c r="AF24" s="629"/>
      <c r="AG24" s="629"/>
      <c r="AH24" s="629"/>
      <c r="AI24" s="629"/>
      <c r="AJ24" s="629"/>
      <c r="AK24" s="629"/>
      <c r="AL24" s="630" t="s">
        <v>114</v>
      </c>
      <c r="AM24" s="631"/>
      <c r="AN24" s="631"/>
      <c r="AO24" s="632"/>
      <c r="AP24" s="642" t="s">
        <v>275</v>
      </c>
      <c r="AQ24" s="643"/>
      <c r="AR24" s="643"/>
      <c r="AS24" s="643"/>
      <c r="AT24" s="643"/>
      <c r="AU24" s="643"/>
      <c r="AV24" s="643"/>
      <c r="AW24" s="643"/>
      <c r="AX24" s="643"/>
      <c r="AY24" s="643"/>
      <c r="AZ24" s="643"/>
      <c r="BA24" s="643"/>
      <c r="BB24" s="643"/>
      <c r="BC24" s="643"/>
      <c r="BD24" s="643"/>
      <c r="BE24" s="643"/>
      <c r="BF24" s="644"/>
      <c r="BG24" s="625" t="s">
        <v>114</v>
      </c>
      <c r="BH24" s="626"/>
      <c r="BI24" s="626"/>
      <c r="BJ24" s="626"/>
      <c r="BK24" s="626"/>
      <c r="BL24" s="626"/>
      <c r="BM24" s="626"/>
      <c r="BN24" s="627"/>
      <c r="BO24" s="628" t="s">
        <v>114</v>
      </c>
      <c r="BP24" s="628"/>
      <c r="BQ24" s="628"/>
      <c r="BR24" s="628"/>
      <c r="BS24" s="634" t="s">
        <v>114</v>
      </c>
      <c r="BT24" s="626"/>
      <c r="BU24" s="626"/>
      <c r="BV24" s="626"/>
      <c r="BW24" s="626"/>
      <c r="BX24" s="626"/>
      <c r="BY24" s="626"/>
      <c r="BZ24" s="626"/>
      <c r="CA24" s="626"/>
      <c r="CB24" s="635"/>
      <c r="CD24" s="636" t="s">
        <v>276</v>
      </c>
      <c r="CE24" s="637"/>
      <c r="CF24" s="637"/>
      <c r="CG24" s="637"/>
      <c r="CH24" s="637"/>
      <c r="CI24" s="637"/>
      <c r="CJ24" s="637"/>
      <c r="CK24" s="637"/>
      <c r="CL24" s="637"/>
      <c r="CM24" s="637"/>
      <c r="CN24" s="637"/>
      <c r="CO24" s="637"/>
      <c r="CP24" s="637"/>
      <c r="CQ24" s="638"/>
      <c r="CR24" s="614">
        <v>895467</v>
      </c>
      <c r="CS24" s="615"/>
      <c r="CT24" s="615"/>
      <c r="CU24" s="615"/>
      <c r="CV24" s="615"/>
      <c r="CW24" s="615"/>
      <c r="CX24" s="615"/>
      <c r="CY24" s="616"/>
      <c r="CZ24" s="652">
        <v>37.4</v>
      </c>
      <c r="DA24" s="653"/>
      <c r="DB24" s="653"/>
      <c r="DC24" s="654"/>
      <c r="DD24" s="651">
        <v>787940</v>
      </c>
      <c r="DE24" s="615"/>
      <c r="DF24" s="615"/>
      <c r="DG24" s="615"/>
      <c r="DH24" s="615"/>
      <c r="DI24" s="615"/>
      <c r="DJ24" s="615"/>
      <c r="DK24" s="616"/>
      <c r="DL24" s="651">
        <v>702444</v>
      </c>
      <c r="DM24" s="615"/>
      <c r="DN24" s="615"/>
      <c r="DO24" s="615"/>
      <c r="DP24" s="615"/>
      <c r="DQ24" s="615"/>
      <c r="DR24" s="615"/>
      <c r="DS24" s="615"/>
      <c r="DT24" s="615"/>
      <c r="DU24" s="615"/>
      <c r="DV24" s="616"/>
      <c r="DW24" s="619">
        <v>43.4</v>
      </c>
      <c r="DX24" s="620"/>
      <c r="DY24" s="620"/>
      <c r="DZ24" s="620"/>
      <c r="EA24" s="620"/>
      <c r="EB24" s="620"/>
      <c r="EC24" s="621"/>
    </row>
    <row r="25" spans="2:133" ht="11.25" customHeight="1" x14ac:dyDescent="0.15">
      <c r="B25" s="622" t="s">
        <v>277</v>
      </c>
      <c r="C25" s="623"/>
      <c r="D25" s="623"/>
      <c r="E25" s="623"/>
      <c r="F25" s="623"/>
      <c r="G25" s="623"/>
      <c r="H25" s="623"/>
      <c r="I25" s="623"/>
      <c r="J25" s="623"/>
      <c r="K25" s="623"/>
      <c r="L25" s="623"/>
      <c r="M25" s="623"/>
      <c r="N25" s="623"/>
      <c r="O25" s="623"/>
      <c r="P25" s="623"/>
      <c r="Q25" s="624"/>
      <c r="R25" s="625">
        <v>177442</v>
      </c>
      <c r="S25" s="626"/>
      <c r="T25" s="626"/>
      <c r="U25" s="626"/>
      <c r="V25" s="626"/>
      <c r="W25" s="626"/>
      <c r="X25" s="626"/>
      <c r="Y25" s="627"/>
      <c r="Z25" s="628">
        <v>7.1</v>
      </c>
      <c r="AA25" s="628"/>
      <c r="AB25" s="628"/>
      <c r="AC25" s="628"/>
      <c r="AD25" s="629" t="s">
        <v>114</v>
      </c>
      <c r="AE25" s="629"/>
      <c r="AF25" s="629"/>
      <c r="AG25" s="629"/>
      <c r="AH25" s="629"/>
      <c r="AI25" s="629"/>
      <c r="AJ25" s="629"/>
      <c r="AK25" s="629"/>
      <c r="AL25" s="630" t="s">
        <v>114</v>
      </c>
      <c r="AM25" s="631"/>
      <c r="AN25" s="631"/>
      <c r="AO25" s="632"/>
      <c r="AP25" s="642" t="s">
        <v>278</v>
      </c>
      <c r="AQ25" s="643"/>
      <c r="AR25" s="643"/>
      <c r="AS25" s="643"/>
      <c r="AT25" s="643"/>
      <c r="AU25" s="643"/>
      <c r="AV25" s="643"/>
      <c r="AW25" s="643"/>
      <c r="AX25" s="643"/>
      <c r="AY25" s="643"/>
      <c r="AZ25" s="643"/>
      <c r="BA25" s="643"/>
      <c r="BB25" s="643"/>
      <c r="BC25" s="643"/>
      <c r="BD25" s="643"/>
      <c r="BE25" s="643"/>
      <c r="BF25" s="644"/>
      <c r="BG25" s="625" t="s">
        <v>114</v>
      </c>
      <c r="BH25" s="626"/>
      <c r="BI25" s="626"/>
      <c r="BJ25" s="626"/>
      <c r="BK25" s="626"/>
      <c r="BL25" s="626"/>
      <c r="BM25" s="626"/>
      <c r="BN25" s="627"/>
      <c r="BO25" s="628" t="s">
        <v>114</v>
      </c>
      <c r="BP25" s="628"/>
      <c r="BQ25" s="628"/>
      <c r="BR25" s="628"/>
      <c r="BS25" s="634" t="s">
        <v>114</v>
      </c>
      <c r="BT25" s="626"/>
      <c r="BU25" s="626"/>
      <c r="BV25" s="626"/>
      <c r="BW25" s="626"/>
      <c r="BX25" s="626"/>
      <c r="BY25" s="626"/>
      <c r="BZ25" s="626"/>
      <c r="CA25" s="626"/>
      <c r="CB25" s="635"/>
      <c r="CD25" s="639" t="s">
        <v>279</v>
      </c>
      <c r="CE25" s="640"/>
      <c r="CF25" s="640"/>
      <c r="CG25" s="640"/>
      <c r="CH25" s="640"/>
      <c r="CI25" s="640"/>
      <c r="CJ25" s="640"/>
      <c r="CK25" s="640"/>
      <c r="CL25" s="640"/>
      <c r="CM25" s="640"/>
      <c r="CN25" s="640"/>
      <c r="CO25" s="640"/>
      <c r="CP25" s="640"/>
      <c r="CQ25" s="641"/>
      <c r="CR25" s="625">
        <v>408220</v>
      </c>
      <c r="CS25" s="657"/>
      <c r="CT25" s="657"/>
      <c r="CU25" s="657"/>
      <c r="CV25" s="657"/>
      <c r="CW25" s="657"/>
      <c r="CX25" s="657"/>
      <c r="CY25" s="658"/>
      <c r="CZ25" s="659">
        <v>17.100000000000001</v>
      </c>
      <c r="DA25" s="660"/>
      <c r="DB25" s="660"/>
      <c r="DC25" s="661"/>
      <c r="DD25" s="634">
        <v>391270</v>
      </c>
      <c r="DE25" s="657"/>
      <c r="DF25" s="657"/>
      <c r="DG25" s="657"/>
      <c r="DH25" s="657"/>
      <c r="DI25" s="657"/>
      <c r="DJ25" s="657"/>
      <c r="DK25" s="658"/>
      <c r="DL25" s="634">
        <v>388930</v>
      </c>
      <c r="DM25" s="657"/>
      <c r="DN25" s="657"/>
      <c r="DO25" s="657"/>
      <c r="DP25" s="657"/>
      <c r="DQ25" s="657"/>
      <c r="DR25" s="657"/>
      <c r="DS25" s="657"/>
      <c r="DT25" s="657"/>
      <c r="DU25" s="657"/>
      <c r="DV25" s="658"/>
      <c r="DW25" s="630">
        <v>24</v>
      </c>
      <c r="DX25" s="655"/>
      <c r="DY25" s="655"/>
      <c r="DZ25" s="655"/>
      <c r="EA25" s="655"/>
      <c r="EB25" s="655"/>
      <c r="EC25" s="656"/>
    </row>
    <row r="26" spans="2:133" ht="11.25" customHeight="1" x14ac:dyDescent="0.15">
      <c r="B26" s="662" t="s">
        <v>280</v>
      </c>
      <c r="C26" s="663"/>
      <c r="D26" s="663"/>
      <c r="E26" s="663"/>
      <c r="F26" s="663"/>
      <c r="G26" s="663"/>
      <c r="H26" s="663"/>
      <c r="I26" s="663"/>
      <c r="J26" s="663"/>
      <c r="K26" s="663"/>
      <c r="L26" s="663"/>
      <c r="M26" s="663"/>
      <c r="N26" s="663"/>
      <c r="O26" s="663"/>
      <c r="P26" s="663"/>
      <c r="Q26" s="664"/>
      <c r="R26" s="625" t="s">
        <v>114</v>
      </c>
      <c r="S26" s="626"/>
      <c r="T26" s="626"/>
      <c r="U26" s="626"/>
      <c r="V26" s="626"/>
      <c r="W26" s="626"/>
      <c r="X26" s="626"/>
      <c r="Y26" s="627"/>
      <c r="Z26" s="628" t="s">
        <v>114</v>
      </c>
      <c r="AA26" s="628"/>
      <c r="AB26" s="628"/>
      <c r="AC26" s="628"/>
      <c r="AD26" s="629" t="s">
        <v>114</v>
      </c>
      <c r="AE26" s="629"/>
      <c r="AF26" s="629"/>
      <c r="AG26" s="629"/>
      <c r="AH26" s="629"/>
      <c r="AI26" s="629"/>
      <c r="AJ26" s="629"/>
      <c r="AK26" s="629"/>
      <c r="AL26" s="630" t="s">
        <v>114</v>
      </c>
      <c r="AM26" s="631"/>
      <c r="AN26" s="631"/>
      <c r="AO26" s="632"/>
      <c r="AP26" s="642" t="s">
        <v>281</v>
      </c>
      <c r="AQ26" s="665"/>
      <c r="AR26" s="665"/>
      <c r="AS26" s="665"/>
      <c r="AT26" s="665"/>
      <c r="AU26" s="665"/>
      <c r="AV26" s="665"/>
      <c r="AW26" s="665"/>
      <c r="AX26" s="665"/>
      <c r="AY26" s="665"/>
      <c r="AZ26" s="665"/>
      <c r="BA26" s="665"/>
      <c r="BB26" s="665"/>
      <c r="BC26" s="665"/>
      <c r="BD26" s="665"/>
      <c r="BE26" s="665"/>
      <c r="BF26" s="644"/>
      <c r="BG26" s="625" t="s">
        <v>114</v>
      </c>
      <c r="BH26" s="626"/>
      <c r="BI26" s="626"/>
      <c r="BJ26" s="626"/>
      <c r="BK26" s="626"/>
      <c r="BL26" s="626"/>
      <c r="BM26" s="626"/>
      <c r="BN26" s="627"/>
      <c r="BO26" s="628" t="s">
        <v>114</v>
      </c>
      <c r="BP26" s="628"/>
      <c r="BQ26" s="628"/>
      <c r="BR26" s="628"/>
      <c r="BS26" s="634" t="s">
        <v>114</v>
      </c>
      <c r="BT26" s="626"/>
      <c r="BU26" s="626"/>
      <c r="BV26" s="626"/>
      <c r="BW26" s="626"/>
      <c r="BX26" s="626"/>
      <c r="BY26" s="626"/>
      <c r="BZ26" s="626"/>
      <c r="CA26" s="626"/>
      <c r="CB26" s="635"/>
      <c r="CD26" s="639" t="s">
        <v>282</v>
      </c>
      <c r="CE26" s="640"/>
      <c r="CF26" s="640"/>
      <c r="CG26" s="640"/>
      <c r="CH26" s="640"/>
      <c r="CI26" s="640"/>
      <c r="CJ26" s="640"/>
      <c r="CK26" s="640"/>
      <c r="CL26" s="640"/>
      <c r="CM26" s="640"/>
      <c r="CN26" s="640"/>
      <c r="CO26" s="640"/>
      <c r="CP26" s="640"/>
      <c r="CQ26" s="641"/>
      <c r="CR26" s="625">
        <v>245939</v>
      </c>
      <c r="CS26" s="626"/>
      <c r="CT26" s="626"/>
      <c r="CU26" s="626"/>
      <c r="CV26" s="626"/>
      <c r="CW26" s="626"/>
      <c r="CX26" s="626"/>
      <c r="CY26" s="627"/>
      <c r="CZ26" s="659">
        <v>10.3</v>
      </c>
      <c r="DA26" s="660"/>
      <c r="DB26" s="660"/>
      <c r="DC26" s="661"/>
      <c r="DD26" s="634">
        <v>230939</v>
      </c>
      <c r="DE26" s="626"/>
      <c r="DF26" s="626"/>
      <c r="DG26" s="626"/>
      <c r="DH26" s="626"/>
      <c r="DI26" s="626"/>
      <c r="DJ26" s="626"/>
      <c r="DK26" s="627"/>
      <c r="DL26" s="634" t="s">
        <v>213</v>
      </c>
      <c r="DM26" s="626"/>
      <c r="DN26" s="626"/>
      <c r="DO26" s="626"/>
      <c r="DP26" s="626"/>
      <c r="DQ26" s="626"/>
      <c r="DR26" s="626"/>
      <c r="DS26" s="626"/>
      <c r="DT26" s="626"/>
      <c r="DU26" s="626"/>
      <c r="DV26" s="627"/>
      <c r="DW26" s="630" t="s">
        <v>213</v>
      </c>
      <c r="DX26" s="655"/>
      <c r="DY26" s="655"/>
      <c r="DZ26" s="655"/>
      <c r="EA26" s="655"/>
      <c r="EB26" s="655"/>
      <c r="EC26" s="656"/>
    </row>
    <row r="27" spans="2:133" ht="11.25" customHeight="1" x14ac:dyDescent="0.15">
      <c r="B27" s="622" t="s">
        <v>283</v>
      </c>
      <c r="C27" s="623"/>
      <c r="D27" s="623"/>
      <c r="E27" s="623"/>
      <c r="F27" s="623"/>
      <c r="G27" s="623"/>
      <c r="H27" s="623"/>
      <c r="I27" s="623"/>
      <c r="J27" s="623"/>
      <c r="K27" s="623"/>
      <c r="L27" s="623"/>
      <c r="M27" s="623"/>
      <c r="N27" s="623"/>
      <c r="O27" s="623"/>
      <c r="P27" s="623"/>
      <c r="Q27" s="624"/>
      <c r="R27" s="625">
        <v>128147</v>
      </c>
      <c r="S27" s="626"/>
      <c r="T27" s="626"/>
      <c r="U27" s="626"/>
      <c r="V27" s="626"/>
      <c r="W27" s="626"/>
      <c r="X27" s="626"/>
      <c r="Y27" s="627"/>
      <c r="Z27" s="628">
        <v>5.0999999999999996</v>
      </c>
      <c r="AA27" s="628"/>
      <c r="AB27" s="628"/>
      <c r="AC27" s="628"/>
      <c r="AD27" s="629" t="s">
        <v>114</v>
      </c>
      <c r="AE27" s="629"/>
      <c r="AF27" s="629"/>
      <c r="AG27" s="629"/>
      <c r="AH27" s="629"/>
      <c r="AI27" s="629"/>
      <c r="AJ27" s="629"/>
      <c r="AK27" s="629"/>
      <c r="AL27" s="630" t="s">
        <v>114</v>
      </c>
      <c r="AM27" s="631"/>
      <c r="AN27" s="631"/>
      <c r="AO27" s="632"/>
      <c r="AP27" s="622" t="s">
        <v>284</v>
      </c>
      <c r="AQ27" s="623"/>
      <c r="AR27" s="623"/>
      <c r="AS27" s="623"/>
      <c r="AT27" s="623"/>
      <c r="AU27" s="623"/>
      <c r="AV27" s="623"/>
      <c r="AW27" s="623"/>
      <c r="AX27" s="623"/>
      <c r="AY27" s="623"/>
      <c r="AZ27" s="623"/>
      <c r="BA27" s="623"/>
      <c r="BB27" s="623"/>
      <c r="BC27" s="623"/>
      <c r="BD27" s="623"/>
      <c r="BE27" s="623"/>
      <c r="BF27" s="624"/>
      <c r="BG27" s="625">
        <v>198565</v>
      </c>
      <c r="BH27" s="626"/>
      <c r="BI27" s="626"/>
      <c r="BJ27" s="626"/>
      <c r="BK27" s="626"/>
      <c r="BL27" s="626"/>
      <c r="BM27" s="626"/>
      <c r="BN27" s="627"/>
      <c r="BO27" s="628">
        <v>100</v>
      </c>
      <c r="BP27" s="628"/>
      <c r="BQ27" s="628"/>
      <c r="BR27" s="628"/>
      <c r="BS27" s="634" t="s">
        <v>114</v>
      </c>
      <c r="BT27" s="626"/>
      <c r="BU27" s="626"/>
      <c r="BV27" s="626"/>
      <c r="BW27" s="626"/>
      <c r="BX27" s="626"/>
      <c r="BY27" s="626"/>
      <c r="BZ27" s="626"/>
      <c r="CA27" s="626"/>
      <c r="CB27" s="635"/>
      <c r="CD27" s="639" t="s">
        <v>285</v>
      </c>
      <c r="CE27" s="640"/>
      <c r="CF27" s="640"/>
      <c r="CG27" s="640"/>
      <c r="CH27" s="640"/>
      <c r="CI27" s="640"/>
      <c r="CJ27" s="640"/>
      <c r="CK27" s="640"/>
      <c r="CL27" s="640"/>
      <c r="CM27" s="640"/>
      <c r="CN27" s="640"/>
      <c r="CO27" s="640"/>
      <c r="CP27" s="640"/>
      <c r="CQ27" s="641"/>
      <c r="CR27" s="625">
        <v>134310</v>
      </c>
      <c r="CS27" s="657"/>
      <c r="CT27" s="657"/>
      <c r="CU27" s="657"/>
      <c r="CV27" s="657"/>
      <c r="CW27" s="657"/>
      <c r="CX27" s="657"/>
      <c r="CY27" s="658"/>
      <c r="CZ27" s="659">
        <v>5.6</v>
      </c>
      <c r="DA27" s="660"/>
      <c r="DB27" s="660"/>
      <c r="DC27" s="661"/>
      <c r="DD27" s="634">
        <v>43733</v>
      </c>
      <c r="DE27" s="657"/>
      <c r="DF27" s="657"/>
      <c r="DG27" s="657"/>
      <c r="DH27" s="657"/>
      <c r="DI27" s="657"/>
      <c r="DJ27" s="657"/>
      <c r="DK27" s="658"/>
      <c r="DL27" s="634">
        <v>43153</v>
      </c>
      <c r="DM27" s="657"/>
      <c r="DN27" s="657"/>
      <c r="DO27" s="657"/>
      <c r="DP27" s="657"/>
      <c r="DQ27" s="657"/>
      <c r="DR27" s="657"/>
      <c r="DS27" s="657"/>
      <c r="DT27" s="657"/>
      <c r="DU27" s="657"/>
      <c r="DV27" s="658"/>
      <c r="DW27" s="630">
        <v>2.7</v>
      </c>
      <c r="DX27" s="655"/>
      <c r="DY27" s="655"/>
      <c r="DZ27" s="655"/>
      <c r="EA27" s="655"/>
      <c r="EB27" s="655"/>
      <c r="EC27" s="656"/>
    </row>
    <row r="28" spans="2:133" ht="11.25" customHeight="1" x14ac:dyDescent="0.15">
      <c r="B28" s="622" t="s">
        <v>286</v>
      </c>
      <c r="C28" s="623"/>
      <c r="D28" s="623"/>
      <c r="E28" s="623"/>
      <c r="F28" s="623"/>
      <c r="G28" s="623"/>
      <c r="H28" s="623"/>
      <c r="I28" s="623"/>
      <c r="J28" s="623"/>
      <c r="K28" s="623"/>
      <c r="L28" s="623"/>
      <c r="M28" s="623"/>
      <c r="N28" s="623"/>
      <c r="O28" s="623"/>
      <c r="P28" s="623"/>
      <c r="Q28" s="624"/>
      <c r="R28" s="625">
        <v>10971</v>
      </c>
      <c r="S28" s="626"/>
      <c r="T28" s="626"/>
      <c r="U28" s="626"/>
      <c r="V28" s="626"/>
      <c r="W28" s="626"/>
      <c r="X28" s="626"/>
      <c r="Y28" s="627"/>
      <c r="Z28" s="628">
        <v>0.4</v>
      </c>
      <c r="AA28" s="628"/>
      <c r="AB28" s="628"/>
      <c r="AC28" s="628"/>
      <c r="AD28" s="629">
        <v>291</v>
      </c>
      <c r="AE28" s="629"/>
      <c r="AF28" s="629"/>
      <c r="AG28" s="629"/>
      <c r="AH28" s="629"/>
      <c r="AI28" s="629"/>
      <c r="AJ28" s="629"/>
      <c r="AK28" s="629"/>
      <c r="AL28" s="630">
        <v>0</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287</v>
      </c>
      <c r="CE28" s="640"/>
      <c r="CF28" s="640"/>
      <c r="CG28" s="640"/>
      <c r="CH28" s="640"/>
      <c r="CI28" s="640"/>
      <c r="CJ28" s="640"/>
      <c r="CK28" s="640"/>
      <c r="CL28" s="640"/>
      <c r="CM28" s="640"/>
      <c r="CN28" s="640"/>
      <c r="CO28" s="640"/>
      <c r="CP28" s="640"/>
      <c r="CQ28" s="641"/>
      <c r="CR28" s="625">
        <v>352937</v>
      </c>
      <c r="CS28" s="626"/>
      <c r="CT28" s="626"/>
      <c r="CU28" s="626"/>
      <c r="CV28" s="626"/>
      <c r="CW28" s="626"/>
      <c r="CX28" s="626"/>
      <c r="CY28" s="627"/>
      <c r="CZ28" s="659">
        <v>14.8</v>
      </c>
      <c r="DA28" s="660"/>
      <c r="DB28" s="660"/>
      <c r="DC28" s="661"/>
      <c r="DD28" s="634">
        <v>352937</v>
      </c>
      <c r="DE28" s="626"/>
      <c r="DF28" s="626"/>
      <c r="DG28" s="626"/>
      <c r="DH28" s="626"/>
      <c r="DI28" s="626"/>
      <c r="DJ28" s="626"/>
      <c r="DK28" s="627"/>
      <c r="DL28" s="634">
        <v>270361</v>
      </c>
      <c r="DM28" s="626"/>
      <c r="DN28" s="626"/>
      <c r="DO28" s="626"/>
      <c r="DP28" s="626"/>
      <c r="DQ28" s="626"/>
      <c r="DR28" s="626"/>
      <c r="DS28" s="626"/>
      <c r="DT28" s="626"/>
      <c r="DU28" s="626"/>
      <c r="DV28" s="627"/>
      <c r="DW28" s="630">
        <v>16.7</v>
      </c>
      <c r="DX28" s="655"/>
      <c r="DY28" s="655"/>
      <c r="DZ28" s="655"/>
      <c r="EA28" s="655"/>
      <c r="EB28" s="655"/>
      <c r="EC28" s="656"/>
    </row>
    <row r="29" spans="2:133" ht="11.25" customHeight="1" x14ac:dyDescent="0.15">
      <c r="B29" s="622" t="s">
        <v>288</v>
      </c>
      <c r="C29" s="623"/>
      <c r="D29" s="623"/>
      <c r="E29" s="623"/>
      <c r="F29" s="623"/>
      <c r="G29" s="623"/>
      <c r="H29" s="623"/>
      <c r="I29" s="623"/>
      <c r="J29" s="623"/>
      <c r="K29" s="623"/>
      <c r="L29" s="623"/>
      <c r="M29" s="623"/>
      <c r="N29" s="623"/>
      <c r="O29" s="623"/>
      <c r="P29" s="623"/>
      <c r="Q29" s="624"/>
      <c r="R29" s="625">
        <v>35311</v>
      </c>
      <c r="S29" s="626"/>
      <c r="T29" s="626"/>
      <c r="U29" s="626"/>
      <c r="V29" s="626"/>
      <c r="W29" s="626"/>
      <c r="X29" s="626"/>
      <c r="Y29" s="627"/>
      <c r="Z29" s="628">
        <v>1.4</v>
      </c>
      <c r="AA29" s="628"/>
      <c r="AB29" s="628"/>
      <c r="AC29" s="628"/>
      <c r="AD29" s="629" t="s">
        <v>114</v>
      </c>
      <c r="AE29" s="629"/>
      <c r="AF29" s="629"/>
      <c r="AG29" s="629"/>
      <c r="AH29" s="629"/>
      <c r="AI29" s="629"/>
      <c r="AJ29" s="629"/>
      <c r="AK29" s="629"/>
      <c r="AL29" s="630" t="s">
        <v>114</v>
      </c>
      <c r="AM29" s="631"/>
      <c r="AN29" s="631"/>
      <c r="AO29" s="632"/>
      <c r="AP29" s="604" t="s">
        <v>207</v>
      </c>
      <c r="AQ29" s="605"/>
      <c r="AR29" s="605"/>
      <c r="AS29" s="605"/>
      <c r="AT29" s="605"/>
      <c r="AU29" s="605"/>
      <c r="AV29" s="605"/>
      <c r="AW29" s="605"/>
      <c r="AX29" s="605"/>
      <c r="AY29" s="605"/>
      <c r="AZ29" s="605"/>
      <c r="BA29" s="605"/>
      <c r="BB29" s="605"/>
      <c r="BC29" s="605"/>
      <c r="BD29" s="605"/>
      <c r="BE29" s="605"/>
      <c r="BF29" s="606"/>
      <c r="BG29" s="604" t="s">
        <v>289</v>
      </c>
      <c r="BH29" s="666"/>
      <c r="BI29" s="666"/>
      <c r="BJ29" s="666"/>
      <c r="BK29" s="666"/>
      <c r="BL29" s="666"/>
      <c r="BM29" s="666"/>
      <c r="BN29" s="666"/>
      <c r="BO29" s="666"/>
      <c r="BP29" s="666"/>
      <c r="BQ29" s="667"/>
      <c r="BR29" s="604" t="s">
        <v>290</v>
      </c>
      <c r="BS29" s="666"/>
      <c r="BT29" s="666"/>
      <c r="BU29" s="666"/>
      <c r="BV29" s="666"/>
      <c r="BW29" s="666"/>
      <c r="BX29" s="666"/>
      <c r="BY29" s="666"/>
      <c r="BZ29" s="666"/>
      <c r="CA29" s="666"/>
      <c r="CB29" s="667"/>
      <c r="CD29" s="686" t="s">
        <v>291</v>
      </c>
      <c r="CE29" s="687"/>
      <c r="CF29" s="639" t="s">
        <v>59</v>
      </c>
      <c r="CG29" s="640"/>
      <c r="CH29" s="640"/>
      <c r="CI29" s="640"/>
      <c r="CJ29" s="640"/>
      <c r="CK29" s="640"/>
      <c r="CL29" s="640"/>
      <c r="CM29" s="640"/>
      <c r="CN29" s="640"/>
      <c r="CO29" s="640"/>
      <c r="CP29" s="640"/>
      <c r="CQ29" s="641"/>
      <c r="CR29" s="625">
        <v>352937</v>
      </c>
      <c r="CS29" s="657"/>
      <c r="CT29" s="657"/>
      <c r="CU29" s="657"/>
      <c r="CV29" s="657"/>
      <c r="CW29" s="657"/>
      <c r="CX29" s="657"/>
      <c r="CY29" s="658"/>
      <c r="CZ29" s="659">
        <v>14.8</v>
      </c>
      <c r="DA29" s="660"/>
      <c r="DB29" s="660"/>
      <c r="DC29" s="661"/>
      <c r="DD29" s="634">
        <v>352937</v>
      </c>
      <c r="DE29" s="657"/>
      <c r="DF29" s="657"/>
      <c r="DG29" s="657"/>
      <c r="DH29" s="657"/>
      <c r="DI29" s="657"/>
      <c r="DJ29" s="657"/>
      <c r="DK29" s="658"/>
      <c r="DL29" s="634">
        <v>270361</v>
      </c>
      <c r="DM29" s="657"/>
      <c r="DN29" s="657"/>
      <c r="DO29" s="657"/>
      <c r="DP29" s="657"/>
      <c r="DQ29" s="657"/>
      <c r="DR29" s="657"/>
      <c r="DS29" s="657"/>
      <c r="DT29" s="657"/>
      <c r="DU29" s="657"/>
      <c r="DV29" s="658"/>
      <c r="DW29" s="630">
        <v>16.7</v>
      </c>
      <c r="DX29" s="655"/>
      <c r="DY29" s="655"/>
      <c r="DZ29" s="655"/>
      <c r="EA29" s="655"/>
      <c r="EB29" s="655"/>
      <c r="EC29" s="656"/>
    </row>
    <row r="30" spans="2:133" ht="11.25" customHeight="1" x14ac:dyDescent="0.15">
      <c r="B30" s="622" t="s">
        <v>292</v>
      </c>
      <c r="C30" s="623"/>
      <c r="D30" s="623"/>
      <c r="E30" s="623"/>
      <c r="F30" s="623"/>
      <c r="G30" s="623"/>
      <c r="H30" s="623"/>
      <c r="I30" s="623"/>
      <c r="J30" s="623"/>
      <c r="K30" s="623"/>
      <c r="L30" s="623"/>
      <c r="M30" s="623"/>
      <c r="N30" s="623"/>
      <c r="O30" s="623"/>
      <c r="P30" s="623"/>
      <c r="Q30" s="624"/>
      <c r="R30" s="625">
        <v>118547</v>
      </c>
      <c r="S30" s="626"/>
      <c r="T30" s="626"/>
      <c r="U30" s="626"/>
      <c r="V30" s="626"/>
      <c r="W30" s="626"/>
      <c r="X30" s="626"/>
      <c r="Y30" s="627"/>
      <c r="Z30" s="628">
        <v>4.7</v>
      </c>
      <c r="AA30" s="628"/>
      <c r="AB30" s="628"/>
      <c r="AC30" s="628"/>
      <c r="AD30" s="629" t="s">
        <v>114</v>
      </c>
      <c r="AE30" s="629"/>
      <c r="AF30" s="629"/>
      <c r="AG30" s="629"/>
      <c r="AH30" s="629"/>
      <c r="AI30" s="629"/>
      <c r="AJ30" s="629"/>
      <c r="AK30" s="629"/>
      <c r="AL30" s="630" t="s">
        <v>114</v>
      </c>
      <c r="AM30" s="631"/>
      <c r="AN30" s="631"/>
      <c r="AO30" s="632"/>
      <c r="AP30" s="671" t="s">
        <v>293</v>
      </c>
      <c r="AQ30" s="672"/>
      <c r="AR30" s="672"/>
      <c r="AS30" s="672"/>
      <c r="AT30" s="677" t="s">
        <v>294</v>
      </c>
      <c r="AU30" s="184"/>
      <c r="AV30" s="184"/>
      <c r="AW30" s="184"/>
      <c r="AX30" s="611" t="s">
        <v>173</v>
      </c>
      <c r="AY30" s="612"/>
      <c r="AZ30" s="612"/>
      <c r="BA30" s="612"/>
      <c r="BB30" s="612"/>
      <c r="BC30" s="612"/>
      <c r="BD30" s="612"/>
      <c r="BE30" s="612"/>
      <c r="BF30" s="613"/>
      <c r="BG30" s="683">
        <v>99.5</v>
      </c>
      <c r="BH30" s="684"/>
      <c r="BI30" s="684"/>
      <c r="BJ30" s="684"/>
      <c r="BK30" s="684"/>
      <c r="BL30" s="684"/>
      <c r="BM30" s="620">
        <v>98.7</v>
      </c>
      <c r="BN30" s="684"/>
      <c r="BO30" s="684"/>
      <c r="BP30" s="684"/>
      <c r="BQ30" s="685"/>
      <c r="BR30" s="683">
        <v>99.5</v>
      </c>
      <c r="BS30" s="684"/>
      <c r="BT30" s="684"/>
      <c r="BU30" s="684"/>
      <c r="BV30" s="684"/>
      <c r="BW30" s="684"/>
      <c r="BX30" s="620">
        <v>98.2</v>
      </c>
      <c r="BY30" s="684"/>
      <c r="BZ30" s="684"/>
      <c r="CA30" s="684"/>
      <c r="CB30" s="685"/>
      <c r="CD30" s="688"/>
      <c r="CE30" s="689"/>
      <c r="CF30" s="639" t="s">
        <v>295</v>
      </c>
      <c r="CG30" s="640"/>
      <c r="CH30" s="640"/>
      <c r="CI30" s="640"/>
      <c r="CJ30" s="640"/>
      <c r="CK30" s="640"/>
      <c r="CL30" s="640"/>
      <c r="CM30" s="640"/>
      <c r="CN30" s="640"/>
      <c r="CO30" s="640"/>
      <c r="CP30" s="640"/>
      <c r="CQ30" s="641"/>
      <c r="CR30" s="625">
        <v>339316</v>
      </c>
      <c r="CS30" s="626"/>
      <c r="CT30" s="626"/>
      <c r="CU30" s="626"/>
      <c r="CV30" s="626"/>
      <c r="CW30" s="626"/>
      <c r="CX30" s="626"/>
      <c r="CY30" s="627"/>
      <c r="CZ30" s="659">
        <v>14.2</v>
      </c>
      <c r="DA30" s="660"/>
      <c r="DB30" s="660"/>
      <c r="DC30" s="661"/>
      <c r="DD30" s="634">
        <v>339316</v>
      </c>
      <c r="DE30" s="626"/>
      <c r="DF30" s="626"/>
      <c r="DG30" s="626"/>
      <c r="DH30" s="626"/>
      <c r="DI30" s="626"/>
      <c r="DJ30" s="626"/>
      <c r="DK30" s="627"/>
      <c r="DL30" s="634">
        <v>256844</v>
      </c>
      <c r="DM30" s="626"/>
      <c r="DN30" s="626"/>
      <c r="DO30" s="626"/>
      <c r="DP30" s="626"/>
      <c r="DQ30" s="626"/>
      <c r="DR30" s="626"/>
      <c r="DS30" s="626"/>
      <c r="DT30" s="626"/>
      <c r="DU30" s="626"/>
      <c r="DV30" s="627"/>
      <c r="DW30" s="630">
        <v>15.9</v>
      </c>
      <c r="DX30" s="655"/>
      <c r="DY30" s="655"/>
      <c r="DZ30" s="655"/>
      <c r="EA30" s="655"/>
      <c r="EB30" s="655"/>
      <c r="EC30" s="656"/>
    </row>
    <row r="31" spans="2:133" ht="11.25" customHeight="1" x14ac:dyDescent="0.15">
      <c r="B31" s="622" t="s">
        <v>296</v>
      </c>
      <c r="C31" s="623"/>
      <c r="D31" s="623"/>
      <c r="E31" s="623"/>
      <c r="F31" s="623"/>
      <c r="G31" s="623"/>
      <c r="H31" s="623"/>
      <c r="I31" s="623"/>
      <c r="J31" s="623"/>
      <c r="K31" s="623"/>
      <c r="L31" s="623"/>
      <c r="M31" s="623"/>
      <c r="N31" s="623"/>
      <c r="O31" s="623"/>
      <c r="P31" s="623"/>
      <c r="Q31" s="624"/>
      <c r="R31" s="625">
        <v>102244</v>
      </c>
      <c r="S31" s="626"/>
      <c r="T31" s="626"/>
      <c r="U31" s="626"/>
      <c r="V31" s="626"/>
      <c r="W31" s="626"/>
      <c r="X31" s="626"/>
      <c r="Y31" s="627"/>
      <c r="Z31" s="628">
        <v>4.0999999999999996</v>
      </c>
      <c r="AA31" s="628"/>
      <c r="AB31" s="628"/>
      <c r="AC31" s="628"/>
      <c r="AD31" s="629" t="s">
        <v>114</v>
      </c>
      <c r="AE31" s="629"/>
      <c r="AF31" s="629"/>
      <c r="AG31" s="629"/>
      <c r="AH31" s="629"/>
      <c r="AI31" s="629"/>
      <c r="AJ31" s="629"/>
      <c r="AK31" s="629"/>
      <c r="AL31" s="630" t="s">
        <v>114</v>
      </c>
      <c r="AM31" s="631"/>
      <c r="AN31" s="631"/>
      <c r="AO31" s="632"/>
      <c r="AP31" s="673"/>
      <c r="AQ31" s="674"/>
      <c r="AR31" s="674"/>
      <c r="AS31" s="674"/>
      <c r="AT31" s="678"/>
      <c r="AU31" s="183" t="s">
        <v>297</v>
      </c>
      <c r="AV31" s="183"/>
      <c r="AW31" s="183"/>
      <c r="AX31" s="622" t="s">
        <v>298</v>
      </c>
      <c r="AY31" s="623"/>
      <c r="AZ31" s="623"/>
      <c r="BA31" s="623"/>
      <c r="BB31" s="623"/>
      <c r="BC31" s="623"/>
      <c r="BD31" s="623"/>
      <c r="BE31" s="623"/>
      <c r="BF31" s="624"/>
      <c r="BG31" s="680">
        <v>99.6</v>
      </c>
      <c r="BH31" s="657"/>
      <c r="BI31" s="657"/>
      <c r="BJ31" s="657"/>
      <c r="BK31" s="657"/>
      <c r="BL31" s="657"/>
      <c r="BM31" s="631">
        <v>98.7</v>
      </c>
      <c r="BN31" s="681"/>
      <c r="BO31" s="681"/>
      <c r="BP31" s="681"/>
      <c r="BQ31" s="682"/>
      <c r="BR31" s="680">
        <v>99.7</v>
      </c>
      <c r="BS31" s="657"/>
      <c r="BT31" s="657"/>
      <c r="BU31" s="657"/>
      <c r="BV31" s="657"/>
      <c r="BW31" s="657"/>
      <c r="BX31" s="631">
        <v>98.3</v>
      </c>
      <c r="BY31" s="681"/>
      <c r="BZ31" s="681"/>
      <c r="CA31" s="681"/>
      <c r="CB31" s="682"/>
      <c r="CD31" s="688"/>
      <c r="CE31" s="689"/>
      <c r="CF31" s="639" t="s">
        <v>299</v>
      </c>
      <c r="CG31" s="640"/>
      <c r="CH31" s="640"/>
      <c r="CI31" s="640"/>
      <c r="CJ31" s="640"/>
      <c r="CK31" s="640"/>
      <c r="CL31" s="640"/>
      <c r="CM31" s="640"/>
      <c r="CN31" s="640"/>
      <c r="CO31" s="640"/>
      <c r="CP31" s="640"/>
      <c r="CQ31" s="641"/>
      <c r="CR31" s="625">
        <v>13621</v>
      </c>
      <c r="CS31" s="657"/>
      <c r="CT31" s="657"/>
      <c r="CU31" s="657"/>
      <c r="CV31" s="657"/>
      <c r="CW31" s="657"/>
      <c r="CX31" s="657"/>
      <c r="CY31" s="658"/>
      <c r="CZ31" s="659">
        <v>0.6</v>
      </c>
      <c r="DA31" s="660"/>
      <c r="DB31" s="660"/>
      <c r="DC31" s="661"/>
      <c r="DD31" s="634">
        <v>13621</v>
      </c>
      <c r="DE31" s="657"/>
      <c r="DF31" s="657"/>
      <c r="DG31" s="657"/>
      <c r="DH31" s="657"/>
      <c r="DI31" s="657"/>
      <c r="DJ31" s="657"/>
      <c r="DK31" s="658"/>
      <c r="DL31" s="634">
        <v>13517</v>
      </c>
      <c r="DM31" s="657"/>
      <c r="DN31" s="657"/>
      <c r="DO31" s="657"/>
      <c r="DP31" s="657"/>
      <c r="DQ31" s="657"/>
      <c r="DR31" s="657"/>
      <c r="DS31" s="657"/>
      <c r="DT31" s="657"/>
      <c r="DU31" s="657"/>
      <c r="DV31" s="658"/>
      <c r="DW31" s="630">
        <v>0.8</v>
      </c>
      <c r="DX31" s="655"/>
      <c r="DY31" s="655"/>
      <c r="DZ31" s="655"/>
      <c r="EA31" s="655"/>
      <c r="EB31" s="655"/>
      <c r="EC31" s="656"/>
    </row>
    <row r="32" spans="2:133" ht="11.25" customHeight="1" x14ac:dyDescent="0.15">
      <c r="B32" s="622" t="s">
        <v>300</v>
      </c>
      <c r="C32" s="623"/>
      <c r="D32" s="623"/>
      <c r="E32" s="623"/>
      <c r="F32" s="623"/>
      <c r="G32" s="623"/>
      <c r="H32" s="623"/>
      <c r="I32" s="623"/>
      <c r="J32" s="623"/>
      <c r="K32" s="623"/>
      <c r="L32" s="623"/>
      <c r="M32" s="623"/>
      <c r="N32" s="623"/>
      <c r="O32" s="623"/>
      <c r="P32" s="623"/>
      <c r="Q32" s="624"/>
      <c r="R32" s="625">
        <v>37728</v>
      </c>
      <c r="S32" s="626"/>
      <c r="T32" s="626"/>
      <c r="U32" s="626"/>
      <c r="V32" s="626"/>
      <c r="W32" s="626"/>
      <c r="X32" s="626"/>
      <c r="Y32" s="627"/>
      <c r="Z32" s="628">
        <v>1.5</v>
      </c>
      <c r="AA32" s="628"/>
      <c r="AB32" s="628"/>
      <c r="AC32" s="628"/>
      <c r="AD32" s="629">
        <v>92</v>
      </c>
      <c r="AE32" s="629"/>
      <c r="AF32" s="629"/>
      <c r="AG32" s="629"/>
      <c r="AH32" s="629"/>
      <c r="AI32" s="629"/>
      <c r="AJ32" s="629"/>
      <c r="AK32" s="629"/>
      <c r="AL32" s="630">
        <v>0</v>
      </c>
      <c r="AM32" s="631"/>
      <c r="AN32" s="631"/>
      <c r="AO32" s="632"/>
      <c r="AP32" s="675"/>
      <c r="AQ32" s="676"/>
      <c r="AR32" s="676"/>
      <c r="AS32" s="676"/>
      <c r="AT32" s="679"/>
      <c r="AU32" s="185"/>
      <c r="AV32" s="185"/>
      <c r="AW32" s="185"/>
      <c r="AX32" s="668" t="s">
        <v>301</v>
      </c>
      <c r="AY32" s="669"/>
      <c r="AZ32" s="669"/>
      <c r="BA32" s="669"/>
      <c r="BB32" s="669"/>
      <c r="BC32" s="669"/>
      <c r="BD32" s="669"/>
      <c r="BE32" s="669"/>
      <c r="BF32" s="670"/>
      <c r="BG32" s="692">
        <v>99.4</v>
      </c>
      <c r="BH32" s="693"/>
      <c r="BI32" s="693"/>
      <c r="BJ32" s="693"/>
      <c r="BK32" s="693"/>
      <c r="BL32" s="693"/>
      <c r="BM32" s="694">
        <v>98.5</v>
      </c>
      <c r="BN32" s="693"/>
      <c r="BO32" s="693"/>
      <c r="BP32" s="693"/>
      <c r="BQ32" s="695"/>
      <c r="BR32" s="692">
        <v>99.4</v>
      </c>
      <c r="BS32" s="693"/>
      <c r="BT32" s="693"/>
      <c r="BU32" s="693"/>
      <c r="BV32" s="693"/>
      <c r="BW32" s="693"/>
      <c r="BX32" s="694">
        <v>97.9</v>
      </c>
      <c r="BY32" s="693"/>
      <c r="BZ32" s="693"/>
      <c r="CA32" s="693"/>
      <c r="CB32" s="695"/>
      <c r="CD32" s="690"/>
      <c r="CE32" s="691"/>
      <c r="CF32" s="639" t="s">
        <v>302</v>
      </c>
      <c r="CG32" s="640"/>
      <c r="CH32" s="640"/>
      <c r="CI32" s="640"/>
      <c r="CJ32" s="640"/>
      <c r="CK32" s="640"/>
      <c r="CL32" s="640"/>
      <c r="CM32" s="640"/>
      <c r="CN32" s="640"/>
      <c r="CO32" s="640"/>
      <c r="CP32" s="640"/>
      <c r="CQ32" s="641"/>
      <c r="CR32" s="625" t="s">
        <v>114</v>
      </c>
      <c r="CS32" s="626"/>
      <c r="CT32" s="626"/>
      <c r="CU32" s="626"/>
      <c r="CV32" s="626"/>
      <c r="CW32" s="626"/>
      <c r="CX32" s="626"/>
      <c r="CY32" s="627"/>
      <c r="CZ32" s="659" t="s">
        <v>114</v>
      </c>
      <c r="DA32" s="660"/>
      <c r="DB32" s="660"/>
      <c r="DC32" s="661"/>
      <c r="DD32" s="634" t="s">
        <v>114</v>
      </c>
      <c r="DE32" s="626"/>
      <c r="DF32" s="626"/>
      <c r="DG32" s="626"/>
      <c r="DH32" s="626"/>
      <c r="DI32" s="626"/>
      <c r="DJ32" s="626"/>
      <c r="DK32" s="627"/>
      <c r="DL32" s="634" t="s">
        <v>114</v>
      </c>
      <c r="DM32" s="626"/>
      <c r="DN32" s="626"/>
      <c r="DO32" s="626"/>
      <c r="DP32" s="626"/>
      <c r="DQ32" s="626"/>
      <c r="DR32" s="626"/>
      <c r="DS32" s="626"/>
      <c r="DT32" s="626"/>
      <c r="DU32" s="626"/>
      <c r="DV32" s="627"/>
      <c r="DW32" s="630" t="s">
        <v>114</v>
      </c>
      <c r="DX32" s="655"/>
      <c r="DY32" s="655"/>
      <c r="DZ32" s="655"/>
      <c r="EA32" s="655"/>
      <c r="EB32" s="655"/>
      <c r="EC32" s="656"/>
    </row>
    <row r="33" spans="2:133" ht="11.25" customHeight="1" x14ac:dyDescent="0.15">
      <c r="B33" s="622" t="s">
        <v>303</v>
      </c>
      <c r="C33" s="623"/>
      <c r="D33" s="623"/>
      <c r="E33" s="623"/>
      <c r="F33" s="623"/>
      <c r="G33" s="623"/>
      <c r="H33" s="623"/>
      <c r="I33" s="623"/>
      <c r="J33" s="623"/>
      <c r="K33" s="623"/>
      <c r="L33" s="623"/>
      <c r="M33" s="623"/>
      <c r="N33" s="623"/>
      <c r="O33" s="623"/>
      <c r="P33" s="623"/>
      <c r="Q33" s="624"/>
      <c r="R33" s="625">
        <v>173186</v>
      </c>
      <c r="S33" s="626"/>
      <c r="T33" s="626"/>
      <c r="U33" s="626"/>
      <c r="V33" s="626"/>
      <c r="W33" s="626"/>
      <c r="X33" s="626"/>
      <c r="Y33" s="627"/>
      <c r="Z33" s="628">
        <v>6.9</v>
      </c>
      <c r="AA33" s="628"/>
      <c r="AB33" s="628"/>
      <c r="AC33" s="628"/>
      <c r="AD33" s="629" t="s">
        <v>114</v>
      </c>
      <c r="AE33" s="629"/>
      <c r="AF33" s="629"/>
      <c r="AG33" s="629"/>
      <c r="AH33" s="629"/>
      <c r="AI33" s="629"/>
      <c r="AJ33" s="629"/>
      <c r="AK33" s="629"/>
      <c r="AL33" s="630" t="s">
        <v>114</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304</v>
      </c>
      <c r="CE33" s="640"/>
      <c r="CF33" s="640"/>
      <c r="CG33" s="640"/>
      <c r="CH33" s="640"/>
      <c r="CI33" s="640"/>
      <c r="CJ33" s="640"/>
      <c r="CK33" s="640"/>
      <c r="CL33" s="640"/>
      <c r="CM33" s="640"/>
      <c r="CN33" s="640"/>
      <c r="CO33" s="640"/>
      <c r="CP33" s="640"/>
      <c r="CQ33" s="641"/>
      <c r="CR33" s="625">
        <v>1256409</v>
      </c>
      <c r="CS33" s="657"/>
      <c r="CT33" s="657"/>
      <c r="CU33" s="657"/>
      <c r="CV33" s="657"/>
      <c r="CW33" s="657"/>
      <c r="CX33" s="657"/>
      <c r="CY33" s="658"/>
      <c r="CZ33" s="659">
        <v>52.5</v>
      </c>
      <c r="DA33" s="660"/>
      <c r="DB33" s="660"/>
      <c r="DC33" s="661"/>
      <c r="DD33" s="634">
        <v>1009719</v>
      </c>
      <c r="DE33" s="657"/>
      <c r="DF33" s="657"/>
      <c r="DG33" s="657"/>
      <c r="DH33" s="657"/>
      <c r="DI33" s="657"/>
      <c r="DJ33" s="657"/>
      <c r="DK33" s="658"/>
      <c r="DL33" s="634">
        <v>485355</v>
      </c>
      <c r="DM33" s="657"/>
      <c r="DN33" s="657"/>
      <c r="DO33" s="657"/>
      <c r="DP33" s="657"/>
      <c r="DQ33" s="657"/>
      <c r="DR33" s="657"/>
      <c r="DS33" s="657"/>
      <c r="DT33" s="657"/>
      <c r="DU33" s="657"/>
      <c r="DV33" s="658"/>
      <c r="DW33" s="630">
        <v>30</v>
      </c>
      <c r="DX33" s="655"/>
      <c r="DY33" s="655"/>
      <c r="DZ33" s="655"/>
      <c r="EA33" s="655"/>
      <c r="EB33" s="655"/>
      <c r="EC33" s="656"/>
    </row>
    <row r="34" spans="2:133" ht="11.25" customHeight="1" x14ac:dyDescent="0.15">
      <c r="B34" s="622" t="s">
        <v>305</v>
      </c>
      <c r="C34" s="623"/>
      <c r="D34" s="623"/>
      <c r="E34" s="623"/>
      <c r="F34" s="623"/>
      <c r="G34" s="623"/>
      <c r="H34" s="623"/>
      <c r="I34" s="623"/>
      <c r="J34" s="623"/>
      <c r="K34" s="623"/>
      <c r="L34" s="623"/>
      <c r="M34" s="623"/>
      <c r="N34" s="623"/>
      <c r="O34" s="623"/>
      <c r="P34" s="623"/>
      <c r="Q34" s="624"/>
      <c r="R34" s="625" t="s">
        <v>114</v>
      </c>
      <c r="S34" s="626"/>
      <c r="T34" s="626"/>
      <c r="U34" s="626"/>
      <c r="V34" s="626"/>
      <c r="W34" s="626"/>
      <c r="X34" s="626"/>
      <c r="Y34" s="627"/>
      <c r="Z34" s="628" t="s">
        <v>114</v>
      </c>
      <c r="AA34" s="628"/>
      <c r="AB34" s="628"/>
      <c r="AC34" s="628"/>
      <c r="AD34" s="629" t="s">
        <v>114</v>
      </c>
      <c r="AE34" s="629"/>
      <c r="AF34" s="629"/>
      <c r="AG34" s="629"/>
      <c r="AH34" s="629"/>
      <c r="AI34" s="629"/>
      <c r="AJ34" s="629"/>
      <c r="AK34" s="629"/>
      <c r="AL34" s="630" t="s">
        <v>114</v>
      </c>
      <c r="AM34" s="631"/>
      <c r="AN34" s="631"/>
      <c r="AO34" s="632"/>
      <c r="AP34" s="188"/>
      <c r="AQ34" s="604" t="s">
        <v>306</v>
      </c>
      <c r="AR34" s="605"/>
      <c r="AS34" s="605"/>
      <c r="AT34" s="605"/>
      <c r="AU34" s="605"/>
      <c r="AV34" s="605"/>
      <c r="AW34" s="605"/>
      <c r="AX34" s="605"/>
      <c r="AY34" s="605"/>
      <c r="AZ34" s="605"/>
      <c r="BA34" s="605"/>
      <c r="BB34" s="605"/>
      <c r="BC34" s="605"/>
      <c r="BD34" s="605"/>
      <c r="BE34" s="605"/>
      <c r="BF34" s="606"/>
      <c r="BG34" s="604" t="s">
        <v>307</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308</v>
      </c>
      <c r="CE34" s="640"/>
      <c r="CF34" s="640"/>
      <c r="CG34" s="640"/>
      <c r="CH34" s="640"/>
      <c r="CI34" s="640"/>
      <c r="CJ34" s="640"/>
      <c r="CK34" s="640"/>
      <c r="CL34" s="640"/>
      <c r="CM34" s="640"/>
      <c r="CN34" s="640"/>
      <c r="CO34" s="640"/>
      <c r="CP34" s="640"/>
      <c r="CQ34" s="641"/>
      <c r="CR34" s="625">
        <v>373942</v>
      </c>
      <c r="CS34" s="626"/>
      <c r="CT34" s="626"/>
      <c r="CU34" s="626"/>
      <c r="CV34" s="626"/>
      <c r="CW34" s="626"/>
      <c r="CX34" s="626"/>
      <c r="CY34" s="627"/>
      <c r="CZ34" s="659">
        <v>15.6</v>
      </c>
      <c r="DA34" s="660"/>
      <c r="DB34" s="660"/>
      <c r="DC34" s="661"/>
      <c r="DD34" s="634">
        <v>274904</v>
      </c>
      <c r="DE34" s="626"/>
      <c r="DF34" s="626"/>
      <c r="DG34" s="626"/>
      <c r="DH34" s="626"/>
      <c r="DI34" s="626"/>
      <c r="DJ34" s="626"/>
      <c r="DK34" s="627"/>
      <c r="DL34" s="634">
        <v>207511</v>
      </c>
      <c r="DM34" s="626"/>
      <c r="DN34" s="626"/>
      <c r="DO34" s="626"/>
      <c r="DP34" s="626"/>
      <c r="DQ34" s="626"/>
      <c r="DR34" s="626"/>
      <c r="DS34" s="626"/>
      <c r="DT34" s="626"/>
      <c r="DU34" s="626"/>
      <c r="DV34" s="627"/>
      <c r="DW34" s="630">
        <v>12.8</v>
      </c>
      <c r="DX34" s="655"/>
      <c r="DY34" s="655"/>
      <c r="DZ34" s="655"/>
      <c r="EA34" s="655"/>
      <c r="EB34" s="655"/>
      <c r="EC34" s="656"/>
    </row>
    <row r="35" spans="2:133" ht="11.25" customHeight="1" x14ac:dyDescent="0.15">
      <c r="B35" s="622" t="s">
        <v>309</v>
      </c>
      <c r="C35" s="623"/>
      <c r="D35" s="623"/>
      <c r="E35" s="623"/>
      <c r="F35" s="623"/>
      <c r="G35" s="623"/>
      <c r="H35" s="623"/>
      <c r="I35" s="623"/>
      <c r="J35" s="623"/>
      <c r="K35" s="623"/>
      <c r="L35" s="623"/>
      <c r="M35" s="623"/>
      <c r="N35" s="623"/>
      <c r="O35" s="623"/>
      <c r="P35" s="623"/>
      <c r="Q35" s="624"/>
      <c r="R35" s="625">
        <v>60586</v>
      </c>
      <c r="S35" s="626"/>
      <c r="T35" s="626"/>
      <c r="U35" s="626"/>
      <c r="V35" s="626"/>
      <c r="W35" s="626"/>
      <c r="X35" s="626"/>
      <c r="Y35" s="627"/>
      <c r="Z35" s="628">
        <v>2.4</v>
      </c>
      <c r="AA35" s="628"/>
      <c r="AB35" s="628"/>
      <c r="AC35" s="628"/>
      <c r="AD35" s="629" t="s">
        <v>114</v>
      </c>
      <c r="AE35" s="629"/>
      <c r="AF35" s="629"/>
      <c r="AG35" s="629"/>
      <c r="AH35" s="629"/>
      <c r="AI35" s="629"/>
      <c r="AJ35" s="629"/>
      <c r="AK35" s="629"/>
      <c r="AL35" s="630" t="s">
        <v>114</v>
      </c>
      <c r="AM35" s="631"/>
      <c r="AN35" s="631"/>
      <c r="AO35" s="632"/>
      <c r="AP35" s="188"/>
      <c r="AQ35" s="636" t="s">
        <v>310</v>
      </c>
      <c r="AR35" s="637"/>
      <c r="AS35" s="637"/>
      <c r="AT35" s="637"/>
      <c r="AU35" s="637"/>
      <c r="AV35" s="637"/>
      <c r="AW35" s="637"/>
      <c r="AX35" s="637"/>
      <c r="AY35" s="638"/>
      <c r="AZ35" s="614">
        <v>309965</v>
      </c>
      <c r="BA35" s="615"/>
      <c r="BB35" s="615"/>
      <c r="BC35" s="615"/>
      <c r="BD35" s="615"/>
      <c r="BE35" s="615"/>
      <c r="BF35" s="696"/>
      <c r="BG35" s="636" t="s">
        <v>311</v>
      </c>
      <c r="BH35" s="637"/>
      <c r="BI35" s="637"/>
      <c r="BJ35" s="637"/>
      <c r="BK35" s="637"/>
      <c r="BL35" s="637"/>
      <c r="BM35" s="637"/>
      <c r="BN35" s="637"/>
      <c r="BO35" s="637"/>
      <c r="BP35" s="637"/>
      <c r="BQ35" s="637"/>
      <c r="BR35" s="637"/>
      <c r="BS35" s="637"/>
      <c r="BT35" s="637"/>
      <c r="BU35" s="638"/>
      <c r="BV35" s="614">
        <v>11957</v>
      </c>
      <c r="BW35" s="615"/>
      <c r="BX35" s="615"/>
      <c r="BY35" s="615"/>
      <c r="BZ35" s="615"/>
      <c r="CA35" s="615"/>
      <c r="CB35" s="696"/>
      <c r="CD35" s="639" t="s">
        <v>312</v>
      </c>
      <c r="CE35" s="640"/>
      <c r="CF35" s="640"/>
      <c r="CG35" s="640"/>
      <c r="CH35" s="640"/>
      <c r="CI35" s="640"/>
      <c r="CJ35" s="640"/>
      <c r="CK35" s="640"/>
      <c r="CL35" s="640"/>
      <c r="CM35" s="640"/>
      <c r="CN35" s="640"/>
      <c r="CO35" s="640"/>
      <c r="CP35" s="640"/>
      <c r="CQ35" s="641"/>
      <c r="CR35" s="625">
        <v>25453</v>
      </c>
      <c r="CS35" s="657"/>
      <c r="CT35" s="657"/>
      <c r="CU35" s="657"/>
      <c r="CV35" s="657"/>
      <c r="CW35" s="657"/>
      <c r="CX35" s="657"/>
      <c r="CY35" s="658"/>
      <c r="CZ35" s="659">
        <v>1.1000000000000001</v>
      </c>
      <c r="DA35" s="660"/>
      <c r="DB35" s="660"/>
      <c r="DC35" s="661"/>
      <c r="DD35" s="634">
        <v>23975</v>
      </c>
      <c r="DE35" s="657"/>
      <c r="DF35" s="657"/>
      <c r="DG35" s="657"/>
      <c r="DH35" s="657"/>
      <c r="DI35" s="657"/>
      <c r="DJ35" s="657"/>
      <c r="DK35" s="658"/>
      <c r="DL35" s="634">
        <v>21602</v>
      </c>
      <c r="DM35" s="657"/>
      <c r="DN35" s="657"/>
      <c r="DO35" s="657"/>
      <c r="DP35" s="657"/>
      <c r="DQ35" s="657"/>
      <c r="DR35" s="657"/>
      <c r="DS35" s="657"/>
      <c r="DT35" s="657"/>
      <c r="DU35" s="657"/>
      <c r="DV35" s="658"/>
      <c r="DW35" s="630">
        <v>1.3</v>
      </c>
      <c r="DX35" s="655"/>
      <c r="DY35" s="655"/>
      <c r="DZ35" s="655"/>
      <c r="EA35" s="655"/>
      <c r="EB35" s="655"/>
      <c r="EC35" s="656"/>
    </row>
    <row r="36" spans="2:133" ht="11.25" customHeight="1" x14ac:dyDescent="0.15">
      <c r="B36" s="668" t="s">
        <v>313</v>
      </c>
      <c r="C36" s="669"/>
      <c r="D36" s="669"/>
      <c r="E36" s="669"/>
      <c r="F36" s="669"/>
      <c r="G36" s="669"/>
      <c r="H36" s="669"/>
      <c r="I36" s="669"/>
      <c r="J36" s="669"/>
      <c r="K36" s="669"/>
      <c r="L36" s="669"/>
      <c r="M36" s="669"/>
      <c r="N36" s="669"/>
      <c r="O36" s="669"/>
      <c r="P36" s="669"/>
      <c r="Q36" s="670"/>
      <c r="R36" s="697">
        <v>2499743</v>
      </c>
      <c r="S36" s="698"/>
      <c r="T36" s="698"/>
      <c r="U36" s="698"/>
      <c r="V36" s="698"/>
      <c r="W36" s="698"/>
      <c r="X36" s="698"/>
      <c r="Y36" s="699"/>
      <c r="Z36" s="700">
        <v>100</v>
      </c>
      <c r="AA36" s="700"/>
      <c r="AB36" s="700"/>
      <c r="AC36" s="700"/>
      <c r="AD36" s="701">
        <v>1556966</v>
      </c>
      <c r="AE36" s="701"/>
      <c r="AF36" s="701"/>
      <c r="AG36" s="701"/>
      <c r="AH36" s="701"/>
      <c r="AI36" s="701"/>
      <c r="AJ36" s="701"/>
      <c r="AK36" s="701"/>
      <c r="AL36" s="702">
        <v>100</v>
      </c>
      <c r="AM36" s="694"/>
      <c r="AN36" s="694"/>
      <c r="AO36" s="703"/>
      <c r="AQ36" s="704" t="s">
        <v>314</v>
      </c>
      <c r="AR36" s="705"/>
      <c r="AS36" s="705"/>
      <c r="AT36" s="705"/>
      <c r="AU36" s="705"/>
      <c r="AV36" s="705"/>
      <c r="AW36" s="705"/>
      <c r="AX36" s="705"/>
      <c r="AY36" s="706"/>
      <c r="AZ36" s="625">
        <v>110850</v>
      </c>
      <c r="BA36" s="626"/>
      <c r="BB36" s="626"/>
      <c r="BC36" s="626"/>
      <c r="BD36" s="657"/>
      <c r="BE36" s="657"/>
      <c r="BF36" s="682"/>
      <c r="BG36" s="639" t="s">
        <v>315</v>
      </c>
      <c r="BH36" s="640"/>
      <c r="BI36" s="640"/>
      <c r="BJ36" s="640"/>
      <c r="BK36" s="640"/>
      <c r="BL36" s="640"/>
      <c r="BM36" s="640"/>
      <c r="BN36" s="640"/>
      <c r="BO36" s="640"/>
      <c r="BP36" s="640"/>
      <c r="BQ36" s="640"/>
      <c r="BR36" s="640"/>
      <c r="BS36" s="640"/>
      <c r="BT36" s="640"/>
      <c r="BU36" s="641"/>
      <c r="BV36" s="625">
        <v>8802</v>
      </c>
      <c r="BW36" s="626"/>
      <c r="BX36" s="626"/>
      <c r="BY36" s="626"/>
      <c r="BZ36" s="626"/>
      <c r="CA36" s="626"/>
      <c r="CB36" s="635"/>
      <c r="CD36" s="639" t="s">
        <v>316</v>
      </c>
      <c r="CE36" s="640"/>
      <c r="CF36" s="640"/>
      <c r="CG36" s="640"/>
      <c r="CH36" s="640"/>
      <c r="CI36" s="640"/>
      <c r="CJ36" s="640"/>
      <c r="CK36" s="640"/>
      <c r="CL36" s="640"/>
      <c r="CM36" s="640"/>
      <c r="CN36" s="640"/>
      <c r="CO36" s="640"/>
      <c r="CP36" s="640"/>
      <c r="CQ36" s="641"/>
      <c r="CR36" s="625">
        <v>173595</v>
      </c>
      <c r="CS36" s="626"/>
      <c r="CT36" s="626"/>
      <c r="CU36" s="626"/>
      <c r="CV36" s="626"/>
      <c r="CW36" s="626"/>
      <c r="CX36" s="626"/>
      <c r="CY36" s="627"/>
      <c r="CZ36" s="659">
        <v>7.3</v>
      </c>
      <c r="DA36" s="660"/>
      <c r="DB36" s="660"/>
      <c r="DC36" s="661"/>
      <c r="DD36" s="634">
        <v>120831</v>
      </c>
      <c r="DE36" s="626"/>
      <c r="DF36" s="626"/>
      <c r="DG36" s="626"/>
      <c r="DH36" s="626"/>
      <c r="DI36" s="626"/>
      <c r="DJ36" s="626"/>
      <c r="DK36" s="627"/>
      <c r="DL36" s="634">
        <v>87619</v>
      </c>
      <c r="DM36" s="626"/>
      <c r="DN36" s="626"/>
      <c r="DO36" s="626"/>
      <c r="DP36" s="626"/>
      <c r="DQ36" s="626"/>
      <c r="DR36" s="626"/>
      <c r="DS36" s="626"/>
      <c r="DT36" s="626"/>
      <c r="DU36" s="626"/>
      <c r="DV36" s="627"/>
      <c r="DW36" s="630">
        <v>5.4</v>
      </c>
      <c r="DX36" s="655"/>
      <c r="DY36" s="655"/>
      <c r="DZ36" s="655"/>
      <c r="EA36" s="655"/>
      <c r="EB36" s="655"/>
      <c r="EC36" s="656"/>
    </row>
    <row r="37" spans="2:133" ht="11.25" customHeight="1" x14ac:dyDescent="0.15">
      <c r="AQ37" s="704" t="s">
        <v>317</v>
      </c>
      <c r="AR37" s="705"/>
      <c r="AS37" s="705"/>
      <c r="AT37" s="705"/>
      <c r="AU37" s="705"/>
      <c r="AV37" s="705"/>
      <c r="AW37" s="705"/>
      <c r="AX37" s="705"/>
      <c r="AY37" s="706"/>
      <c r="AZ37" s="625">
        <v>48200</v>
      </c>
      <c r="BA37" s="626"/>
      <c r="BB37" s="626"/>
      <c r="BC37" s="626"/>
      <c r="BD37" s="657"/>
      <c r="BE37" s="657"/>
      <c r="BF37" s="682"/>
      <c r="BG37" s="639" t="s">
        <v>318</v>
      </c>
      <c r="BH37" s="640"/>
      <c r="BI37" s="640"/>
      <c r="BJ37" s="640"/>
      <c r="BK37" s="640"/>
      <c r="BL37" s="640"/>
      <c r="BM37" s="640"/>
      <c r="BN37" s="640"/>
      <c r="BO37" s="640"/>
      <c r="BP37" s="640"/>
      <c r="BQ37" s="640"/>
      <c r="BR37" s="640"/>
      <c r="BS37" s="640"/>
      <c r="BT37" s="640"/>
      <c r="BU37" s="641"/>
      <c r="BV37" s="625">
        <v>399</v>
      </c>
      <c r="BW37" s="626"/>
      <c r="BX37" s="626"/>
      <c r="BY37" s="626"/>
      <c r="BZ37" s="626"/>
      <c r="CA37" s="626"/>
      <c r="CB37" s="635"/>
      <c r="CD37" s="639" t="s">
        <v>319</v>
      </c>
      <c r="CE37" s="640"/>
      <c r="CF37" s="640"/>
      <c r="CG37" s="640"/>
      <c r="CH37" s="640"/>
      <c r="CI37" s="640"/>
      <c r="CJ37" s="640"/>
      <c r="CK37" s="640"/>
      <c r="CL37" s="640"/>
      <c r="CM37" s="640"/>
      <c r="CN37" s="640"/>
      <c r="CO37" s="640"/>
      <c r="CP37" s="640"/>
      <c r="CQ37" s="641"/>
      <c r="CR37" s="625">
        <v>14575</v>
      </c>
      <c r="CS37" s="657"/>
      <c r="CT37" s="657"/>
      <c r="CU37" s="657"/>
      <c r="CV37" s="657"/>
      <c r="CW37" s="657"/>
      <c r="CX37" s="657"/>
      <c r="CY37" s="658"/>
      <c r="CZ37" s="659">
        <v>0.6</v>
      </c>
      <c r="DA37" s="660"/>
      <c r="DB37" s="660"/>
      <c r="DC37" s="661"/>
      <c r="DD37" s="634">
        <v>14535</v>
      </c>
      <c r="DE37" s="657"/>
      <c r="DF37" s="657"/>
      <c r="DG37" s="657"/>
      <c r="DH37" s="657"/>
      <c r="DI37" s="657"/>
      <c r="DJ37" s="657"/>
      <c r="DK37" s="658"/>
      <c r="DL37" s="634">
        <v>14535</v>
      </c>
      <c r="DM37" s="657"/>
      <c r="DN37" s="657"/>
      <c r="DO37" s="657"/>
      <c r="DP37" s="657"/>
      <c r="DQ37" s="657"/>
      <c r="DR37" s="657"/>
      <c r="DS37" s="657"/>
      <c r="DT37" s="657"/>
      <c r="DU37" s="657"/>
      <c r="DV37" s="658"/>
      <c r="DW37" s="630">
        <v>0.9</v>
      </c>
      <c r="DX37" s="655"/>
      <c r="DY37" s="655"/>
      <c r="DZ37" s="655"/>
      <c r="EA37" s="655"/>
      <c r="EB37" s="655"/>
      <c r="EC37" s="656"/>
    </row>
    <row r="38" spans="2:133" ht="11.25" customHeight="1" x14ac:dyDescent="0.15">
      <c r="AQ38" s="704" t="s">
        <v>320</v>
      </c>
      <c r="AR38" s="705"/>
      <c r="AS38" s="705"/>
      <c r="AT38" s="705"/>
      <c r="AU38" s="705"/>
      <c r="AV38" s="705"/>
      <c r="AW38" s="705"/>
      <c r="AX38" s="705"/>
      <c r="AY38" s="706"/>
      <c r="AZ38" s="625" t="s">
        <v>321</v>
      </c>
      <c r="BA38" s="626"/>
      <c r="BB38" s="626"/>
      <c r="BC38" s="626"/>
      <c r="BD38" s="657"/>
      <c r="BE38" s="657"/>
      <c r="BF38" s="682"/>
      <c r="BG38" s="639" t="s">
        <v>322</v>
      </c>
      <c r="BH38" s="640"/>
      <c r="BI38" s="640"/>
      <c r="BJ38" s="640"/>
      <c r="BK38" s="640"/>
      <c r="BL38" s="640"/>
      <c r="BM38" s="640"/>
      <c r="BN38" s="640"/>
      <c r="BO38" s="640"/>
      <c r="BP38" s="640"/>
      <c r="BQ38" s="640"/>
      <c r="BR38" s="640"/>
      <c r="BS38" s="640"/>
      <c r="BT38" s="640"/>
      <c r="BU38" s="641"/>
      <c r="BV38" s="625">
        <v>692</v>
      </c>
      <c r="BW38" s="626"/>
      <c r="BX38" s="626"/>
      <c r="BY38" s="626"/>
      <c r="BZ38" s="626"/>
      <c r="CA38" s="626"/>
      <c r="CB38" s="635"/>
      <c r="CD38" s="639" t="s">
        <v>323</v>
      </c>
      <c r="CE38" s="640"/>
      <c r="CF38" s="640"/>
      <c r="CG38" s="640"/>
      <c r="CH38" s="640"/>
      <c r="CI38" s="640"/>
      <c r="CJ38" s="640"/>
      <c r="CK38" s="640"/>
      <c r="CL38" s="640"/>
      <c r="CM38" s="640"/>
      <c r="CN38" s="640"/>
      <c r="CO38" s="640"/>
      <c r="CP38" s="640"/>
      <c r="CQ38" s="641"/>
      <c r="CR38" s="625">
        <v>309965</v>
      </c>
      <c r="CS38" s="626"/>
      <c r="CT38" s="626"/>
      <c r="CU38" s="626"/>
      <c r="CV38" s="626"/>
      <c r="CW38" s="626"/>
      <c r="CX38" s="626"/>
      <c r="CY38" s="627"/>
      <c r="CZ38" s="659">
        <v>13</v>
      </c>
      <c r="DA38" s="660"/>
      <c r="DB38" s="660"/>
      <c r="DC38" s="661"/>
      <c r="DD38" s="634">
        <v>280009</v>
      </c>
      <c r="DE38" s="626"/>
      <c r="DF38" s="626"/>
      <c r="DG38" s="626"/>
      <c r="DH38" s="626"/>
      <c r="DI38" s="626"/>
      <c r="DJ38" s="626"/>
      <c r="DK38" s="627"/>
      <c r="DL38" s="634">
        <v>168623</v>
      </c>
      <c r="DM38" s="626"/>
      <c r="DN38" s="626"/>
      <c r="DO38" s="626"/>
      <c r="DP38" s="626"/>
      <c r="DQ38" s="626"/>
      <c r="DR38" s="626"/>
      <c r="DS38" s="626"/>
      <c r="DT38" s="626"/>
      <c r="DU38" s="626"/>
      <c r="DV38" s="627"/>
      <c r="DW38" s="630">
        <v>10.4</v>
      </c>
      <c r="DX38" s="655"/>
      <c r="DY38" s="655"/>
      <c r="DZ38" s="655"/>
      <c r="EA38" s="655"/>
      <c r="EB38" s="655"/>
      <c r="EC38" s="656"/>
    </row>
    <row r="39" spans="2:133" ht="11.25" customHeight="1" x14ac:dyDescent="0.15">
      <c r="AQ39" s="704" t="s">
        <v>324</v>
      </c>
      <c r="AR39" s="705"/>
      <c r="AS39" s="705"/>
      <c r="AT39" s="705"/>
      <c r="AU39" s="705"/>
      <c r="AV39" s="705"/>
      <c r="AW39" s="705"/>
      <c r="AX39" s="705"/>
      <c r="AY39" s="706"/>
      <c r="AZ39" s="625" t="s">
        <v>321</v>
      </c>
      <c r="BA39" s="626"/>
      <c r="BB39" s="626"/>
      <c r="BC39" s="626"/>
      <c r="BD39" s="657"/>
      <c r="BE39" s="657"/>
      <c r="BF39" s="682"/>
      <c r="BG39" s="710" t="s">
        <v>325</v>
      </c>
      <c r="BH39" s="711"/>
      <c r="BI39" s="711"/>
      <c r="BJ39" s="711"/>
      <c r="BK39" s="711"/>
      <c r="BL39" s="189"/>
      <c r="BM39" s="640" t="s">
        <v>326</v>
      </c>
      <c r="BN39" s="640"/>
      <c r="BO39" s="640"/>
      <c r="BP39" s="640"/>
      <c r="BQ39" s="640"/>
      <c r="BR39" s="640"/>
      <c r="BS39" s="640"/>
      <c r="BT39" s="640"/>
      <c r="BU39" s="641"/>
      <c r="BV39" s="625">
        <v>100</v>
      </c>
      <c r="BW39" s="626"/>
      <c r="BX39" s="626"/>
      <c r="BY39" s="626"/>
      <c r="BZ39" s="626"/>
      <c r="CA39" s="626"/>
      <c r="CB39" s="635"/>
      <c r="CD39" s="639" t="s">
        <v>327</v>
      </c>
      <c r="CE39" s="640"/>
      <c r="CF39" s="640"/>
      <c r="CG39" s="640"/>
      <c r="CH39" s="640"/>
      <c r="CI39" s="640"/>
      <c r="CJ39" s="640"/>
      <c r="CK39" s="640"/>
      <c r="CL39" s="640"/>
      <c r="CM39" s="640"/>
      <c r="CN39" s="640"/>
      <c r="CO39" s="640"/>
      <c r="CP39" s="640"/>
      <c r="CQ39" s="641"/>
      <c r="CR39" s="625">
        <v>363454</v>
      </c>
      <c r="CS39" s="657"/>
      <c r="CT39" s="657"/>
      <c r="CU39" s="657"/>
      <c r="CV39" s="657"/>
      <c r="CW39" s="657"/>
      <c r="CX39" s="657"/>
      <c r="CY39" s="658"/>
      <c r="CZ39" s="659">
        <v>15.2</v>
      </c>
      <c r="DA39" s="660"/>
      <c r="DB39" s="660"/>
      <c r="DC39" s="661"/>
      <c r="DD39" s="634">
        <v>310000</v>
      </c>
      <c r="DE39" s="657"/>
      <c r="DF39" s="657"/>
      <c r="DG39" s="657"/>
      <c r="DH39" s="657"/>
      <c r="DI39" s="657"/>
      <c r="DJ39" s="657"/>
      <c r="DK39" s="658"/>
      <c r="DL39" s="634" t="s">
        <v>321</v>
      </c>
      <c r="DM39" s="657"/>
      <c r="DN39" s="657"/>
      <c r="DO39" s="657"/>
      <c r="DP39" s="657"/>
      <c r="DQ39" s="657"/>
      <c r="DR39" s="657"/>
      <c r="DS39" s="657"/>
      <c r="DT39" s="657"/>
      <c r="DU39" s="657"/>
      <c r="DV39" s="658"/>
      <c r="DW39" s="630" t="s">
        <v>321</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328</v>
      </c>
      <c r="AR40" s="705"/>
      <c r="AS40" s="705"/>
      <c r="AT40" s="705"/>
      <c r="AU40" s="705"/>
      <c r="AV40" s="705"/>
      <c r="AW40" s="705"/>
      <c r="AX40" s="705"/>
      <c r="AY40" s="706"/>
      <c r="AZ40" s="625">
        <v>26894</v>
      </c>
      <c r="BA40" s="626"/>
      <c r="BB40" s="626"/>
      <c r="BC40" s="626"/>
      <c r="BD40" s="657"/>
      <c r="BE40" s="657"/>
      <c r="BF40" s="682"/>
      <c r="BG40" s="710"/>
      <c r="BH40" s="711"/>
      <c r="BI40" s="711"/>
      <c r="BJ40" s="711"/>
      <c r="BK40" s="711"/>
      <c r="BL40" s="189"/>
      <c r="BM40" s="640" t="s">
        <v>329</v>
      </c>
      <c r="BN40" s="640"/>
      <c r="BO40" s="640"/>
      <c r="BP40" s="640"/>
      <c r="BQ40" s="640"/>
      <c r="BR40" s="640"/>
      <c r="BS40" s="640"/>
      <c r="BT40" s="640"/>
      <c r="BU40" s="641"/>
      <c r="BV40" s="625">
        <v>145</v>
      </c>
      <c r="BW40" s="626"/>
      <c r="BX40" s="626"/>
      <c r="BY40" s="626"/>
      <c r="BZ40" s="626"/>
      <c r="CA40" s="626"/>
      <c r="CB40" s="635"/>
      <c r="CD40" s="639" t="s">
        <v>330</v>
      </c>
      <c r="CE40" s="640"/>
      <c r="CF40" s="640"/>
      <c r="CG40" s="640"/>
      <c r="CH40" s="640"/>
      <c r="CI40" s="640"/>
      <c r="CJ40" s="640"/>
      <c r="CK40" s="640"/>
      <c r="CL40" s="640"/>
      <c r="CM40" s="640"/>
      <c r="CN40" s="640"/>
      <c r="CO40" s="640"/>
      <c r="CP40" s="640"/>
      <c r="CQ40" s="641"/>
      <c r="CR40" s="625">
        <v>10000</v>
      </c>
      <c r="CS40" s="626"/>
      <c r="CT40" s="626"/>
      <c r="CU40" s="626"/>
      <c r="CV40" s="626"/>
      <c r="CW40" s="626"/>
      <c r="CX40" s="626"/>
      <c r="CY40" s="627"/>
      <c r="CZ40" s="659">
        <v>0.4</v>
      </c>
      <c r="DA40" s="660"/>
      <c r="DB40" s="660"/>
      <c r="DC40" s="661"/>
      <c r="DD40" s="634" t="s">
        <v>321</v>
      </c>
      <c r="DE40" s="626"/>
      <c r="DF40" s="626"/>
      <c r="DG40" s="626"/>
      <c r="DH40" s="626"/>
      <c r="DI40" s="626"/>
      <c r="DJ40" s="626"/>
      <c r="DK40" s="627"/>
      <c r="DL40" s="634" t="s">
        <v>321</v>
      </c>
      <c r="DM40" s="626"/>
      <c r="DN40" s="626"/>
      <c r="DO40" s="626"/>
      <c r="DP40" s="626"/>
      <c r="DQ40" s="626"/>
      <c r="DR40" s="626"/>
      <c r="DS40" s="626"/>
      <c r="DT40" s="626"/>
      <c r="DU40" s="626"/>
      <c r="DV40" s="627"/>
      <c r="DW40" s="630" t="s">
        <v>321</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331</v>
      </c>
      <c r="AR41" s="646"/>
      <c r="AS41" s="646"/>
      <c r="AT41" s="646"/>
      <c r="AU41" s="646"/>
      <c r="AV41" s="646"/>
      <c r="AW41" s="646"/>
      <c r="AX41" s="646"/>
      <c r="AY41" s="647"/>
      <c r="AZ41" s="697">
        <v>124021</v>
      </c>
      <c r="BA41" s="698"/>
      <c r="BB41" s="698"/>
      <c r="BC41" s="698"/>
      <c r="BD41" s="693"/>
      <c r="BE41" s="693"/>
      <c r="BF41" s="695"/>
      <c r="BG41" s="712"/>
      <c r="BH41" s="713"/>
      <c r="BI41" s="713"/>
      <c r="BJ41" s="713"/>
      <c r="BK41" s="713"/>
      <c r="BL41" s="191"/>
      <c r="BM41" s="646" t="s">
        <v>332</v>
      </c>
      <c r="BN41" s="646"/>
      <c r="BO41" s="646"/>
      <c r="BP41" s="646"/>
      <c r="BQ41" s="646"/>
      <c r="BR41" s="646"/>
      <c r="BS41" s="646"/>
      <c r="BT41" s="646"/>
      <c r="BU41" s="647"/>
      <c r="BV41" s="697">
        <v>297</v>
      </c>
      <c r="BW41" s="698"/>
      <c r="BX41" s="698"/>
      <c r="BY41" s="698"/>
      <c r="BZ41" s="698"/>
      <c r="CA41" s="698"/>
      <c r="CB41" s="707"/>
      <c r="CD41" s="639" t="s">
        <v>333</v>
      </c>
      <c r="CE41" s="640"/>
      <c r="CF41" s="640"/>
      <c r="CG41" s="640"/>
      <c r="CH41" s="640"/>
      <c r="CI41" s="640"/>
      <c r="CJ41" s="640"/>
      <c r="CK41" s="640"/>
      <c r="CL41" s="640"/>
      <c r="CM41" s="640"/>
      <c r="CN41" s="640"/>
      <c r="CO41" s="640"/>
      <c r="CP41" s="640"/>
      <c r="CQ41" s="641"/>
      <c r="CR41" s="625" t="s">
        <v>334</v>
      </c>
      <c r="CS41" s="657"/>
      <c r="CT41" s="657"/>
      <c r="CU41" s="657"/>
      <c r="CV41" s="657"/>
      <c r="CW41" s="657"/>
      <c r="CX41" s="657"/>
      <c r="CY41" s="658"/>
      <c r="CZ41" s="659" t="s">
        <v>334</v>
      </c>
      <c r="DA41" s="660"/>
      <c r="DB41" s="660"/>
      <c r="DC41" s="661"/>
      <c r="DD41" s="634" t="s">
        <v>334</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335</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336</v>
      </c>
      <c r="CE42" s="623"/>
      <c r="CF42" s="623"/>
      <c r="CG42" s="623"/>
      <c r="CH42" s="623"/>
      <c r="CI42" s="623"/>
      <c r="CJ42" s="623"/>
      <c r="CK42" s="623"/>
      <c r="CL42" s="623"/>
      <c r="CM42" s="623"/>
      <c r="CN42" s="623"/>
      <c r="CO42" s="623"/>
      <c r="CP42" s="623"/>
      <c r="CQ42" s="624"/>
      <c r="CR42" s="625">
        <v>239893</v>
      </c>
      <c r="CS42" s="626"/>
      <c r="CT42" s="626"/>
      <c r="CU42" s="626"/>
      <c r="CV42" s="626"/>
      <c r="CW42" s="626"/>
      <c r="CX42" s="626"/>
      <c r="CY42" s="627"/>
      <c r="CZ42" s="659">
        <v>10</v>
      </c>
      <c r="DA42" s="708"/>
      <c r="DB42" s="708"/>
      <c r="DC42" s="709"/>
      <c r="DD42" s="634">
        <v>86674</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337</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338</v>
      </c>
      <c r="CE43" s="623"/>
      <c r="CF43" s="623"/>
      <c r="CG43" s="623"/>
      <c r="CH43" s="623"/>
      <c r="CI43" s="623"/>
      <c r="CJ43" s="623"/>
      <c r="CK43" s="623"/>
      <c r="CL43" s="623"/>
      <c r="CM43" s="623"/>
      <c r="CN43" s="623"/>
      <c r="CO43" s="623"/>
      <c r="CP43" s="623"/>
      <c r="CQ43" s="624"/>
      <c r="CR43" s="625">
        <v>4094</v>
      </c>
      <c r="CS43" s="657"/>
      <c r="CT43" s="657"/>
      <c r="CU43" s="657"/>
      <c r="CV43" s="657"/>
      <c r="CW43" s="657"/>
      <c r="CX43" s="657"/>
      <c r="CY43" s="658"/>
      <c r="CZ43" s="659">
        <v>0.2</v>
      </c>
      <c r="DA43" s="660"/>
      <c r="DB43" s="660"/>
      <c r="DC43" s="661"/>
      <c r="DD43" s="634">
        <v>4094</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339</v>
      </c>
      <c r="CD44" s="731" t="s">
        <v>291</v>
      </c>
      <c r="CE44" s="732"/>
      <c r="CF44" s="622" t="s">
        <v>340</v>
      </c>
      <c r="CG44" s="623"/>
      <c r="CH44" s="623"/>
      <c r="CI44" s="623"/>
      <c r="CJ44" s="623"/>
      <c r="CK44" s="623"/>
      <c r="CL44" s="623"/>
      <c r="CM44" s="623"/>
      <c r="CN44" s="623"/>
      <c r="CO44" s="623"/>
      <c r="CP44" s="623"/>
      <c r="CQ44" s="624"/>
      <c r="CR44" s="625">
        <v>164893</v>
      </c>
      <c r="CS44" s="626"/>
      <c r="CT44" s="626"/>
      <c r="CU44" s="626"/>
      <c r="CV44" s="626"/>
      <c r="CW44" s="626"/>
      <c r="CX44" s="626"/>
      <c r="CY44" s="627"/>
      <c r="CZ44" s="659">
        <v>6.9</v>
      </c>
      <c r="DA44" s="708"/>
      <c r="DB44" s="708"/>
      <c r="DC44" s="709"/>
      <c r="DD44" s="634">
        <v>69618</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341</v>
      </c>
      <c r="CG45" s="623"/>
      <c r="CH45" s="623"/>
      <c r="CI45" s="623"/>
      <c r="CJ45" s="623"/>
      <c r="CK45" s="623"/>
      <c r="CL45" s="623"/>
      <c r="CM45" s="623"/>
      <c r="CN45" s="623"/>
      <c r="CO45" s="623"/>
      <c r="CP45" s="623"/>
      <c r="CQ45" s="624"/>
      <c r="CR45" s="625">
        <v>18299</v>
      </c>
      <c r="CS45" s="657"/>
      <c r="CT45" s="657"/>
      <c r="CU45" s="657"/>
      <c r="CV45" s="657"/>
      <c r="CW45" s="657"/>
      <c r="CX45" s="657"/>
      <c r="CY45" s="658"/>
      <c r="CZ45" s="659">
        <v>0.8</v>
      </c>
      <c r="DA45" s="660"/>
      <c r="DB45" s="660"/>
      <c r="DC45" s="661"/>
      <c r="DD45" s="634">
        <v>1263</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342</v>
      </c>
      <c r="CG46" s="623"/>
      <c r="CH46" s="623"/>
      <c r="CI46" s="623"/>
      <c r="CJ46" s="623"/>
      <c r="CK46" s="623"/>
      <c r="CL46" s="623"/>
      <c r="CM46" s="623"/>
      <c r="CN46" s="623"/>
      <c r="CO46" s="623"/>
      <c r="CP46" s="623"/>
      <c r="CQ46" s="624"/>
      <c r="CR46" s="625">
        <v>145241</v>
      </c>
      <c r="CS46" s="626"/>
      <c r="CT46" s="626"/>
      <c r="CU46" s="626"/>
      <c r="CV46" s="626"/>
      <c r="CW46" s="626"/>
      <c r="CX46" s="626"/>
      <c r="CY46" s="627"/>
      <c r="CZ46" s="659">
        <v>6.1</v>
      </c>
      <c r="DA46" s="708"/>
      <c r="DB46" s="708"/>
      <c r="DC46" s="709"/>
      <c r="DD46" s="634">
        <v>67002</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343</v>
      </c>
      <c r="CG47" s="623"/>
      <c r="CH47" s="623"/>
      <c r="CI47" s="623"/>
      <c r="CJ47" s="623"/>
      <c r="CK47" s="623"/>
      <c r="CL47" s="623"/>
      <c r="CM47" s="623"/>
      <c r="CN47" s="623"/>
      <c r="CO47" s="623"/>
      <c r="CP47" s="623"/>
      <c r="CQ47" s="624"/>
      <c r="CR47" s="625">
        <v>75000</v>
      </c>
      <c r="CS47" s="657"/>
      <c r="CT47" s="657"/>
      <c r="CU47" s="657"/>
      <c r="CV47" s="657"/>
      <c r="CW47" s="657"/>
      <c r="CX47" s="657"/>
      <c r="CY47" s="658"/>
      <c r="CZ47" s="659">
        <v>3.1</v>
      </c>
      <c r="DA47" s="660"/>
      <c r="DB47" s="660"/>
      <c r="DC47" s="661"/>
      <c r="DD47" s="634">
        <v>17056</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344</v>
      </c>
      <c r="CG48" s="623"/>
      <c r="CH48" s="623"/>
      <c r="CI48" s="623"/>
      <c r="CJ48" s="623"/>
      <c r="CK48" s="623"/>
      <c r="CL48" s="623"/>
      <c r="CM48" s="623"/>
      <c r="CN48" s="623"/>
      <c r="CO48" s="623"/>
      <c r="CP48" s="623"/>
      <c r="CQ48" s="624"/>
      <c r="CR48" s="625" t="s">
        <v>114</v>
      </c>
      <c r="CS48" s="626"/>
      <c r="CT48" s="626"/>
      <c r="CU48" s="626"/>
      <c r="CV48" s="626"/>
      <c r="CW48" s="626"/>
      <c r="CX48" s="626"/>
      <c r="CY48" s="627"/>
      <c r="CZ48" s="659" t="s">
        <v>114</v>
      </c>
      <c r="DA48" s="708"/>
      <c r="DB48" s="708"/>
      <c r="DC48" s="709"/>
      <c r="DD48" s="634" t="s">
        <v>114</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345</v>
      </c>
      <c r="CE49" s="669"/>
      <c r="CF49" s="669"/>
      <c r="CG49" s="669"/>
      <c r="CH49" s="669"/>
      <c r="CI49" s="669"/>
      <c r="CJ49" s="669"/>
      <c r="CK49" s="669"/>
      <c r="CL49" s="669"/>
      <c r="CM49" s="669"/>
      <c r="CN49" s="669"/>
      <c r="CO49" s="669"/>
      <c r="CP49" s="669"/>
      <c r="CQ49" s="670"/>
      <c r="CR49" s="697">
        <v>2391769</v>
      </c>
      <c r="CS49" s="693"/>
      <c r="CT49" s="693"/>
      <c r="CU49" s="693"/>
      <c r="CV49" s="693"/>
      <c r="CW49" s="693"/>
      <c r="CX49" s="693"/>
      <c r="CY49" s="720"/>
      <c r="CZ49" s="721">
        <v>100</v>
      </c>
      <c r="DA49" s="722"/>
      <c r="DB49" s="722"/>
      <c r="DC49" s="723"/>
      <c r="DD49" s="724">
        <v>1884333</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F117" zoomScale="70" zoomScaleNormal="25" zoomScaleSheetLayoutView="70" workbookViewId="0">
      <selection activeCell="CW86" sqref="CW86:DA86"/>
    </sheetView>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346</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347</v>
      </c>
      <c r="DK2" s="767"/>
      <c r="DL2" s="767"/>
      <c r="DM2" s="767"/>
      <c r="DN2" s="767"/>
      <c r="DO2" s="768"/>
      <c r="DP2" s="202"/>
      <c r="DQ2" s="766" t="s">
        <v>348</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349</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350</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351</v>
      </c>
      <c r="B5" s="761"/>
      <c r="C5" s="761"/>
      <c r="D5" s="761"/>
      <c r="E5" s="761"/>
      <c r="F5" s="761"/>
      <c r="G5" s="761"/>
      <c r="H5" s="761"/>
      <c r="I5" s="761"/>
      <c r="J5" s="761"/>
      <c r="K5" s="761"/>
      <c r="L5" s="761"/>
      <c r="M5" s="761"/>
      <c r="N5" s="761"/>
      <c r="O5" s="761"/>
      <c r="P5" s="762"/>
      <c r="Q5" s="737" t="s">
        <v>352</v>
      </c>
      <c r="R5" s="738"/>
      <c r="S5" s="738"/>
      <c r="T5" s="738"/>
      <c r="U5" s="739"/>
      <c r="V5" s="737" t="s">
        <v>353</v>
      </c>
      <c r="W5" s="738"/>
      <c r="X5" s="738"/>
      <c r="Y5" s="738"/>
      <c r="Z5" s="739"/>
      <c r="AA5" s="737" t="s">
        <v>354</v>
      </c>
      <c r="AB5" s="738"/>
      <c r="AC5" s="738"/>
      <c r="AD5" s="738"/>
      <c r="AE5" s="738"/>
      <c r="AF5" s="770" t="s">
        <v>355</v>
      </c>
      <c r="AG5" s="738"/>
      <c r="AH5" s="738"/>
      <c r="AI5" s="738"/>
      <c r="AJ5" s="749"/>
      <c r="AK5" s="738" t="s">
        <v>356</v>
      </c>
      <c r="AL5" s="738"/>
      <c r="AM5" s="738"/>
      <c r="AN5" s="738"/>
      <c r="AO5" s="739"/>
      <c r="AP5" s="737" t="s">
        <v>357</v>
      </c>
      <c r="AQ5" s="738"/>
      <c r="AR5" s="738"/>
      <c r="AS5" s="738"/>
      <c r="AT5" s="739"/>
      <c r="AU5" s="737" t="s">
        <v>358</v>
      </c>
      <c r="AV5" s="738"/>
      <c r="AW5" s="738"/>
      <c r="AX5" s="738"/>
      <c r="AY5" s="749"/>
      <c r="AZ5" s="209"/>
      <c r="BA5" s="209"/>
      <c r="BB5" s="209"/>
      <c r="BC5" s="209"/>
      <c r="BD5" s="209"/>
      <c r="BE5" s="210"/>
      <c r="BF5" s="210"/>
      <c r="BG5" s="210"/>
      <c r="BH5" s="210"/>
      <c r="BI5" s="210"/>
      <c r="BJ5" s="210"/>
      <c r="BK5" s="210"/>
      <c r="BL5" s="210"/>
      <c r="BM5" s="210"/>
      <c r="BN5" s="210"/>
      <c r="BO5" s="210"/>
      <c r="BP5" s="210"/>
      <c r="BQ5" s="760" t="s">
        <v>359</v>
      </c>
      <c r="BR5" s="761"/>
      <c r="BS5" s="761"/>
      <c r="BT5" s="761"/>
      <c r="BU5" s="761"/>
      <c r="BV5" s="761"/>
      <c r="BW5" s="761"/>
      <c r="BX5" s="761"/>
      <c r="BY5" s="761"/>
      <c r="BZ5" s="761"/>
      <c r="CA5" s="761"/>
      <c r="CB5" s="761"/>
      <c r="CC5" s="761"/>
      <c r="CD5" s="761"/>
      <c r="CE5" s="761"/>
      <c r="CF5" s="761"/>
      <c r="CG5" s="762"/>
      <c r="CH5" s="737" t="s">
        <v>360</v>
      </c>
      <c r="CI5" s="738"/>
      <c r="CJ5" s="738"/>
      <c r="CK5" s="738"/>
      <c r="CL5" s="739"/>
      <c r="CM5" s="737" t="s">
        <v>361</v>
      </c>
      <c r="CN5" s="738"/>
      <c r="CO5" s="738"/>
      <c r="CP5" s="738"/>
      <c r="CQ5" s="739"/>
      <c r="CR5" s="737" t="s">
        <v>362</v>
      </c>
      <c r="CS5" s="738"/>
      <c r="CT5" s="738"/>
      <c r="CU5" s="738"/>
      <c r="CV5" s="739"/>
      <c r="CW5" s="737" t="s">
        <v>363</v>
      </c>
      <c r="CX5" s="738"/>
      <c r="CY5" s="738"/>
      <c r="CZ5" s="738"/>
      <c r="DA5" s="739"/>
      <c r="DB5" s="737" t="s">
        <v>364</v>
      </c>
      <c r="DC5" s="738"/>
      <c r="DD5" s="738"/>
      <c r="DE5" s="738"/>
      <c r="DF5" s="739"/>
      <c r="DG5" s="743" t="s">
        <v>365</v>
      </c>
      <c r="DH5" s="744"/>
      <c r="DI5" s="744"/>
      <c r="DJ5" s="744"/>
      <c r="DK5" s="745"/>
      <c r="DL5" s="743" t="s">
        <v>366</v>
      </c>
      <c r="DM5" s="744"/>
      <c r="DN5" s="744"/>
      <c r="DO5" s="744"/>
      <c r="DP5" s="745"/>
      <c r="DQ5" s="737" t="s">
        <v>367</v>
      </c>
      <c r="DR5" s="738"/>
      <c r="DS5" s="738"/>
      <c r="DT5" s="738"/>
      <c r="DU5" s="739"/>
      <c r="DV5" s="737" t="s">
        <v>358</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368</v>
      </c>
      <c r="C7" s="752"/>
      <c r="D7" s="752"/>
      <c r="E7" s="752"/>
      <c r="F7" s="752"/>
      <c r="G7" s="752"/>
      <c r="H7" s="752"/>
      <c r="I7" s="752"/>
      <c r="J7" s="752"/>
      <c r="K7" s="752"/>
      <c r="L7" s="752"/>
      <c r="M7" s="752"/>
      <c r="N7" s="752"/>
      <c r="O7" s="752"/>
      <c r="P7" s="753"/>
      <c r="Q7" s="754">
        <v>2500</v>
      </c>
      <c r="R7" s="755"/>
      <c r="S7" s="755"/>
      <c r="T7" s="755"/>
      <c r="U7" s="755"/>
      <c r="V7" s="755">
        <v>2392</v>
      </c>
      <c r="W7" s="755"/>
      <c r="X7" s="755"/>
      <c r="Y7" s="755"/>
      <c r="Z7" s="755"/>
      <c r="AA7" s="755">
        <v>108</v>
      </c>
      <c r="AB7" s="755"/>
      <c r="AC7" s="755"/>
      <c r="AD7" s="755"/>
      <c r="AE7" s="756"/>
      <c r="AF7" s="757">
        <v>70</v>
      </c>
      <c r="AG7" s="758"/>
      <c r="AH7" s="758"/>
      <c r="AI7" s="758"/>
      <c r="AJ7" s="759"/>
      <c r="AK7" s="794">
        <v>119</v>
      </c>
      <c r="AL7" s="795"/>
      <c r="AM7" s="795"/>
      <c r="AN7" s="795"/>
      <c r="AO7" s="795"/>
      <c r="AP7" s="795">
        <v>1582</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536</v>
      </c>
      <c r="BT7" s="799"/>
      <c r="BU7" s="799"/>
      <c r="BV7" s="799"/>
      <c r="BW7" s="799"/>
      <c r="BX7" s="799"/>
      <c r="BY7" s="799"/>
      <c r="BZ7" s="799"/>
      <c r="CA7" s="799"/>
      <c r="CB7" s="799"/>
      <c r="CC7" s="799"/>
      <c r="CD7" s="799"/>
      <c r="CE7" s="799"/>
      <c r="CF7" s="799"/>
      <c r="CG7" s="800"/>
      <c r="CH7" s="791">
        <v>6</v>
      </c>
      <c r="CI7" s="792"/>
      <c r="CJ7" s="792"/>
      <c r="CK7" s="792"/>
      <c r="CL7" s="793"/>
      <c r="CM7" s="791">
        <v>10</v>
      </c>
      <c r="CN7" s="792"/>
      <c r="CO7" s="792"/>
      <c r="CP7" s="792"/>
      <c r="CQ7" s="793"/>
      <c r="CR7" s="791">
        <v>10</v>
      </c>
      <c r="CS7" s="792"/>
      <c r="CT7" s="792"/>
      <c r="CU7" s="792"/>
      <c r="CV7" s="793"/>
      <c r="CW7" s="791">
        <v>7</v>
      </c>
      <c r="CX7" s="792"/>
      <c r="CY7" s="792"/>
      <c r="CZ7" s="792"/>
      <c r="DA7" s="793"/>
      <c r="DB7" s="791" t="s">
        <v>531</v>
      </c>
      <c r="DC7" s="792"/>
      <c r="DD7" s="792"/>
      <c r="DE7" s="792"/>
      <c r="DF7" s="793"/>
      <c r="DG7" s="791" t="s">
        <v>532</v>
      </c>
      <c r="DH7" s="792"/>
      <c r="DI7" s="792"/>
      <c r="DJ7" s="792"/>
      <c r="DK7" s="793"/>
      <c r="DL7" s="791" t="s">
        <v>531</v>
      </c>
      <c r="DM7" s="792"/>
      <c r="DN7" s="792"/>
      <c r="DO7" s="792"/>
      <c r="DP7" s="793"/>
      <c r="DQ7" s="791" t="s">
        <v>535</v>
      </c>
      <c r="DR7" s="792"/>
      <c r="DS7" s="792"/>
      <c r="DT7" s="792"/>
      <c r="DU7" s="793"/>
      <c r="DV7" s="772"/>
      <c r="DW7" s="773"/>
      <c r="DX7" s="773"/>
      <c r="DY7" s="773"/>
      <c r="DZ7" s="774"/>
      <c r="EA7" s="207"/>
    </row>
    <row r="8" spans="1:131" s="208" customFormat="1" ht="26.25" customHeight="1" x14ac:dyDescent="0.15">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369</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370</v>
      </c>
      <c r="B23" s="810" t="s">
        <v>371</v>
      </c>
      <c r="C23" s="811"/>
      <c r="D23" s="811"/>
      <c r="E23" s="811"/>
      <c r="F23" s="811"/>
      <c r="G23" s="811"/>
      <c r="H23" s="811"/>
      <c r="I23" s="811"/>
      <c r="J23" s="811"/>
      <c r="K23" s="811"/>
      <c r="L23" s="811"/>
      <c r="M23" s="811"/>
      <c r="N23" s="811"/>
      <c r="O23" s="811"/>
      <c r="P23" s="812"/>
      <c r="Q23" s="813">
        <f>SUM(Q7)</f>
        <v>2500</v>
      </c>
      <c r="R23" s="814"/>
      <c r="S23" s="814"/>
      <c r="T23" s="814"/>
      <c r="U23" s="814"/>
      <c r="V23" s="814">
        <f t="shared" ref="V23" si="0">SUM(V7)</f>
        <v>2392</v>
      </c>
      <c r="W23" s="814"/>
      <c r="X23" s="814"/>
      <c r="Y23" s="814"/>
      <c r="Z23" s="814"/>
      <c r="AA23" s="814">
        <f t="shared" ref="AA23" si="1">SUM(AA7)</f>
        <v>108</v>
      </c>
      <c r="AB23" s="814"/>
      <c r="AC23" s="814"/>
      <c r="AD23" s="814"/>
      <c r="AE23" s="815"/>
      <c r="AF23" s="816">
        <v>70</v>
      </c>
      <c r="AG23" s="814"/>
      <c r="AH23" s="814"/>
      <c r="AI23" s="814"/>
      <c r="AJ23" s="817"/>
      <c r="AK23" s="818"/>
      <c r="AL23" s="819"/>
      <c r="AM23" s="819"/>
      <c r="AN23" s="819"/>
      <c r="AO23" s="819"/>
      <c r="AP23" s="814">
        <f t="shared" ref="AP23" si="2">SUM(AP7)</f>
        <v>1582</v>
      </c>
      <c r="AQ23" s="814"/>
      <c r="AR23" s="814"/>
      <c r="AS23" s="814"/>
      <c r="AT23" s="814"/>
      <c r="AU23" s="820"/>
      <c r="AV23" s="820"/>
      <c r="AW23" s="820"/>
      <c r="AX23" s="820"/>
      <c r="AY23" s="821"/>
      <c r="AZ23" s="829" t="s">
        <v>114</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372</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373</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351</v>
      </c>
      <c r="B26" s="761"/>
      <c r="C26" s="761"/>
      <c r="D26" s="761"/>
      <c r="E26" s="761"/>
      <c r="F26" s="761"/>
      <c r="G26" s="761"/>
      <c r="H26" s="761"/>
      <c r="I26" s="761"/>
      <c r="J26" s="761"/>
      <c r="K26" s="761"/>
      <c r="L26" s="761"/>
      <c r="M26" s="761"/>
      <c r="N26" s="761"/>
      <c r="O26" s="761"/>
      <c r="P26" s="762"/>
      <c r="Q26" s="737" t="s">
        <v>374</v>
      </c>
      <c r="R26" s="738"/>
      <c r="S26" s="738"/>
      <c r="T26" s="738"/>
      <c r="U26" s="739"/>
      <c r="V26" s="737" t="s">
        <v>375</v>
      </c>
      <c r="W26" s="738"/>
      <c r="X26" s="738"/>
      <c r="Y26" s="738"/>
      <c r="Z26" s="739"/>
      <c r="AA26" s="737" t="s">
        <v>376</v>
      </c>
      <c r="AB26" s="738"/>
      <c r="AC26" s="738"/>
      <c r="AD26" s="738"/>
      <c r="AE26" s="738"/>
      <c r="AF26" s="832" t="s">
        <v>377</v>
      </c>
      <c r="AG26" s="833"/>
      <c r="AH26" s="833"/>
      <c r="AI26" s="833"/>
      <c r="AJ26" s="834"/>
      <c r="AK26" s="738" t="s">
        <v>378</v>
      </c>
      <c r="AL26" s="738"/>
      <c r="AM26" s="738"/>
      <c r="AN26" s="738"/>
      <c r="AO26" s="739"/>
      <c r="AP26" s="737" t="s">
        <v>379</v>
      </c>
      <c r="AQ26" s="738"/>
      <c r="AR26" s="738"/>
      <c r="AS26" s="738"/>
      <c r="AT26" s="739"/>
      <c r="AU26" s="737" t="s">
        <v>380</v>
      </c>
      <c r="AV26" s="738"/>
      <c r="AW26" s="738"/>
      <c r="AX26" s="738"/>
      <c r="AY26" s="739"/>
      <c r="AZ26" s="737" t="s">
        <v>381</v>
      </c>
      <c r="BA26" s="738"/>
      <c r="BB26" s="738"/>
      <c r="BC26" s="738"/>
      <c r="BD26" s="739"/>
      <c r="BE26" s="737" t="s">
        <v>358</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382</v>
      </c>
      <c r="C28" s="752"/>
      <c r="D28" s="752"/>
      <c r="E28" s="752"/>
      <c r="F28" s="752"/>
      <c r="G28" s="752"/>
      <c r="H28" s="752"/>
      <c r="I28" s="752"/>
      <c r="J28" s="752"/>
      <c r="K28" s="752"/>
      <c r="L28" s="752"/>
      <c r="M28" s="752"/>
      <c r="N28" s="752"/>
      <c r="O28" s="752"/>
      <c r="P28" s="753"/>
      <c r="Q28" s="842">
        <v>386</v>
      </c>
      <c r="R28" s="843"/>
      <c r="S28" s="843"/>
      <c r="T28" s="843"/>
      <c r="U28" s="843"/>
      <c r="V28" s="843">
        <v>374</v>
      </c>
      <c r="W28" s="843"/>
      <c r="X28" s="843"/>
      <c r="Y28" s="843"/>
      <c r="Z28" s="843"/>
      <c r="AA28" s="843">
        <v>12</v>
      </c>
      <c r="AB28" s="843"/>
      <c r="AC28" s="843"/>
      <c r="AD28" s="843"/>
      <c r="AE28" s="844"/>
      <c r="AF28" s="845">
        <v>12</v>
      </c>
      <c r="AG28" s="843"/>
      <c r="AH28" s="843"/>
      <c r="AI28" s="843"/>
      <c r="AJ28" s="846"/>
      <c r="AK28" s="847">
        <v>27</v>
      </c>
      <c r="AL28" s="838"/>
      <c r="AM28" s="838"/>
      <c r="AN28" s="838"/>
      <c r="AO28" s="838"/>
      <c r="AP28" s="838" t="s">
        <v>531</v>
      </c>
      <c r="AQ28" s="838"/>
      <c r="AR28" s="838"/>
      <c r="AS28" s="838"/>
      <c r="AT28" s="838"/>
      <c r="AU28" s="838" t="s">
        <v>533</v>
      </c>
      <c r="AV28" s="838"/>
      <c r="AW28" s="838"/>
      <c r="AX28" s="838"/>
      <c r="AY28" s="838"/>
      <c r="AZ28" s="839" t="s">
        <v>532</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383</v>
      </c>
      <c r="C29" s="776"/>
      <c r="D29" s="776"/>
      <c r="E29" s="776"/>
      <c r="F29" s="776"/>
      <c r="G29" s="776"/>
      <c r="H29" s="776"/>
      <c r="I29" s="776"/>
      <c r="J29" s="776"/>
      <c r="K29" s="776"/>
      <c r="L29" s="776"/>
      <c r="M29" s="776"/>
      <c r="N29" s="776"/>
      <c r="O29" s="776"/>
      <c r="P29" s="777"/>
      <c r="Q29" s="778">
        <v>360</v>
      </c>
      <c r="R29" s="779"/>
      <c r="S29" s="779"/>
      <c r="T29" s="779"/>
      <c r="U29" s="779"/>
      <c r="V29" s="779">
        <v>351</v>
      </c>
      <c r="W29" s="779"/>
      <c r="X29" s="779"/>
      <c r="Y29" s="779"/>
      <c r="Z29" s="779"/>
      <c r="AA29" s="779">
        <v>9</v>
      </c>
      <c r="AB29" s="779"/>
      <c r="AC29" s="779"/>
      <c r="AD29" s="779"/>
      <c r="AE29" s="780"/>
      <c r="AF29" s="781">
        <v>9</v>
      </c>
      <c r="AG29" s="782"/>
      <c r="AH29" s="782"/>
      <c r="AI29" s="782"/>
      <c r="AJ29" s="783"/>
      <c r="AK29" s="850">
        <v>54</v>
      </c>
      <c r="AL29" s="851"/>
      <c r="AM29" s="851"/>
      <c r="AN29" s="851"/>
      <c r="AO29" s="851"/>
      <c r="AP29" s="851" t="s">
        <v>531</v>
      </c>
      <c r="AQ29" s="851"/>
      <c r="AR29" s="851"/>
      <c r="AS29" s="851"/>
      <c r="AT29" s="851"/>
      <c r="AU29" s="851" t="s">
        <v>534</v>
      </c>
      <c r="AV29" s="851"/>
      <c r="AW29" s="851"/>
      <c r="AX29" s="851"/>
      <c r="AY29" s="851"/>
      <c r="AZ29" s="852" t="s">
        <v>532</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384</v>
      </c>
      <c r="C30" s="776"/>
      <c r="D30" s="776"/>
      <c r="E30" s="776"/>
      <c r="F30" s="776"/>
      <c r="G30" s="776"/>
      <c r="H30" s="776"/>
      <c r="I30" s="776"/>
      <c r="J30" s="776"/>
      <c r="K30" s="776"/>
      <c r="L30" s="776"/>
      <c r="M30" s="776"/>
      <c r="N30" s="776"/>
      <c r="O30" s="776"/>
      <c r="P30" s="777"/>
      <c r="Q30" s="778">
        <v>42</v>
      </c>
      <c r="R30" s="779"/>
      <c r="S30" s="779"/>
      <c r="T30" s="779"/>
      <c r="U30" s="779"/>
      <c r="V30" s="779">
        <v>41</v>
      </c>
      <c r="W30" s="779"/>
      <c r="X30" s="779"/>
      <c r="Y30" s="779"/>
      <c r="Z30" s="779"/>
      <c r="AA30" s="779">
        <v>1</v>
      </c>
      <c r="AB30" s="779"/>
      <c r="AC30" s="779"/>
      <c r="AD30" s="779"/>
      <c r="AE30" s="780"/>
      <c r="AF30" s="781">
        <v>1</v>
      </c>
      <c r="AG30" s="782"/>
      <c r="AH30" s="782"/>
      <c r="AI30" s="782"/>
      <c r="AJ30" s="783"/>
      <c r="AK30" s="850">
        <v>14</v>
      </c>
      <c r="AL30" s="851"/>
      <c r="AM30" s="851"/>
      <c r="AN30" s="851"/>
      <c r="AO30" s="851"/>
      <c r="AP30" s="851" t="s">
        <v>532</v>
      </c>
      <c r="AQ30" s="851"/>
      <c r="AR30" s="851"/>
      <c r="AS30" s="851"/>
      <c r="AT30" s="851"/>
      <c r="AU30" s="851" t="s">
        <v>531</v>
      </c>
      <c r="AV30" s="851"/>
      <c r="AW30" s="851"/>
      <c r="AX30" s="851"/>
      <c r="AY30" s="851"/>
      <c r="AZ30" s="852" t="s">
        <v>534</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385</v>
      </c>
      <c r="C31" s="776"/>
      <c r="D31" s="776"/>
      <c r="E31" s="776"/>
      <c r="F31" s="776"/>
      <c r="G31" s="776"/>
      <c r="H31" s="776"/>
      <c r="I31" s="776"/>
      <c r="J31" s="776"/>
      <c r="K31" s="776"/>
      <c r="L31" s="776"/>
      <c r="M31" s="776"/>
      <c r="N31" s="776"/>
      <c r="O31" s="776"/>
      <c r="P31" s="777"/>
      <c r="Q31" s="778">
        <v>92</v>
      </c>
      <c r="R31" s="779"/>
      <c r="S31" s="779"/>
      <c r="T31" s="779"/>
      <c r="U31" s="779"/>
      <c r="V31" s="779">
        <v>89</v>
      </c>
      <c r="W31" s="779"/>
      <c r="X31" s="779"/>
      <c r="Y31" s="779"/>
      <c r="Z31" s="779"/>
      <c r="AA31" s="779">
        <v>3</v>
      </c>
      <c r="AB31" s="779"/>
      <c r="AC31" s="779"/>
      <c r="AD31" s="779"/>
      <c r="AE31" s="780"/>
      <c r="AF31" s="781">
        <v>3</v>
      </c>
      <c r="AG31" s="782"/>
      <c r="AH31" s="782"/>
      <c r="AI31" s="782"/>
      <c r="AJ31" s="783"/>
      <c r="AK31" s="850">
        <v>48</v>
      </c>
      <c r="AL31" s="851"/>
      <c r="AM31" s="851"/>
      <c r="AN31" s="851"/>
      <c r="AO31" s="851"/>
      <c r="AP31" s="851">
        <v>487</v>
      </c>
      <c r="AQ31" s="851"/>
      <c r="AR31" s="851"/>
      <c r="AS31" s="851"/>
      <c r="AT31" s="851"/>
      <c r="AU31" s="851">
        <v>283</v>
      </c>
      <c r="AV31" s="851"/>
      <c r="AW31" s="851"/>
      <c r="AX31" s="851"/>
      <c r="AY31" s="851"/>
      <c r="AZ31" s="852" t="str">
        <f>'[1]２①②③、３②（再掲）、４②③'!$AD$29</f>
        <v>-</v>
      </c>
      <c r="BA31" s="852"/>
      <c r="BB31" s="852"/>
      <c r="BC31" s="852"/>
      <c r="BD31" s="852"/>
      <c r="BE31" s="848" t="s">
        <v>386</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387</v>
      </c>
      <c r="C32" s="776"/>
      <c r="D32" s="776"/>
      <c r="E32" s="776"/>
      <c r="F32" s="776"/>
      <c r="G32" s="776"/>
      <c r="H32" s="776"/>
      <c r="I32" s="776"/>
      <c r="J32" s="776"/>
      <c r="K32" s="776"/>
      <c r="L32" s="776"/>
      <c r="M32" s="776"/>
      <c r="N32" s="776"/>
      <c r="O32" s="776"/>
      <c r="P32" s="777"/>
      <c r="Q32" s="778">
        <v>155</v>
      </c>
      <c r="R32" s="779"/>
      <c r="S32" s="779"/>
      <c r="T32" s="779"/>
      <c r="U32" s="779"/>
      <c r="V32" s="779">
        <v>153</v>
      </c>
      <c r="W32" s="779"/>
      <c r="X32" s="779"/>
      <c r="Y32" s="779"/>
      <c r="Z32" s="779"/>
      <c r="AA32" s="779">
        <v>2</v>
      </c>
      <c r="AB32" s="779"/>
      <c r="AC32" s="779"/>
      <c r="AD32" s="779"/>
      <c r="AE32" s="780"/>
      <c r="AF32" s="781">
        <v>2</v>
      </c>
      <c r="AG32" s="782"/>
      <c r="AH32" s="782"/>
      <c r="AI32" s="782"/>
      <c r="AJ32" s="783"/>
      <c r="AK32" s="850">
        <v>111</v>
      </c>
      <c r="AL32" s="851"/>
      <c r="AM32" s="851"/>
      <c r="AN32" s="851"/>
      <c r="AO32" s="851"/>
      <c r="AP32" s="851">
        <v>1090</v>
      </c>
      <c r="AQ32" s="851"/>
      <c r="AR32" s="851"/>
      <c r="AS32" s="851"/>
      <c r="AT32" s="851"/>
      <c r="AU32" s="851">
        <v>1032</v>
      </c>
      <c r="AV32" s="851"/>
      <c r="AW32" s="851"/>
      <c r="AX32" s="851"/>
      <c r="AY32" s="851"/>
      <c r="AZ32" s="852" t="str">
        <f>'[1]２①②③、３②（再掲）、４②③'!$AD$30</f>
        <v>-</v>
      </c>
      <c r="BA32" s="852"/>
      <c r="BB32" s="852"/>
      <c r="BC32" s="852"/>
      <c r="BD32" s="852"/>
      <c r="BE32" s="848" t="s">
        <v>386</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c r="C33" s="776"/>
      <c r="D33" s="776"/>
      <c r="E33" s="776"/>
      <c r="F33" s="776"/>
      <c r="G33" s="776"/>
      <c r="H33" s="776"/>
      <c r="I33" s="776"/>
      <c r="J33" s="776"/>
      <c r="K33" s="776"/>
      <c r="L33" s="776"/>
      <c r="M33" s="776"/>
      <c r="N33" s="776"/>
      <c r="O33" s="776"/>
      <c r="P33" s="777"/>
      <c r="Q33" s="778"/>
      <c r="R33" s="779"/>
      <c r="S33" s="779"/>
      <c r="T33" s="779"/>
      <c r="U33" s="779"/>
      <c r="V33" s="779"/>
      <c r="W33" s="779"/>
      <c r="X33" s="779"/>
      <c r="Y33" s="779"/>
      <c r="Z33" s="779"/>
      <c r="AA33" s="779"/>
      <c r="AB33" s="779"/>
      <c r="AC33" s="779"/>
      <c r="AD33" s="779"/>
      <c r="AE33" s="780"/>
      <c r="AF33" s="781"/>
      <c r="AG33" s="782"/>
      <c r="AH33" s="782"/>
      <c r="AI33" s="782"/>
      <c r="AJ33" s="783"/>
      <c r="AK33" s="850"/>
      <c r="AL33" s="851"/>
      <c r="AM33" s="851"/>
      <c r="AN33" s="851"/>
      <c r="AO33" s="851"/>
      <c r="AP33" s="851"/>
      <c r="AQ33" s="851"/>
      <c r="AR33" s="851"/>
      <c r="AS33" s="851"/>
      <c r="AT33" s="851"/>
      <c r="AU33" s="851"/>
      <c r="AV33" s="851"/>
      <c r="AW33" s="851"/>
      <c r="AX33" s="851"/>
      <c r="AY33" s="851"/>
      <c r="AZ33" s="852"/>
      <c r="BA33" s="852"/>
      <c r="BB33" s="852"/>
      <c r="BC33" s="852"/>
      <c r="BD33" s="852"/>
      <c r="BE33" s="848"/>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388</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370</v>
      </c>
      <c r="B63" s="810" t="s">
        <v>389</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26</v>
      </c>
      <c r="AG63" s="862"/>
      <c r="AH63" s="862"/>
      <c r="AI63" s="862"/>
      <c r="AJ63" s="863"/>
      <c r="AK63" s="864"/>
      <c r="AL63" s="859"/>
      <c r="AM63" s="859"/>
      <c r="AN63" s="859"/>
      <c r="AO63" s="859"/>
      <c r="AP63" s="862">
        <f>SUM(AP28:AT62)</f>
        <v>1577</v>
      </c>
      <c r="AQ63" s="862"/>
      <c r="AR63" s="862"/>
      <c r="AS63" s="862"/>
      <c r="AT63" s="862"/>
      <c r="AU63" s="862">
        <f>SUM(AU28:AY62)</f>
        <v>1315</v>
      </c>
      <c r="AV63" s="862"/>
      <c r="AW63" s="862"/>
      <c r="AX63" s="862"/>
      <c r="AY63" s="862"/>
      <c r="AZ63" s="866"/>
      <c r="BA63" s="866"/>
      <c r="BB63" s="866"/>
      <c r="BC63" s="866"/>
      <c r="BD63" s="866"/>
      <c r="BE63" s="867"/>
      <c r="BF63" s="867"/>
      <c r="BG63" s="867"/>
      <c r="BH63" s="867"/>
      <c r="BI63" s="868"/>
      <c r="BJ63" s="869" t="s">
        <v>114</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391</v>
      </c>
      <c r="B66" s="761"/>
      <c r="C66" s="761"/>
      <c r="D66" s="761"/>
      <c r="E66" s="761"/>
      <c r="F66" s="761"/>
      <c r="G66" s="761"/>
      <c r="H66" s="761"/>
      <c r="I66" s="761"/>
      <c r="J66" s="761"/>
      <c r="K66" s="761"/>
      <c r="L66" s="761"/>
      <c r="M66" s="761"/>
      <c r="N66" s="761"/>
      <c r="O66" s="761"/>
      <c r="P66" s="762"/>
      <c r="Q66" s="737" t="s">
        <v>374</v>
      </c>
      <c r="R66" s="738"/>
      <c r="S66" s="738"/>
      <c r="T66" s="738"/>
      <c r="U66" s="739"/>
      <c r="V66" s="737" t="s">
        <v>375</v>
      </c>
      <c r="W66" s="738"/>
      <c r="X66" s="738"/>
      <c r="Y66" s="738"/>
      <c r="Z66" s="739"/>
      <c r="AA66" s="737" t="s">
        <v>376</v>
      </c>
      <c r="AB66" s="738"/>
      <c r="AC66" s="738"/>
      <c r="AD66" s="738"/>
      <c r="AE66" s="739"/>
      <c r="AF66" s="872" t="s">
        <v>377</v>
      </c>
      <c r="AG66" s="833"/>
      <c r="AH66" s="833"/>
      <c r="AI66" s="833"/>
      <c r="AJ66" s="873"/>
      <c r="AK66" s="737" t="s">
        <v>378</v>
      </c>
      <c r="AL66" s="761"/>
      <c r="AM66" s="761"/>
      <c r="AN66" s="761"/>
      <c r="AO66" s="762"/>
      <c r="AP66" s="737" t="s">
        <v>379</v>
      </c>
      <c r="AQ66" s="738"/>
      <c r="AR66" s="738"/>
      <c r="AS66" s="738"/>
      <c r="AT66" s="739"/>
      <c r="AU66" s="737" t="s">
        <v>392</v>
      </c>
      <c r="AV66" s="738"/>
      <c r="AW66" s="738"/>
      <c r="AX66" s="738"/>
      <c r="AY66" s="739"/>
      <c r="AZ66" s="737" t="s">
        <v>358</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tr">
        <f>'[2]４⑦'!$C$230</f>
        <v>徳島県市町村議会議員公務災害補償組合</v>
      </c>
      <c r="C68" s="890"/>
      <c r="D68" s="890"/>
      <c r="E68" s="890"/>
      <c r="F68" s="890"/>
      <c r="G68" s="890"/>
      <c r="H68" s="890"/>
      <c r="I68" s="890"/>
      <c r="J68" s="890"/>
      <c r="K68" s="890"/>
      <c r="L68" s="890"/>
      <c r="M68" s="890"/>
      <c r="N68" s="890"/>
      <c r="O68" s="890"/>
      <c r="P68" s="891"/>
      <c r="Q68" s="892">
        <v>2</v>
      </c>
      <c r="R68" s="886"/>
      <c r="S68" s="886"/>
      <c r="T68" s="886"/>
      <c r="U68" s="886"/>
      <c r="V68" s="886">
        <v>1</v>
      </c>
      <c r="W68" s="886"/>
      <c r="X68" s="886"/>
      <c r="Y68" s="886"/>
      <c r="Z68" s="886"/>
      <c r="AA68" s="886">
        <v>1</v>
      </c>
      <c r="AB68" s="886"/>
      <c r="AC68" s="886"/>
      <c r="AD68" s="886"/>
      <c r="AE68" s="886"/>
      <c r="AF68" s="886">
        <v>1</v>
      </c>
      <c r="AG68" s="886"/>
      <c r="AH68" s="886"/>
      <c r="AI68" s="886"/>
      <c r="AJ68" s="886"/>
      <c r="AK68" s="886" t="s">
        <v>532</v>
      </c>
      <c r="AL68" s="886"/>
      <c r="AM68" s="886"/>
      <c r="AN68" s="886"/>
      <c r="AO68" s="886"/>
      <c r="AP68" s="886" t="s">
        <v>532</v>
      </c>
      <c r="AQ68" s="886"/>
      <c r="AR68" s="886"/>
      <c r="AS68" s="886"/>
      <c r="AT68" s="886"/>
      <c r="AU68" s="886" t="s">
        <v>531</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tr">
        <f>'[2]４⑦'!$C$210&amp;"(一般会計)"</f>
        <v>徳島県市町村総合事務組合(一般会計)</v>
      </c>
      <c r="C69" s="894"/>
      <c r="D69" s="894"/>
      <c r="E69" s="894"/>
      <c r="F69" s="894"/>
      <c r="G69" s="894"/>
      <c r="H69" s="894"/>
      <c r="I69" s="894"/>
      <c r="J69" s="894"/>
      <c r="K69" s="894"/>
      <c r="L69" s="894"/>
      <c r="M69" s="894"/>
      <c r="N69" s="894"/>
      <c r="O69" s="894"/>
      <c r="P69" s="895"/>
      <c r="Q69" s="896">
        <v>5737</v>
      </c>
      <c r="R69" s="851"/>
      <c r="S69" s="851"/>
      <c r="T69" s="851"/>
      <c r="U69" s="851"/>
      <c r="V69" s="851">
        <v>5407</v>
      </c>
      <c r="W69" s="851"/>
      <c r="X69" s="851"/>
      <c r="Y69" s="851"/>
      <c r="Z69" s="851"/>
      <c r="AA69" s="851">
        <v>330</v>
      </c>
      <c r="AB69" s="851"/>
      <c r="AC69" s="851"/>
      <c r="AD69" s="851"/>
      <c r="AE69" s="851"/>
      <c r="AF69" s="851">
        <v>330</v>
      </c>
      <c r="AG69" s="851"/>
      <c r="AH69" s="851"/>
      <c r="AI69" s="851"/>
      <c r="AJ69" s="851"/>
      <c r="AK69" s="851">
        <v>12</v>
      </c>
      <c r="AL69" s="851"/>
      <c r="AM69" s="851"/>
      <c r="AN69" s="851"/>
      <c r="AO69" s="851"/>
      <c r="AP69" s="851" t="s">
        <v>534</v>
      </c>
      <c r="AQ69" s="851"/>
      <c r="AR69" s="851"/>
      <c r="AS69" s="851"/>
      <c r="AT69" s="851"/>
      <c r="AU69" s="851" t="s">
        <v>534</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tr">
        <f>'[2]４⑦'!$C$210&amp;"("&amp;RIGHT('[2]４⑦'!$E$212,10)&amp;")"</f>
        <v>徳島県市町村総合事務組合(滞納整理機構特別会計)</v>
      </c>
      <c r="C70" s="894"/>
      <c r="D70" s="894"/>
      <c r="E70" s="894"/>
      <c r="F70" s="894"/>
      <c r="G70" s="894"/>
      <c r="H70" s="894"/>
      <c r="I70" s="894"/>
      <c r="J70" s="894"/>
      <c r="K70" s="894"/>
      <c r="L70" s="894"/>
      <c r="M70" s="894"/>
      <c r="N70" s="894"/>
      <c r="O70" s="894"/>
      <c r="P70" s="895"/>
      <c r="Q70" s="896">
        <v>121</v>
      </c>
      <c r="R70" s="851"/>
      <c r="S70" s="851"/>
      <c r="T70" s="851"/>
      <c r="U70" s="851"/>
      <c r="V70" s="851">
        <v>60</v>
      </c>
      <c r="W70" s="851"/>
      <c r="X70" s="851"/>
      <c r="Y70" s="851"/>
      <c r="Z70" s="851"/>
      <c r="AA70" s="851">
        <v>61</v>
      </c>
      <c r="AB70" s="851"/>
      <c r="AC70" s="851"/>
      <c r="AD70" s="851"/>
      <c r="AE70" s="851"/>
      <c r="AF70" s="851">
        <v>61</v>
      </c>
      <c r="AG70" s="851"/>
      <c r="AH70" s="851"/>
      <c r="AI70" s="851"/>
      <c r="AJ70" s="851"/>
      <c r="AK70" s="851" t="s">
        <v>531</v>
      </c>
      <c r="AL70" s="851"/>
      <c r="AM70" s="851"/>
      <c r="AN70" s="851"/>
      <c r="AO70" s="851"/>
      <c r="AP70" s="851" t="s">
        <v>531</v>
      </c>
      <c r="AQ70" s="851"/>
      <c r="AR70" s="851"/>
      <c r="AS70" s="851"/>
      <c r="AT70" s="851"/>
      <c r="AU70" s="851" t="s">
        <v>531</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tr">
        <f>'[2]４⑦'!$C$270</f>
        <v>小松島市外三町村衛生組合</v>
      </c>
      <c r="C71" s="894"/>
      <c r="D71" s="894"/>
      <c r="E71" s="894"/>
      <c r="F71" s="894"/>
      <c r="G71" s="894"/>
      <c r="H71" s="894"/>
      <c r="I71" s="894"/>
      <c r="J71" s="894"/>
      <c r="K71" s="894"/>
      <c r="L71" s="894"/>
      <c r="M71" s="894"/>
      <c r="N71" s="894"/>
      <c r="O71" s="894"/>
      <c r="P71" s="895"/>
      <c r="Q71" s="896">
        <v>470</v>
      </c>
      <c r="R71" s="851"/>
      <c r="S71" s="851"/>
      <c r="T71" s="851"/>
      <c r="U71" s="851"/>
      <c r="V71" s="851">
        <v>418</v>
      </c>
      <c r="W71" s="851"/>
      <c r="X71" s="851"/>
      <c r="Y71" s="851"/>
      <c r="Z71" s="851"/>
      <c r="AA71" s="851">
        <v>52</v>
      </c>
      <c r="AB71" s="851"/>
      <c r="AC71" s="851"/>
      <c r="AD71" s="851"/>
      <c r="AE71" s="851"/>
      <c r="AF71" s="851">
        <v>52</v>
      </c>
      <c r="AG71" s="851"/>
      <c r="AH71" s="851"/>
      <c r="AI71" s="851"/>
      <c r="AJ71" s="851"/>
      <c r="AK71" s="851">
        <v>23</v>
      </c>
      <c r="AL71" s="851"/>
      <c r="AM71" s="851"/>
      <c r="AN71" s="851"/>
      <c r="AO71" s="851"/>
      <c r="AP71" s="851">
        <v>71</v>
      </c>
      <c r="AQ71" s="851"/>
      <c r="AR71" s="851"/>
      <c r="AS71" s="851"/>
      <c r="AT71" s="851"/>
      <c r="AU71" s="851">
        <v>7</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tr">
        <f>'[2]４⑦'!$C$250&amp;"(一般会計)"</f>
        <v>徳島県後期高齢者特別会計(一般会計)</v>
      </c>
      <c r="C72" s="894"/>
      <c r="D72" s="894"/>
      <c r="E72" s="894"/>
      <c r="F72" s="894"/>
      <c r="G72" s="894"/>
      <c r="H72" s="894"/>
      <c r="I72" s="894"/>
      <c r="J72" s="894"/>
      <c r="K72" s="894"/>
      <c r="L72" s="894"/>
      <c r="M72" s="894"/>
      <c r="N72" s="894"/>
      <c r="O72" s="894"/>
      <c r="P72" s="895"/>
      <c r="Q72" s="896">
        <v>1022</v>
      </c>
      <c r="R72" s="851"/>
      <c r="S72" s="851"/>
      <c r="T72" s="851"/>
      <c r="U72" s="851"/>
      <c r="V72" s="851">
        <v>1018</v>
      </c>
      <c r="W72" s="851"/>
      <c r="X72" s="851"/>
      <c r="Y72" s="851"/>
      <c r="Z72" s="851"/>
      <c r="AA72" s="851">
        <v>4</v>
      </c>
      <c r="AB72" s="851"/>
      <c r="AC72" s="851"/>
      <c r="AD72" s="851"/>
      <c r="AE72" s="851"/>
      <c r="AF72" s="851">
        <v>4</v>
      </c>
      <c r="AG72" s="851"/>
      <c r="AH72" s="851"/>
      <c r="AI72" s="851"/>
      <c r="AJ72" s="851"/>
      <c r="AK72" s="851">
        <v>7</v>
      </c>
      <c r="AL72" s="851"/>
      <c r="AM72" s="851"/>
      <c r="AN72" s="851"/>
      <c r="AO72" s="851"/>
      <c r="AP72" s="851" t="s">
        <v>534</v>
      </c>
      <c r="AQ72" s="851"/>
      <c r="AR72" s="851"/>
      <c r="AS72" s="851"/>
      <c r="AT72" s="851"/>
      <c r="AU72" s="851" t="s">
        <v>532</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tr">
        <f>'[2]４⑦'!$C$250&amp;"("&amp;'[2]４⑦'!$E$252&amp;")"</f>
        <v>徳島県後期高齢者特別会計(後期高齢者医療特別会計)</v>
      </c>
      <c r="C73" s="894"/>
      <c r="D73" s="894"/>
      <c r="E73" s="894"/>
      <c r="F73" s="894"/>
      <c r="G73" s="894"/>
      <c r="H73" s="894"/>
      <c r="I73" s="894"/>
      <c r="J73" s="894"/>
      <c r="K73" s="894"/>
      <c r="L73" s="894"/>
      <c r="M73" s="894"/>
      <c r="N73" s="894"/>
      <c r="O73" s="894"/>
      <c r="P73" s="895"/>
      <c r="Q73" s="896">
        <v>126823</v>
      </c>
      <c r="R73" s="851"/>
      <c r="S73" s="851"/>
      <c r="T73" s="851"/>
      <c r="U73" s="851"/>
      <c r="V73" s="851">
        <v>119653</v>
      </c>
      <c r="W73" s="851"/>
      <c r="X73" s="851"/>
      <c r="Y73" s="851"/>
      <c r="Z73" s="851"/>
      <c r="AA73" s="851">
        <v>7170</v>
      </c>
      <c r="AB73" s="851"/>
      <c r="AC73" s="851"/>
      <c r="AD73" s="851"/>
      <c r="AE73" s="851"/>
      <c r="AF73" s="851">
        <v>7170</v>
      </c>
      <c r="AG73" s="851"/>
      <c r="AH73" s="851"/>
      <c r="AI73" s="851"/>
      <c r="AJ73" s="851"/>
      <c r="AK73" s="851" t="s">
        <v>534</v>
      </c>
      <c r="AL73" s="851"/>
      <c r="AM73" s="851"/>
      <c r="AN73" s="851"/>
      <c r="AO73" s="851"/>
      <c r="AP73" s="851" t="s">
        <v>531</v>
      </c>
      <c r="AQ73" s="851"/>
      <c r="AR73" s="851"/>
      <c r="AS73" s="851"/>
      <c r="AT73" s="851"/>
      <c r="AU73" s="851" t="s">
        <v>531</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c r="C74" s="894"/>
      <c r="D74" s="894"/>
      <c r="E74" s="894"/>
      <c r="F74" s="894"/>
      <c r="G74" s="894"/>
      <c r="H74" s="894"/>
      <c r="I74" s="894"/>
      <c r="J74" s="894"/>
      <c r="K74" s="894"/>
      <c r="L74" s="894"/>
      <c r="M74" s="894"/>
      <c r="N74" s="894"/>
      <c r="O74" s="894"/>
      <c r="P74" s="895"/>
      <c r="Q74" s="896"/>
      <c r="R74" s="851"/>
      <c r="S74" s="851"/>
      <c r="T74" s="851"/>
      <c r="U74" s="851"/>
      <c r="V74" s="851"/>
      <c r="W74" s="851"/>
      <c r="X74" s="851"/>
      <c r="Y74" s="851"/>
      <c r="Z74" s="851"/>
      <c r="AA74" s="851"/>
      <c r="AB74" s="851"/>
      <c r="AC74" s="851"/>
      <c r="AD74" s="851"/>
      <c r="AE74" s="851"/>
      <c r="AF74" s="851"/>
      <c r="AG74" s="851"/>
      <c r="AH74" s="851"/>
      <c r="AI74" s="851"/>
      <c r="AJ74" s="851"/>
      <c r="AK74" s="851"/>
      <c r="AL74" s="851"/>
      <c r="AM74" s="851"/>
      <c r="AN74" s="851"/>
      <c r="AO74" s="851"/>
      <c r="AP74" s="851"/>
      <c r="AQ74" s="851"/>
      <c r="AR74" s="851"/>
      <c r="AS74" s="851"/>
      <c r="AT74" s="851"/>
      <c r="AU74" s="851"/>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c r="C75" s="894"/>
      <c r="D75" s="894"/>
      <c r="E75" s="894"/>
      <c r="F75" s="894"/>
      <c r="G75" s="894"/>
      <c r="H75" s="894"/>
      <c r="I75" s="894"/>
      <c r="J75" s="894"/>
      <c r="K75" s="894"/>
      <c r="L75" s="894"/>
      <c r="M75" s="894"/>
      <c r="N75" s="894"/>
      <c r="O75" s="894"/>
      <c r="P75" s="895"/>
      <c r="Q75" s="899"/>
      <c r="R75" s="900"/>
      <c r="S75" s="900"/>
      <c r="T75" s="900"/>
      <c r="U75" s="850"/>
      <c r="V75" s="901"/>
      <c r="W75" s="900"/>
      <c r="X75" s="900"/>
      <c r="Y75" s="900"/>
      <c r="Z75" s="850"/>
      <c r="AA75" s="901"/>
      <c r="AB75" s="900"/>
      <c r="AC75" s="900"/>
      <c r="AD75" s="900"/>
      <c r="AE75" s="850"/>
      <c r="AF75" s="901"/>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370</v>
      </c>
      <c r="B88" s="810" t="s">
        <v>393</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f>SUM(AF68:AJ87)</f>
        <v>7618</v>
      </c>
      <c r="AG88" s="862"/>
      <c r="AH88" s="862"/>
      <c r="AI88" s="862"/>
      <c r="AJ88" s="862"/>
      <c r="AK88" s="859"/>
      <c r="AL88" s="859"/>
      <c r="AM88" s="859"/>
      <c r="AN88" s="859"/>
      <c r="AO88" s="859"/>
      <c r="AP88" s="862">
        <f t="shared" ref="AP88" si="3">SUM(AP68:AT87)</f>
        <v>71</v>
      </c>
      <c r="AQ88" s="862"/>
      <c r="AR88" s="862"/>
      <c r="AS88" s="862"/>
      <c r="AT88" s="862"/>
      <c r="AU88" s="862">
        <f t="shared" ref="AU88" si="4">SUM(AU68:AY87)</f>
        <v>7</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810" t="s">
        <v>394</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f>SUM(CR7:CV88)</f>
        <v>10</v>
      </c>
      <c r="CS102" s="870"/>
      <c r="CT102" s="870"/>
      <c r="CU102" s="870"/>
      <c r="CV102" s="913"/>
      <c r="CW102" s="912">
        <f t="shared" ref="CW102" si="5">SUM(CW7:DA88)</f>
        <v>7</v>
      </c>
      <c r="CX102" s="870"/>
      <c r="CY102" s="870"/>
      <c r="CZ102" s="870"/>
      <c r="DA102" s="913"/>
      <c r="DB102" s="912" t="s">
        <v>478</v>
      </c>
      <c r="DC102" s="870"/>
      <c r="DD102" s="870"/>
      <c r="DE102" s="870"/>
      <c r="DF102" s="913"/>
      <c r="DG102" s="912" t="s">
        <v>478</v>
      </c>
      <c r="DH102" s="870"/>
      <c r="DI102" s="870"/>
      <c r="DJ102" s="870"/>
      <c r="DK102" s="913"/>
      <c r="DL102" s="912" t="s">
        <v>478</v>
      </c>
      <c r="DM102" s="870"/>
      <c r="DN102" s="870"/>
      <c r="DO102" s="870"/>
      <c r="DP102" s="913"/>
      <c r="DQ102" s="912" t="s">
        <v>478</v>
      </c>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395</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396</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399</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400</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401</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402</v>
      </c>
      <c r="AB109" s="915"/>
      <c r="AC109" s="915"/>
      <c r="AD109" s="915"/>
      <c r="AE109" s="916"/>
      <c r="AF109" s="914" t="s">
        <v>290</v>
      </c>
      <c r="AG109" s="915"/>
      <c r="AH109" s="915"/>
      <c r="AI109" s="915"/>
      <c r="AJ109" s="916"/>
      <c r="AK109" s="914" t="s">
        <v>289</v>
      </c>
      <c r="AL109" s="915"/>
      <c r="AM109" s="915"/>
      <c r="AN109" s="915"/>
      <c r="AO109" s="916"/>
      <c r="AP109" s="914" t="s">
        <v>403</v>
      </c>
      <c r="AQ109" s="915"/>
      <c r="AR109" s="915"/>
      <c r="AS109" s="915"/>
      <c r="AT109" s="917"/>
      <c r="AU109" s="934" t="s">
        <v>401</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402</v>
      </c>
      <c r="BR109" s="915"/>
      <c r="BS109" s="915"/>
      <c r="BT109" s="915"/>
      <c r="BU109" s="916"/>
      <c r="BV109" s="914" t="s">
        <v>290</v>
      </c>
      <c r="BW109" s="915"/>
      <c r="BX109" s="915"/>
      <c r="BY109" s="915"/>
      <c r="BZ109" s="916"/>
      <c r="CA109" s="914" t="s">
        <v>289</v>
      </c>
      <c r="CB109" s="915"/>
      <c r="CC109" s="915"/>
      <c r="CD109" s="915"/>
      <c r="CE109" s="916"/>
      <c r="CF109" s="935" t="s">
        <v>403</v>
      </c>
      <c r="CG109" s="935"/>
      <c r="CH109" s="935"/>
      <c r="CI109" s="935"/>
      <c r="CJ109" s="935"/>
      <c r="CK109" s="914" t="s">
        <v>404</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402</v>
      </c>
      <c r="DH109" s="915"/>
      <c r="DI109" s="915"/>
      <c r="DJ109" s="915"/>
      <c r="DK109" s="916"/>
      <c r="DL109" s="914" t="s">
        <v>290</v>
      </c>
      <c r="DM109" s="915"/>
      <c r="DN109" s="915"/>
      <c r="DO109" s="915"/>
      <c r="DP109" s="916"/>
      <c r="DQ109" s="914" t="s">
        <v>289</v>
      </c>
      <c r="DR109" s="915"/>
      <c r="DS109" s="915"/>
      <c r="DT109" s="915"/>
      <c r="DU109" s="916"/>
      <c r="DV109" s="914" t="s">
        <v>403</v>
      </c>
      <c r="DW109" s="915"/>
      <c r="DX109" s="915"/>
      <c r="DY109" s="915"/>
      <c r="DZ109" s="917"/>
    </row>
    <row r="110" spans="1:131" s="199" customFormat="1" ht="26.25" customHeight="1" x14ac:dyDescent="0.15">
      <c r="A110" s="918" t="s">
        <v>405</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344831</v>
      </c>
      <c r="AB110" s="922"/>
      <c r="AC110" s="922"/>
      <c r="AD110" s="922"/>
      <c r="AE110" s="923"/>
      <c r="AF110" s="924">
        <v>307621</v>
      </c>
      <c r="AG110" s="922"/>
      <c r="AH110" s="922"/>
      <c r="AI110" s="922"/>
      <c r="AJ110" s="923"/>
      <c r="AK110" s="924">
        <v>270361</v>
      </c>
      <c r="AL110" s="922"/>
      <c r="AM110" s="922"/>
      <c r="AN110" s="922"/>
      <c r="AO110" s="923"/>
      <c r="AP110" s="925">
        <v>21.6</v>
      </c>
      <c r="AQ110" s="926"/>
      <c r="AR110" s="926"/>
      <c r="AS110" s="926"/>
      <c r="AT110" s="927"/>
      <c r="AU110" s="928" t="s">
        <v>62</v>
      </c>
      <c r="AV110" s="929"/>
      <c r="AW110" s="929"/>
      <c r="AX110" s="929"/>
      <c r="AY110" s="929"/>
      <c r="AZ110" s="970" t="s">
        <v>406</v>
      </c>
      <c r="BA110" s="919"/>
      <c r="BB110" s="919"/>
      <c r="BC110" s="919"/>
      <c r="BD110" s="919"/>
      <c r="BE110" s="919"/>
      <c r="BF110" s="919"/>
      <c r="BG110" s="919"/>
      <c r="BH110" s="919"/>
      <c r="BI110" s="919"/>
      <c r="BJ110" s="919"/>
      <c r="BK110" s="919"/>
      <c r="BL110" s="919"/>
      <c r="BM110" s="919"/>
      <c r="BN110" s="919"/>
      <c r="BO110" s="919"/>
      <c r="BP110" s="920"/>
      <c r="BQ110" s="956">
        <v>1953211</v>
      </c>
      <c r="BR110" s="957"/>
      <c r="BS110" s="957"/>
      <c r="BT110" s="957"/>
      <c r="BU110" s="957"/>
      <c r="BV110" s="957">
        <v>1748407</v>
      </c>
      <c r="BW110" s="957"/>
      <c r="BX110" s="957"/>
      <c r="BY110" s="957"/>
      <c r="BZ110" s="957"/>
      <c r="CA110" s="957">
        <v>1582277</v>
      </c>
      <c r="CB110" s="957"/>
      <c r="CC110" s="957"/>
      <c r="CD110" s="957"/>
      <c r="CE110" s="957"/>
      <c r="CF110" s="971">
        <v>126.4</v>
      </c>
      <c r="CG110" s="972"/>
      <c r="CH110" s="972"/>
      <c r="CI110" s="972"/>
      <c r="CJ110" s="972"/>
      <c r="CK110" s="973" t="s">
        <v>407</v>
      </c>
      <c r="CL110" s="974"/>
      <c r="CM110" s="953" t="s">
        <v>408</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114</v>
      </c>
      <c r="DH110" s="957"/>
      <c r="DI110" s="957"/>
      <c r="DJ110" s="957"/>
      <c r="DK110" s="957"/>
      <c r="DL110" s="957" t="s">
        <v>114</v>
      </c>
      <c r="DM110" s="957"/>
      <c r="DN110" s="957"/>
      <c r="DO110" s="957"/>
      <c r="DP110" s="957"/>
      <c r="DQ110" s="957" t="s">
        <v>114</v>
      </c>
      <c r="DR110" s="957"/>
      <c r="DS110" s="957"/>
      <c r="DT110" s="957"/>
      <c r="DU110" s="957"/>
      <c r="DV110" s="958" t="s">
        <v>114</v>
      </c>
      <c r="DW110" s="958"/>
      <c r="DX110" s="958"/>
      <c r="DY110" s="958"/>
      <c r="DZ110" s="959"/>
    </row>
    <row r="111" spans="1:131" s="199" customFormat="1" ht="26.25" customHeight="1" x14ac:dyDescent="0.15">
      <c r="A111" s="960" t="s">
        <v>409</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114</v>
      </c>
      <c r="AB111" s="964"/>
      <c r="AC111" s="964"/>
      <c r="AD111" s="964"/>
      <c r="AE111" s="965"/>
      <c r="AF111" s="966" t="s">
        <v>114</v>
      </c>
      <c r="AG111" s="964"/>
      <c r="AH111" s="964"/>
      <c r="AI111" s="964"/>
      <c r="AJ111" s="965"/>
      <c r="AK111" s="966" t="s">
        <v>114</v>
      </c>
      <c r="AL111" s="964"/>
      <c r="AM111" s="964"/>
      <c r="AN111" s="964"/>
      <c r="AO111" s="965"/>
      <c r="AP111" s="967" t="s">
        <v>114</v>
      </c>
      <c r="AQ111" s="968"/>
      <c r="AR111" s="968"/>
      <c r="AS111" s="968"/>
      <c r="AT111" s="969"/>
      <c r="AU111" s="930"/>
      <c r="AV111" s="931"/>
      <c r="AW111" s="931"/>
      <c r="AX111" s="931"/>
      <c r="AY111" s="931"/>
      <c r="AZ111" s="979" t="s">
        <v>410</v>
      </c>
      <c r="BA111" s="980"/>
      <c r="BB111" s="980"/>
      <c r="BC111" s="980"/>
      <c r="BD111" s="980"/>
      <c r="BE111" s="980"/>
      <c r="BF111" s="980"/>
      <c r="BG111" s="980"/>
      <c r="BH111" s="980"/>
      <c r="BI111" s="980"/>
      <c r="BJ111" s="980"/>
      <c r="BK111" s="980"/>
      <c r="BL111" s="980"/>
      <c r="BM111" s="980"/>
      <c r="BN111" s="980"/>
      <c r="BO111" s="980"/>
      <c r="BP111" s="981"/>
      <c r="BQ111" s="949" t="s">
        <v>114</v>
      </c>
      <c r="BR111" s="950"/>
      <c r="BS111" s="950"/>
      <c r="BT111" s="950"/>
      <c r="BU111" s="950"/>
      <c r="BV111" s="950" t="s">
        <v>114</v>
      </c>
      <c r="BW111" s="950"/>
      <c r="BX111" s="950"/>
      <c r="BY111" s="950"/>
      <c r="BZ111" s="950"/>
      <c r="CA111" s="950" t="s">
        <v>114</v>
      </c>
      <c r="CB111" s="950"/>
      <c r="CC111" s="950"/>
      <c r="CD111" s="950"/>
      <c r="CE111" s="950"/>
      <c r="CF111" s="944" t="s">
        <v>114</v>
      </c>
      <c r="CG111" s="945"/>
      <c r="CH111" s="945"/>
      <c r="CI111" s="945"/>
      <c r="CJ111" s="945"/>
      <c r="CK111" s="975"/>
      <c r="CL111" s="976"/>
      <c r="CM111" s="946" t="s">
        <v>411</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114</v>
      </c>
      <c r="DH111" s="950"/>
      <c r="DI111" s="950"/>
      <c r="DJ111" s="950"/>
      <c r="DK111" s="950"/>
      <c r="DL111" s="950" t="s">
        <v>114</v>
      </c>
      <c r="DM111" s="950"/>
      <c r="DN111" s="950"/>
      <c r="DO111" s="950"/>
      <c r="DP111" s="950"/>
      <c r="DQ111" s="950" t="s">
        <v>114</v>
      </c>
      <c r="DR111" s="950"/>
      <c r="DS111" s="950"/>
      <c r="DT111" s="950"/>
      <c r="DU111" s="950"/>
      <c r="DV111" s="951" t="s">
        <v>114</v>
      </c>
      <c r="DW111" s="951"/>
      <c r="DX111" s="951"/>
      <c r="DY111" s="951"/>
      <c r="DZ111" s="952"/>
    </row>
    <row r="112" spans="1:131" s="199" customFormat="1" ht="26.25" customHeight="1" x14ac:dyDescent="0.15">
      <c r="A112" s="982" t="s">
        <v>412</v>
      </c>
      <c r="B112" s="983"/>
      <c r="C112" s="980" t="s">
        <v>413</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114</v>
      </c>
      <c r="AB112" s="989"/>
      <c r="AC112" s="989"/>
      <c r="AD112" s="989"/>
      <c r="AE112" s="990"/>
      <c r="AF112" s="991" t="s">
        <v>114</v>
      </c>
      <c r="AG112" s="989"/>
      <c r="AH112" s="989"/>
      <c r="AI112" s="989"/>
      <c r="AJ112" s="990"/>
      <c r="AK112" s="991" t="s">
        <v>114</v>
      </c>
      <c r="AL112" s="989"/>
      <c r="AM112" s="989"/>
      <c r="AN112" s="989"/>
      <c r="AO112" s="990"/>
      <c r="AP112" s="992" t="s">
        <v>114</v>
      </c>
      <c r="AQ112" s="993"/>
      <c r="AR112" s="993"/>
      <c r="AS112" s="993"/>
      <c r="AT112" s="994"/>
      <c r="AU112" s="930"/>
      <c r="AV112" s="931"/>
      <c r="AW112" s="931"/>
      <c r="AX112" s="931"/>
      <c r="AY112" s="931"/>
      <c r="AZ112" s="979" t="s">
        <v>414</v>
      </c>
      <c r="BA112" s="980"/>
      <c r="BB112" s="980"/>
      <c r="BC112" s="980"/>
      <c r="BD112" s="980"/>
      <c r="BE112" s="980"/>
      <c r="BF112" s="980"/>
      <c r="BG112" s="980"/>
      <c r="BH112" s="980"/>
      <c r="BI112" s="980"/>
      <c r="BJ112" s="980"/>
      <c r="BK112" s="980"/>
      <c r="BL112" s="980"/>
      <c r="BM112" s="980"/>
      <c r="BN112" s="980"/>
      <c r="BO112" s="980"/>
      <c r="BP112" s="981"/>
      <c r="BQ112" s="949">
        <v>1633347</v>
      </c>
      <c r="BR112" s="950"/>
      <c r="BS112" s="950"/>
      <c r="BT112" s="950"/>
      <c r="BU112" s="950"/>
      <c r="BV112" s="950">
        <v>1465240</v>
      </c>
      <c r="BW112" s="950"/>
      <c r="BX112" s="950"/>
      <c r="BY112" s="950"/>
      <c r="BZ112" s="950"/>
      <c r="CA112" s="950">
        <v>1314631</v>
      </c>
      <c r="CB112" s="950"/>
      <c r="CC112" s="950"/>
      <c r="CD112" s="950"/>
      <c r="CE112" s="950"/>
      <c r="CF112" s="944">
        <v>105</v>
      </c>
      <c r="CG112" s="945"/>
      <c r="CH112" s="945"/>
      <c r="CI112" s="945"/>
      <c r="CJ112" s="945"/>
      <c r="CK112" s="975"/>
      <c r="CL112" s="976"/>
      <c r="CM112" s="946" t="s">
        <v>415</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114</v>
      </c>
      <c r="DH112" s="950"/>
      <c r="DI112" s="950"/>
      <c r="DJ112" s="950"/>
      <c r="DK112" s="950"/>
      <c r="DL112" s="950" t="s">
        <v>114</v>
      </c>
      <c r="DM112" s="950"/>
      <c r="DN112" s="950"/>
      <c r="DO112" s="950"/>
      <c r="DP112" s="950"/>
      <c r="DQ112" s="950" t="s">
        <v>114</v>
      </c>
      <c r="DR112" s="950"/>
      <c r="DS112" s="950"/>
      <c r="DT112" s="950"/>
      <c r="DU112" s="950"/>
      <c r="DV112" s="951" t="s">
        <v>114</v>
      </c>
      <c r="DW112" s="951"/>
      <c r="DX112" s="951"/>
      <c r="DY112" s="951"/>
      <c r="DZ112" s="952"/>
    </row>
    <row r="113" spans="1:130" s="199" customFormat="1" ht="26.25" customHeight="1" x14ac:dyDescent="0.15">
      <c r="A113" s="984"/>
      <c r="B113" s="985"/>
      <c r="C113" s="980" t="s">
        <v>416</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155482</v>
      </c>
      <c r="AB113" s="964"/>
      <c r="AC113" s="964"/>
      <c r="AD113" s="964"/>
      <c r="AE113" s="965"/>
      <c r="AF113" s="966">
        <v>130835</v>
      </c>
      <c r="AG113" s="964"/>
      <c r="AH113" s="964"/>
      <c r="AI113" s="964"/>
      <c r="AJ113" s="965"/>
      <c r="AK113" s="966">
        <v>132738</v>
      </c>
      <c r="AL113" s="964"/>
      <c r="AM113" s="964"/>
      <c r="AN113" s="964"/>
      <c r="AO113" s="965"/>
      <c r="AP113" s="967">
        <v>10.6</v>
      </c>
      <c r="AQ113" s="968"/>
      <c r="AR113" s="968"/>
      <c r="AS113" s="968"/>
      <c r="AT113" s="969"/>
      <c r="AU113" s="930"/>
      <c r="AV113" s="931"/>
      <c r="AW113" s="931"/>
      <c r="AX113" s="931"/>
      <c r="AY113" s="931"/>
      <c r="AZ113" s="979" t="s">
        <v>417</v>
      </c>
      <c r="BA113" s="980"/>
      <c r="BB113" s="980"/>
      <c r="BC113" s="980"/>
      <c r="BD113" s="980"/>
      <c r="BE113" s="980"/>
      <c r="BF113" s="980"/>
      <c r="BG113" s="980"/>
      <c r="BH113" s="980"/>
      <c r="BI113" s="980"/>
      <c r="BJ113" s="980"/>
      <c r="BK113" s="980"/>
      <c r="BL113" s="980"/>
      <c r="BM113" s="980"/>
      <c r="BN113" s="980"/>
      <c r="BO113" s="980"/>
      <c r="BP113" s="981"/>
      <c r="BQ113" s="949">
        <v>9845</v>
      </c>
      <c r="BR113" s="950"/>
      <c r="BS113" s="950"/>
      <c r="BT113" s="950"/>
      <c r="BU113" s="950"/>
      <c r="BV113" s="950">
        <v>8615</v>
      </c>
      <c r="BW113" s="950"/>
      <c r="BX113" s="950"/>
      <c r="BY113" s="950"/>
      <c r="BZ113" s="950"/>
      <c r="CA113" s="950">
        <v>7384</v>
      </c>
      <c r="CB113" s="950"/>
      <c r="CC113" s="950"/>
      <c r="CD113" s="950"/>
      <c r="CE113" s="950"/>
      <c r="CF113" s="944">
        <v>0.6</v>
      </c>
      <c r="CG113" s="945"/>
      <c r="CH113" s="945"/>
      <c r="CI113" s="945"/>
      <c r="CJ113" s="945"/>
      <c r="CK113" s="975"/>
      <c r="CL113" s="976"/>
      <c r="CM113" s="946" t="s">
        <v>418</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114</v>
      </c>
      <c r="DH113" s="989"/>
      <c r="DI113" s="989"/>
      <c r="DJ113" s="989"/>
      <c r="DK113" s="990"/>
      <c r="DL113" s="991" t="s">
        <v>114</v>
      </c>
      <c r="DM113" s="989"/>
      <c r="DN113" s="989"/>
      <c r="DO113" s="989"/>
      <c r="DP113" s="990"/>
      <c r="DQ113" s="991" t="s">
        <v>114</v>
      </c>
      <c r="DR113" s="989"/>
      <c r="DS113" s="989"/>
      <c r="DT113" s="989"/>
      <c r="DU113" s="990"/>
      <c r="DV113" s="992" t="s">
        <v>114</v>
      </c>
      <c r="DW113" s="993"/>
      <c r="DX113" s="993"/>
      <c r="DY113" s="993"/>
      <c r="DZ113" s="994"/>
    </row>
    <row r="114" spans="1:130" s="199" customFormat="1" ht="26.25" customHeight="1" x14ac:dyDescent="0.15">
      <c r="A114" s="984"/>
      <c r="B114" s="985"/>
      <c r="C114" s="980" t="s">
        <v>419</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9380</v>
      </c>
      <c r="AB114" s="989"/>
      <c r="AC114" s="989"/>
      <c r="AD114" s="989"/>
      <c r="AE114" s="990"/>
      <c r="AF114" s="991">
        <v>1260</v>
      </c>
      <c r="AG114" s="989"/>
      <c r="AH114" s="989"/>
      <c r="AI114" s="989"/>
      <c r="AJ114" s="990"/>
      <c r="AK114" s="991">
        <v>1256</v>
      </c>
      <c r="AL114" s="989"/>
      <c r="AM114" s="989"/>
      <c r="AN114" s="989"/>
      <c r="AO114" s="990"/>
      <c r="AP114" s="992">
        <v>0.1</v>
      </c>
      <c r="AQ114" s="993"/>
      <c r="AR114" s="993"/>
      <c r="AS114" s="993"/>
      <c r="AT114" s="994"/>
      <c r="AU114" s="930"/>
      <c r="AV114" s="931"/>
      <c r="AW114" s="931"/>
      <c r="AX114" s="931"/>
      <c r="AY114" s="931"/>
      <c r="AZ114" s="979" t="s">
        <v>420</v>
      </c>
      <c r="BA114" s="980"/>
      <c r="BB114" s="980"/>
      <c r="BC114" s="980"/>
      <c r="BD114" s="980"/>
      <c r="BE114" s="980"/>
      <c r="BF114" s="980"/>
      <c r="BG114" s="980"/>
      <c r="BH114" s="980"/>
      <c r="BI114" s="980"/>
      <c r="BJ114" s="980"/>
      <c r="BK114" s="980"/>
      <c r="BL114" s="980"/>
      <c r="BM114" s="980"/>
      <c r="BN114" s="980"/>
      <c r="BO114" s="980"/>
      <c r="BP114" s="981"/>
      <c r="BQ114" s="949">
        <v>369044</v>
      </c>
      <c r="BR114" s="950"/>
      <c r="BS114" s="950"/>
      <c r="BT114" s="950"/>
      <c r="BU114" s="950"/>
      <c r="BV114" s="950">
        <v>341038</v>
      </c>
      <c r="BW114" s="950"/>
      <c r="BX114" s="950"/>
      <c r="BY114" s="950"/>
      <c r="BZ114" s="950"/>
      <c r="CA114" s="950">
        <v>347588</v>
      </c>
      <c r="CB114" s="950"/>
      <c r="CC114" s="950"/>
      <c r="CD114" s="950"/>
      <c r="CE114" s="950"/>
      <c r="CF114" s="944">
        <v>27.8</v>
      </c>
      <c r="CG114" s="945"/>
      <c r="CH114" s="945"/>
      <c r="CI114" s="945"/>
      <c r="CJ114" s="945"/>
      <c r="CK114" s="975"/>
      <c r="CL114" s="976"/>
      <c r="CM114" s="946" t="s">
        <v>421</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114</v>
      </c>
      <c r="DH114" s="989"/>
      <c r="DI114" s="989"/>
      <c r="DJ114" s="989"/>
      <c r="DK114" s="990"/>
      <c r="DL114" s="991" t="s">
        <v>114</v>
      </c>
      <c r="DM114" s="989"/>
      <c r="DN114" s="989"/>
      <c r="DO114" s="989"/>
      <c r="DP114" s="990"/>
      <c r="DQ114" s="991" t="s">
        <v>114</v>
      </c>
      <c r="DR114" s="989"/>
      <c r="DS114" s="989"/>
      <c r="DT114" s="989"/>
      <c r="DU114" s="990"/>
      <c r="DV114" s="992" t="s">
        <v>114</v>
      </c>
      <c r="DW114" s="993"/>
      <c r="DX114" s="993"/>
      <c r="DY114" s="993"/>
      <c r="DZ114" s="994"/>
    </row>
    <row r="115" spans="1:130" s="199" customFormat="1" ht="26.25" customHeight="1" x14ac:dyDescent="0.15">
      <c r="A115" s="984"/>
      <c r="B115" s="985"/>
      <c r="C115" s="980" t="s">
        <v>422</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114</v>
      </c>
      <c r="AB115" s="964"/>
      <c r="AC115" s="964"/>
      <c r="AD115" s="964"/>
      <c r="AE115" s="965"/>
      <c r="AF115" s="966" t="s">
        <v>114</v>
      </c>
      <c r="AG115" s="964"/>
      <c r="AH115" s="964"/>
      <c r="AI115" s="964"/>
      <c r="AJ115" s="965"/>
      <c r="AK115" s="966" t="s">
        <v>114</v>
      </c>
      <c r="AL115" s="964"/>
      <c r="AM115" s="964"/>
      <c r="AN115" s="964"/>
      <c r="AO115" s="965"/>
      <c r="AP115" s="967" t="s">
        <v>114</v>
      </c>
      <c r="AQ115" s="968"/>
      <c r="AR115" s="968"/>
      <c r="AS115" s="968"/>
      <c r="AT115" s="969"/>
      <c r="AU115" s="930"/>
      <c r="AV115" s="931"/>
      <c r="AW115" s="931"/>
      <c r="AX115" s="931"/>
      <c r="AY115" s="931"/>
      <c r="AZ115" s="979" t="s">
        <v>423</v>
      </c>
      <c r="BA115" s="980"/>
      <c r="BB115" s="980"/>
      <c r="BC115" s="980"/>
      <c r="BD115" s="980"/>
      <c r="BE115" s="980"/>
      <c r="BF115" s="980"/>
      <c r="BG115" s="980"/>
      <c r="BH115" s="980"/>
      <c r="BI115" s="980"/>
      <c r="BJ115" s="980"/>
      <c r="BK115" s="980"/>
      <c r="BL115" s="980"/>
      <c r="BM115" s="980"/>
      <c r="BN115" s="980"/>
      <c r="BO115" s="980"/>
      <c r="BP115" s="981"/>
      <c r="BQ115" s="949" t="s">
        <v>114</v>
      </c>
      <c r="BR115" s="950"/>
      <c r="BS115" s="950"/>
      <c r="BT115" s="950"/>
      <c r="BU115" s="950"/>
      <c r="BV115" s="950" t="s">
        <v>114</v>
      </c>
      <c r="BW115" s="950"/>
      <c r="BX115" s="950"/>
      <c r="BY115" s="950"/>
      <c r="BZ115" s="950"/>
      <c r="CA115" s="950" t="s">
        <v>114</v>
      </c>
      <c r="CB115" s="950"/>
      <c r="CC115" s="950"/>
      <c r="CD115" s="950"/>
      <c r="CE115" s="950"/>
      <c r="CF115" s="944" t="s">
        <v>114</v>
      </c>
      <c r="CG115" s="945"/>
      <c r="CH115" s="945"/>
      <c r="CI115" s="945"/>
      <c r="CJ115" s="945"/>
      <c r="CK115" s="975"/>
      <c r="CL115" s="976"/>
      <c r="CM115" s="979" t="s">
        <v>424</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114</v>
      </c>
      <c r="DH115" s="989"/>
      <c r="DI115" s="989"/>
      <c r="DJ115" s="989"/>
      <c r="DK115" s="990"/>
      <c r="DL115" s="991" t="s">
        <v>114</v>
      </c>
      <c r="DM115" s="989"/>
      <c r="DN115" s="989"/>
      <c r="DO115" s="989"/>
      <c r="DP115" s="990"/>
      <c r="DQ115" s="991" t="s">
        <v>114</v>
      </c>
      <c r="DR115" s="989"/>
      <c r="DS115" s="989"/>
      <c r="DT115" s="989"/>
      <c r="DU115" s="990"/>
      <c r="DV115" s="992" t="s">
        <v>114</v>
      </c>
      <c r="DW115" s="993"/>
      <c r="DX115" s="993"/>
      <c r="DY115" s="993"/>
      <c r="DZ115" s="994"/>
    </row>
    <row r="116" spans="1:130" s="199" customFormat="1" ht="26.25" customHeight="1" x14ac:dyDescent="0.15">
      <c r="A116" s="986"/>
      <c r="B116" s="987"/>
      <c r="C116" s="995" t="s">
        <v>425</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114</v>
      </c>
      <c r="AB116" s="989"/>
      <c r="AC116" s="989"/>
      <c r="AD116" s="989"/>
      <c r="AE116" s="990"/>
      <c r="AF116" s="991" t="s">
        <v>114</v>
      </c>
      <c r="AG116" s="989"/>
      <c r="AH116" s="989"/>
      <c r="AI116" s="989"/>
      <c r="AJ116" s="990"/>
      <c r="AK116" s="991" t="s">
        <v>114</v>
      </c>
      <c r="AL116" s="989"/>
      <c r="AM116" s="989"/>
      <c r="AN116" s="989"/>
      <c r="AO116" s="990"/>
      <c r="AP116" s="992" t="s">
        <v>114</v>
      </c>
      <c r="AQ116" s="993"/>
      <c r="AR116" s="993"/>
      <c r="AS116" s="993"/>
      <c r="AT116" s="994"/>
      <c r="AU116" s="930"/>
      <c r="AV116" s="931"/>
      <c r="AW116" s="931"/>
      <c r="AX116" s="931"/>
      <c r="AY116" s="931"/>
      <c r="AZ116" s="997" t="s">
        <v>426</v>
      </c>
      <c r="BA116" s="998"/>
      <c r="BB116" s="998"/>
      <c r="BC116" s="998"/>
      <c r="BD116" s="998"/>
      <c r="BE116" s="998"/>
      <c r="BF116" s="998"/>
      <c r="BG116" s="998"/>
      <c r="BH116" s="998"/>
      <c r="BI116" s="998"/>
      <c r="BJ116" s="998"/>
      <c r="BK116" s="998"/>
      <c r="BL116" s="998"/>
      <c r="BM116" s="998"/>
      <c r="BN116" s="998"/>
      <c r="BO116" s="998"/>
      <c r="BP116" s="999"/>
      <c r="BQ116" s="949" t="s">
        <v>114</v>
      </c>
      <c r="BR116" s="950"/>
      <c r="BS116" s="950"/>
      <c r="BT116" s="950"/>
      <c r="BU116" s="950"/>
      <c r="BV116" s="950" t="s">
        <v>114</v>
      </c>
      <c r="BW116" s="950"/>
      <c r="BX116" s="950"/>
      <c r="BY116" s="950"/>
      <c r="BZ116" s="950"/>
      <c r="CA116" s="950" t="s">
        <v>114</v>
      </c>
      <c r="CB116" s="950"/>
      <c r="CC116" s="950"/>
      <c r="CD116" s="950"/>
      <c r="CE116" s="950"/>
      <c r="CF116" s="944" t="s">
        <v>114</v>
      </c>
      <c r="CG116" s="945"/>
      <c r="CH116" s="945"/>
      <c r="CI116" s="945"/>
      <c r="CJ116" s="945"/>
      <c r="CK116" s="975"/>
      <c r="CL116" s="976"/>
      <c r="CM116" s="946" t="s">
        <v>427</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114</v>
      </c>
      <c r="DH116" s="989"/>
      <c r="DI116" s="989"/>
      <c r="DJ116" s="989"/>
      <c r="DK116" s="990"/>
      <c r="DL116" s="991" t="s">
        <v>114</v>
      </c>
      <c r="DM116" s="989"/>
      <c r="DN116" s="989"/>
      <c r="DO116" s="989"/>
      <c r="DP116" s="990"/>
      <c r="DQ116" s="991" t="s">
        <v>114</v>
      </c>
      <c r="DR116" s="989"/>
      <c r="DS116" s="989"/>
      <c r="DT116" s="989"/>
      <c r="DU116" s="990"/>
      <c r="DV116" s="992" t="s">
        <v>114</v>
      </c>
      <c r="DW116" s="993"/>
      <c r="DX116" s="993"/>
      <c r="DY116" s="993"/>
      <c r="DZ116" s="994"/>
    </row>
    <row r="117" spans="1:130" s="199" customFormat="1" ht="26.25" customHeight="1" x14ac:dyDescent="0.15">
      <c r="A117" s="934" t="s">
        <v>173</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428</v>
      </c>
      <c r="Z117" s="916"/>
      <c r="AA117" s="1006">
        <v>509693</v>
      </c>
      <c r="AB117" s="1007"/>
      <c r="AC117" s="1007"/>
      <c r="AD117" s="1007"/>
      <c r="AE117" s="1008"/>
      <c r="AF117" s="1009">
        <v>439716</v>
      </c>
      <c r="AG117" s="1007"/>
      <c r="AH117" s="1007"/>
      <c r="AI117" s="1007"/>
      <c r="AJ117" s="1008"/>
      <c r="AK117" s="1009">
        <v>404355</v>
      </c>
      <c r="AL117" s="1007"/>
      <c r="AM117" s="1007"/>
      <c r="AN117" s="1007"/>
      <c r="AO117" s="1008"/>
      <c r="AP117" s="1010"/>
      <c r="AQ117" s="1011"/>
      <c r="AR117" s="1011"/>
      <c r="AS117" s="1011"/>
      <c r="AT117" s="1012"/>
      <c r="AU117" s="930"/>
      <c r="AV117" s="931"/>
      <c r="AW117" s="931"/>
      <c r="AX117" s="931"/>
      <c r="AY117" s="931"/>
      <c r="AZ117" s="997" t="s">
        <v>429</v>
      </c>
      <c r="BA117" s="998"/>
      <c r="BB117" s="998"/>
      <c r="BC117" s="998"/>
      <c r="BD117" s="998"/>
      <c r="BE117" s="998"/>
      <c r="BF117" s="998"/>
      <c r="BG117" s="998"/>
      <c r="BH117" s="998"/>
      <c r="BI117" s="998"/>
      <c r="BJ117" s="998"/>
      <c r="BK117" s="998"/>
      <c r="BL117" s="998"/>
      <c r="BM117" s="998"/>
      <c r="BN117" s="998"/>
      <c r="BO117" s="998"/>
      <c r="BP117" s="999"/>
      <c r="BQ117" s="949" t="s">
        <v>114</v>
      </c>
      <c r="BR117" s="950"/>
      <c r="BS117" s="950"/>
      <c r="BT117" s="950"/>
      <c r="BU117" s="950"/>
      <c r="BV117" s="950" t="s">
        <v>114</v>
      </c>
      <c r="BW117" s="950"/>
      <c r="BX117" s="950"/>
      <c r="BY117" s="950"/>
      <c r="BZ117" s="950"/>
      <c r="CA117" s="950" t="s">
        <v>114</v>
      </c>
      <c r="CB117" s="950"/>
      <c r="CC117" s="950"/>
      <c r="CD117" s="950"/>
      <c r="CE117" s="950"/>
      <c r="CF117" s="944" t="s">
        <v>114</v>
      </c>
      <c r="CG117" s="945"/>
      <c r="CH117" s="945"/>
      <c r="CI117" s="945"/>
      <c r="CJ117" s="945"/>
      <c r="CK117" s="975"/>
      <c r="CL117" s="976"/>
      <c r="CM117" s="946" t="s">
        <v>430</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114</v>
      </c>
      <c r="DH117" s="989"/>
      <c r="DI117" s="989"/>
      <c r="DJ117" s="989"/>
      <c r="DK117" s="990"/>
      <c r="DL117" s="991" t="s">
        <v>114</v>
      </c>
      <c r="DM117" s="989"/>
      <c r="DN117" s="989"/>
      <c r="DO117" s="989"/>
      <c r="DP117" s="990"/>
      <c r="DQ117" s="991" t="s">
        <v>114</v>
      </c>
      <c r="DR117" s="989"/>
      <c r="DS117" s="989"/>
      <c r="DT117" s="989"/>
      <c r="DU117" s="990"/>
      <c r="DV117" s="992" t="s">
        <v>114</v>
      </c>
      <c r="DW117" s="993"/>
      <c r="DX117" s="993"/>
      <c r="DY117" s="993"/>
      <c r="DZ117" s="994"/>
    </row>
    <row r="118" spans="1:130" s="199" customFormat="1" ht="26.25" customHeight="1" x14ac:dyDescent="0.15">
      <c r="A118" s="934" t="s">
        <v>404</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402</v>
      </c>
      <c r="AB118" s="915"/>
      <c r="AC118" s="915"/>
      <c r="AD118" s="915"/>
      <c r="AE118" s="916"/>
      <c r="AF118" s="914" t="s">
        <v>290</v>
      </c>
      <c r="AG118" s="915"/>
      <c r="AH118" s="915"/>
      <c r="AI118" s="915"/>
      <c r="AJ118" s="916"/>
      <c r="AK118" s="914" t="s">
        <v>289</v>
      </c>
      <c r="AL118" s="915"/>
      <c r="AM118" s="915"/>
      <c r="AN118" s="915"/>
      <c r="AO118" s="916"/>
      <c r="AP118" s="1001" t="s">
        <v>403</v>
      </c>
      <c r="AQ118" s="1002"/>
      <c r="AR118" s="1002"/>
      <c r="AS118" s="1002"/>
      <c r="AT118" s="1003"/>
      <c r="AU118" s="930"/>
      <c r="AV118" s="931"/>
      <c r="AW118" s="931"/>
      <c r="AX118" s="931"/>
      <c r="AY118" s="931"/>
      <c r="AZ118" s="1004" t="s">
        <v>431</v>
      </c>
      <c r="BA118" s="995"/>
      <c r="BB118" s="995"/>
      <c r="BC118" s="995"/>
      <c r="BD118" s="995"/>
      <c r="BE118" s="995"/>
      <c r="BF118" s="995"/>
      <c r="BG118" s="995"/>
      <c r="BH118" s="995"/>
      <c r="BI118" s="995"/>
      <c r="BJ118" s="995"/>
      <c r="BK118" s="995"/>
      <c r="BL118" s="995"/>
      <c r="BM118" s="995"/>
      <c r="BN118" s="995"/>
      <c r="BO118" s="995"/>
      <c r="BP118" s="996"/>
      <c r="BQ118" s="1027" t="s">
        <v>114</v>
      </c>
      <c r="BR118" s="1028"/>
      <c r="BS118" s="1028"/>
      <c r="BT118" s="1028"/>
      <c r="BU118" s="1028"/>
      <c r="BV118" s="1028" t="s">
        <v>114</v>
      </c>
      <c r="BW118" s="1028"/>
      <c r="BX118" s="1028"/>
      <c r="BY118" s="1028"/>
      <c r="BZ118" s="1028"/>
      <c r="CA118" s="1028" t="s">
        <v>114</v>
      </c>
      <c r="CB118" s="1028"/>
      <c r="CC118" s="1028"/>
      <c r="CD118" s="1028"/>
      <c r="CE118" s="1028"/>
      <c r="CF118" s="944" t="s">
        <v>114</v>
      </c>
      <c r="CG118" s="945"/>
      <c r="CH118" s="945"/>
      <c r="CI118" s="945"/>
      <c r="CJ118" s="945"/>
      <c r="CK118" s="975"/>
      <c r="CL118" s="976"/>
      <c r="CM118" s="946" t="s">
        <v>432</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114</v>
      </c>
      <c r="DH118" s="989"/>
      <c r="DI118" s="989"/>
      <c r="DJ118" s="989"/>
      <c r="DK118" s="990"/>
      <c r="DL118" s="991" t="s">
        <v>114</v>
      </c>
      <c r="DM118" s="989"/>
      <c r="DN118" s="989"/>
      <c r="DO118" s="989"/>
      <c r="DP118" s="990"/>
      <c r="DQ118" s="991" t="s">
        <v>114</v>
      </c>
      <c r="DR118" s="989"/>
      <c r="DS118" s="989"/>
      <c r="DT118" s="989"/>
      <c r="DU118" s="990"/>
      <c r="DV118" s="992" t="s">
        <v>114</v>
      </c>
      <c r="DW118" s="993"/>
      <c r="DX118" s="993"/>
      <c r="DY118" s="993"/>
      <c r="DZ118" s="994"/>
    </row>
    <row r="119" spans="1:130" s="199" customFormat="1" ht="26.25" customHeight="1" x14ac:dyDescent="0.15">
      <c r="A119" s="1088" t="s">
        <v>407</v>
      </c>
      <c r="B119" s="974"/>
      <c r="C119" s="953" t="s">
        <v>408</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114</v>
      </c>
      <c r="AB119" s="922"/>
      <c r="AC119" s="922"/>
      <c r="AD119" s="922"/>
      <c r="AE119" s="923"/>
      <c r="AF119" s="924" t="s">
        <v>114</v>
      </c>
      <c r="AG119" s="922"/>
      <c r="AH119" s="922"/>
      <c r="AI119" s="922"/>
      <c r="AJ119" s="923"/>
      <c r="AK119" s="924" t="s">
        <v>114</v>
      </c>
      <c r="AL119" s="922"/>
      <c r="AM119" s="922"/>
      <c r="AN119" s="922"/>
      <c r="AO119" s="923"/>
      <c r="AP119" s="925" t="s">
        <v>114</v>
      </c>
      <c r="AQ119" s="926"/>
      <c r="AR119" s="926"/>
      <c r="AS119" s="926"/>
      <c r="AT119" s="927"/>
      <c r="AU119" s="932"/>
      <c r="AV119" s="933"/>
      <c r="AW119" s="933"/>
      <c r="AX119" s="933"/>
      <c r="AY119" s="933"/>
      <c r="AZ119" s="230" t="s">
        <v>173</v>
      </c>
      <c r="BA119" s="230"/>
      <c r="BB119" s="230"/>
      <c r="BC119" s="230"/>
      <c r="BD119" s="230"/>
      <c r="BE119" s="230"/>
      <c r="BF119" s="230"/>
      <c r="BG119" s="230"/>
      <c r="BH119" s="230"/>
      <c r="BI119" s="230"/>
      <c r="BJ119" s="230"/>
      <c r="BK119" s="230"/>
      <c r="BL119" s="230"/>
      <c r="BM119" s="230"/>
      <c r="BN119" s="230"/>
      <c r="BO119" s="1005" t="s">
        <v>433</v>
      </c>
      <c r="BP119" s="1036"/>
      <c r="BQ119" s="1027">
        <v>3965447</v>
      </c>
      <c r="BR119" s="1028"/>
      <c r="BS119" s="1028"/>
      <c r="BT119" s="1028"/>
      <c r="BU119" s="1028"/>
      <c r="BV119" s="1028">
        <v>3563300</v>
      </c>
      <c r="BW119" s="1028"/>
      <c r="BX119" s="1028"/>
      <c r="BY119" s="1028"/>
      <c r="BZ119" s="1028"/>
      <c r="CA119" s="1028">
        <v>3251880</v>
      </c>
      <c r="CB119" s="1028"/>
      <c r="CC119" s="1028"/>
      <c r="CD119" s="1028"/>
      <c r="CE119" s="1028"/>
      <c r="CF119" s="1029"/>
      <c r="CG119" s="1030"/>
      <c r="CH119" s="1030"/>
      <c r="CI119" s="1030"/>
      <c r="CJ119" s="1031"/>
      <c r="CK119" s="977"/>
      <c r="CL119" s="978"/>
      <c r="CM119" s="1032" t="s">
        <v>434</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114</v>
      </c>
      <c r="DH119" s="1014"/>
      <c r="DI119" s="1014"/>
      <c r="DJ119" s="1014"/>
      <c r="DK119" s="1015"/>
      <c r="DL119" s="1013" t="s">
        <v>114</v>
      </c>
      <c r="DM119" s="1014"/>
      <c r="DN119" s="1014"/>
      <c r="DO119" s="1014"/>
      <c r="DP119" s="1015"/>
      <c r="DQ119" s="1013" t="s">
        <v>114</v>
      </c>
      <c r="DR119" s="1014"/>
      <c r="DS119" s="1014"/>
      <c r="DT119" s="1014"/>
      <c r="DU119" s="1015"/>
      <c r="DV119" s="1016" t="s">
        <v>114</v>
      </c>
      <c r="DW119" s="1017"/>
      <c r="DX119" s="1017"/>
      <c r="DY119" s="1017"/>
      <c r="DZ119" s="1018"/>
    </row>
    <row r="120" spans="1:130" s="199" customFormat="1" ht="26.25" customHeight="1" x14ac:dyDescent="0.15">
      <c r="A120" s="1089"/>
      <c r="B120" s="976"/>
      <c r="C120" s="946" t="s">
        <v>411</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114</v>
      </c>
      <c r="AB120" s="989"/>
      <c r="AC120" s="989"/>
      <c r="AD120" s="989"/>
      <c r="AE120" s="990"/>
      <c r="AF120" s="991" t="s">
        <v>114</v>
      </c>
      <c r="AG120" s="989"/>
      <c r="AH120" s="989"/>
      <c r="AI120" s="989"/>
      <c r="AJ120" s="990"/>
      <c r="AK120" s="991" t="s">
        <v>114</v>
      </c>
      <c r="AL120" s="989"/>
      <c r="AM120" s="989"/>
      <c r="AN120" s="989"/>
      <c r="AO120" s="990"/>
      <c r="AP120" s="992" t="s">
        <v>114</v>
      </c>
      <c r="AQ120" s="993"/>
      <c r="AR120" s="993"/>
      <c r="AS120" s="993"/>
      <c r="AT120" s="994"/>
      <c r="AU120" s="1019" t="s">
        <v>435</v>
      </c>
      <c r="AV120" s="1020"/>
      <c r="AW120" s="1020"/>
      <c r="AX120" s="1020"/>
      <c r="AY120" s="1021"/>
      <c r="AZ120" s="970" t="s">
        <v>436</v>
      </c>
      <c r="BA120" s="919"/>
      <c r="BB120" s="919"/>
      <c r="BC120" s="919"/>
      <c r="BD120" s="919"/>
      <c r="BE120" s="919"/>
      <c r="BF120" s="919"/>
      <c r="BG120" s="919"/>
      <c r="BH120" s="919"/>
      <c r="BI120" s="919"/>
      <c r="BJ120" s="919"/>
      <c r="BK120" s="919"/>
      <c r="BL120" s="919"/>
      <c r="BM120" s="919"/>
      <c r="BN120" s="919"/>
      <c r="BO120" s="919"/>
      <c r="BP120" s="920"/>
      <c r="BQ120" s="956">
        <v>3466681</v>
      </c>
      <c r="BR120" s="957"/>
      <c r="BS120" s="957"/>
      <c r="BT120" s="957"/>
      <c r="BU120" s="957"/>
      <c r="BV120" s="957">
        <v>3603070</v>
      </c>
      <c r="BW120" s="957"/>
      <c r="BX120" s="957"/>
      <c r="BY120" s="957"/>
      <c r="BZ120" s="957"/>
      <c r="CA120" s="957">
        <v>3855177</v>
      </c>
      <c r="CB120" s="957"/>
      <c r="CC120" s="957"/>
      <c r="CD120" s="957"/>
      <c r="CE120" s="957"/>
      <c r="CF120" s="971">
        <v>308</v>
      </c>
      <c r="CG120" s="972"/>
      <c r="CH120" s="972"/>
      <c r="CI120" s="972"/>
      <c r="CJ120" s="972"/>
      <c r="CK120" s="1037" t="s">
        <v>437</v>
      </c>
      <c r="CL120" s="1038"/>
      <c r="CM120" s="1038"/>
      <c r="CN120" s="1038"/>
      <c r="CO120" s="1039"/>
      <c r="CP120" s="1045" t="s">
        <v>387</v>
      </c>
      <c r="CQ120" s="1046"/>
      <c r="CR120" s="1046"/>
      <c r="CS120" s="1046"/>
      <c r="CT120" s="1046"/>
      <c r="CU120" s="1046"/>
      <c r="CV120" s="1046"/>
      <c r="CW120" s="1046"/>
      <c r="CX120" s="1046"/>
      <c r="CY120" s="1046"/>
      <c r="CZ120" s="1046"/>
      <c r="DA120" s="1046"/>
      <c r="DB120" s="1046"/>
      <c r="DC120" s="1046"/>
      <c r="DD120" s="1046"/>
      <c r="DE120" s="1046"/>
      <c r="DF120" s="1047"/>
      <c r="DG120" s="956">
        <v>1250208</v>
      </c>
      <c r="DH120" s="957"/>
      <c r="DI120" s="957"/>
      <c r="DJ120" s="957"/>
      <c r="DK120" s="957"/>
      <c r="DL120" s="957">
        <v>1141020</v>
      </c>
      <c r="DM120" s="957"/>
      <c r="DN120" s="957"/>
      <c r="DO120" s="957"/>
      <c r="DP120" s="957"/>
      <c r="DQ120" s="957">
        <v>1032090</v>
      </c>
      <c r="DR120" s="957"/>
      <c r="DS120" s="957"/>
      <c r="DT120" s="957"/>
      <c r="DU120" s="957"/>
      <c r="DV120" s="958">
        <v>82.5</v>
      </c>
      <c r="DW120" s="958"/>
      <c r="DX120" s="958"/>
      <c r="DY120" s="958"/>
      <c r="DZ120" s="959"/>
    </row>
    <row r="121" spans="1:130" s="199" customFormat="1" ht="26.25" customHeight="1" x14ac:dyDescent="0.15">
      <c r="A121" s="1089"/>
      <c r="B121" s="976"/>
      <c r="C121" s="997" t="s">
        <v>438</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114</v>
      </c>
      <c r="AB121" s="989"/>
      <c r="AC121" s="989"/>
      <c r="AD121" s="989"/>
      <c r="AE121" s="990"/>
      <c r="AF121" s="991" t="s">
        <v>114</v>
      </c>
      <c r="AG121" s="989"/>
      <c r="AH121" s="989"/>
      <c r="AI121" s="989"/>
      <c r="AJ121" s="990"/>
      <c r="AK121" s="991" t="s">
        <v>114</v>
      </c>
      <c r="AL121" s="989"/>
      <c r="AM121" s="989"/>
      <c r="AN121" s="989"/>
      <c r="AO121" s="990"/>
      <c r="AP121" s="992" t="s">
        <v>114</v>
      </c>
      <c r="AQ121" s="993"/>
      <c r="AR121" s="993"/>
      <c r="AS121" s="993"/>
      <c r="AT121" s="994"/>
      <c r="AU121" s="1022"/>
      <c r="AV121" s="1023"/>
      <c r="AW121" s="1023"/>
      <c r="AX121" s="1023"/>
      <c r="AY121" s="1024"/>
      <c r="AZ121" s="979" t="s">
        <v>439</v>
      </c>
      <c r="BA121" s="980"/>
      <c r="BB121" s="980"/>
      <c r="BC121" s="980"/>
      <c r="BD121" s="980"/>
      <c r="BE121" s="980"/>
      <c r="BF121" s="980"/>
      <c r="BG121" s="980"/>
      <c r="BH121" s="980"/>
      <c r="BI121" s="980"/>
      <c r="BJ121" s="980"/>
      <c r="BK121" s="980"/>
      <c r="BL121" s="980"/>
      <c r="BM121" s="980"/>
      <c r="BN121" s="980"/>
      <c r="BO121" s="980"/>
      <c r="BP121" s="981"/>
      <c r="BQ121" s="949" t="s">
        <v>114</v>
      </c>
      <c r="BR121" s="950"/>
      <c r="BS121" s="950"/>
      <c r="BT121" s="950"/>
      <c r="BU121" s="950"/>
      <c r="BV121" s="950" t="s">
        <v>114</v>
      </c>
      <c r="BW121" s="950"/>
      <c r="BX121" s="950"/>
      <c r="BY121" s="950"/>
      <c r="BZ121" s="950"/>
      <c r="CA121" s="950" t="s">
        <v>114</v>
      </c>
      <c r="CB121" s="950"/>
      <c r="CC121" s="950"/>
      <c r="CD121" s="950"/>
      <c r="CE121" s="950"/>
      <c r="CF121" s="944" t="s">
        <v>114</v>
      </c>
      <c r="CG121" s="945"/>
      <c r="CH121" s="945"/>
      <c r="CI121" s="945"/>
      <c r="CJ121" s="945"/>
      <c r="CK121" s="1040"/>
      <c r="CL121" s="1041"/>
      <c r="CM121" s="1041"/>
      <c r="CN121" s="1041"/>
      <c r="CO121" s="1042"/>
      <c r="CP121" s="1050" t="s">
        <v>385</v>
      </c>
      <c r="CQ121" s="1051"/>
      <c r="CR121" s="1051"/>
      <c r="CS121" s="1051"/>
      <c r="CT121" s="1051"/>
      <c r="CU121" s="1051"/>
      <c r="CV121" s="1051"/>
      <c r="CW121" s="1051"/>
      <c r="CX121" s="1051"/>
      <c r="CY121" s="1051"/>
      <c r="CZ121" s="1051"/>
      <c r="DA121" s="1051"/>
      <c r="DB121" s="1051"/>
      <c r="DC121" s="1051"/>
      <c r="DD121" s="1051"/>
      <c r="DE121" s="1051"/>
      <c r="DF121" s="1052"/>
      <c r="DG121" s="949">
        <v>383139</v>
      </c>
      <c r="DH121" s="950"/>
      <c r="DI121" s="950"/>
      <c r="DJ121" s="950"/>
      <c r="DK121" s="950"/>
      <c r="DL121" s="950">
        <v>324220</v>
      </c>
      <c r="DM121" s="950"/>
      <c r="DN121" s="950"/>
      <c r="DO121" s="950"/>
      <c r="DP121" s="950"/>
      <c r="DQ121" s="950">
        <v>282541</v>
      </c>
      <c r="DR121" s="950"/>
      <c r="DS121" s="950"/>
      <c r="DT121" s="950"/>
      <c r="DU121" s="950"/>
      <c r="DV121" s="951">
        <v>22.6</v>
      </c>
      <c r="DW121" s="951"/>
      <c r="DX121" s="951"/>
      <c r="DY121" s="951"/>
      <c r="DZ121" s="952"/>
    </row>
    <row r="122" spans="1:130" s="199" customFormat="1" ht="26.25" customHeight="1" x14ac:dyDescent="0.15">
      <c r="A122" s="1089"/>
      <c r="B122" s="976"/>
      <c r="C122" s="946" t="s">
        <v>421</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114</v>
      </c>
      <c r="AB122" s="989"/>
      <c r="AC122" s="989"/>
      <c r="AD122" s="989"/>
      <c r="AE122" s="990"/>
      <c r="AF122" s="991" t="s">
        <v>114</v>
      </c>
      <c r="AG122" s="989"/>
      <c r="AH122" s="989"/>
      <c r="AI122" s="989"/>
      <c r="AJ122" s="990"/>
      <c r="AK122" s="991" t="s">
        <v>114</v>
      </c>
      <c r="AL122" s="989"/>
      <c r="AM122" s="989"/>
      <c r="AN122" s="989"/>
      <c r="AO122" s="990"/>
      <c r="AP122" s="992" t="s">
        <v>114</v>
      </c>
      <c r="AQ122" s="993"/>
      <c r="AR122" s="993"/>
      <c r="AS122" s="993"/>
      <c r="AT122" s="994"/>
      <c r="AU122" s="1022"/>
      <c r="AV122" s="1023"/>
      <c r="AW122" s="1023"/>
      <c r="AX122" s="1023"/>
      <c r="AY122" s="1024"/>
      <c r="AZ122" s="1004" t="s">
        <v>440</v>
      </c>
      <c r="BA122" s="995"/>
      <c r="BB122" s="995"/>
      <c r="BC122" s="995"/>
      <c r="BD122" s="995"/>
      <c r="BE122" s="995"/>
      <c r="BF122" s="995"/>
      <c r="BG122" s="995"/>
      <c r="BH122" s="995"/>
      <c r="BI122" s="995"/>
      <c r="BJ122" s="995"/>
      <c r="BK122" s="995"/>
      <c r="BL122" s="995"/>
      <c r="BM122" s="995"/>
      <c r="BN122" s="995"/>
      <c r="BO122" s="995"/>
      <c r="BP122" s="996"/>
      <c r="BQ122" s="1027">
        <v>3252569</v>
      </c>
      <c r="BR122" s="1028"/>
      <c r="BS122" s="1028"/>
      <c r="BT122" s="1028"/>
      <c r="BU122" s="1028"/>
      <c r="BV122" s="1028">
        <v>3062640</v>
      </c>
      <c r="BW122" s="1028"/>
      <c r="BX122" s="1028"/>
      <c r="BY122" s="1028"/>
      <c r="BZ122" s="1028"/>
      <c r="CA122" s="1028">
        <v>2795933</v>
      </c>
      <c r="CB122" s="1028"/>
      <c r="CC122" s="1028"/>
      <c r="CD122" s="1028"/>
      <c r="CE122" s="1028"/>
      <c r="CF122" s="1048">
        <v>223.4</v>
      </c>
      <c r="CG122" s="1049"/>
      <c r="CH122" s="1049"/>
      <c r="CI122" s="1049"/>
      <c r="CJ122" s="1049"/>
      <c r="CK122" s="1040"/>
      <c r="CL122" s="1041"/>
      <c r="CM122" s="1041"/>
      <c r="CN122" s="1041"/>
      <c r="CO122" s="1042"/>
      <c r="CP122" s="1050" t="s">
        <v>383</v>
      </c>
      <c r="CQ122" s="1051"/>
      <c r="CR122" s="1051"/>
      <c r="CS122" s="1051"/>
      <c r="CT122" s="1051"/>
      <c r="CU122" s="1051"/>
      <c r="CV122" s="1051"/>
      <c r="CW122" s="1051"/>
      <c r="CX122" s="1051"/>
      <c r="CY122" s="1051"/>
      <c r="CZ122" s="1051"/>
      <c r="DA122" s="1051"/>
      <c r="DB122" s="1051"/>
      <c r="DC122" s="1051"/>
      <c r="DD122" s="1051"/>
      <c r="DE122" s="1051"/>
      <c r="DF122" s="1052"/>
      <c r="DG122" s="949" t="s">
        <v>114</v>
      </c>
      <c r="DH122" s="950"/>
      <c r="DI122" s="950"/>
      <c r="DJ122" s="950"/>
      <c r="DK122" s="950"/>
      <c r="DL122" s="950" t="s">
        <v>114</v>
      </c>
      <c r="DM122" s="950"/>
      <c r="DN122" s="950"/>
      <c r="DO122" s="950"/>
      <c r="DP122" s="950"/>
      <c r="DQ122" s="950" t="s">
        <v>114</v>
      </c>
      <c r="DR122" s="950"/>
      <c r="DS122" s="950"/>
      <c r="DT122" s="950"/>
      <c r="DU122" s="950"/>
      <c r="DV122" s="951" t="s">
        <v>114</v>
      </c>
      <c r="DW122" s="951"/>
      <c r="DX122" s="951"/>
      <c r="DY122" s="951"/>
      <c r="DZ122" s="952"/>
    </row>
    <row r="123" spans="1:130" s="199" customFormat="1" ht="26.25" customHeight="1" x14ac:dyDescent="0.15">
      <c r="A123" s="1089"/>
      <c r="B123" s="976"/>
      <c r="C123" s="946" t="s">
        <v>427</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114</v>
      </c>
      <c r="AB123" s="989"/>
      <c r="AC123" s="989"/>
      <c r="AD123" s="989"/>
      <c r="AE123" s="990"/>
      <c r="AF123" s="991" t="s">
        <v>114</v>
      </c>
      <c r="AG123" s="989"/>
      <c r="AH123" s="989"/>
      <c r="AI123" s="989"/>
      <c r="AJ123" s="990"/>
      <c r="AK123" s="991" t="s">
        <v>114</v>
      </c>
      <c r="AL123" s="989"/>
      <c r="AM123" s="989"/>
      <c r="AN123" s="989"/>
      <c r="AO123" s="990"/>
      <c r="AP123" s="992" t="s">
        <v>114</v>
      </c>
      <c r="AQ123" s="993"/>
      <c r="AR123" s="993"/>
      <c r="AS123" s="993"/>
      <c r="AT123" s="994"/>
      <c r="AU123" s="1025"/>
      <c r="AV123" s="1026"/>
      <c r="AW123" s="1026"/>
      <c r="AX123" s="1026"/>
      <c r="AY123" s="1026"/>
      <c r="AZ123" s="230" t="s">
        <v>173</v>
      </c>
      <c r="BA123" s="230"/>
      <c r="BB123" s="230"/>
      <c r="BC123" s="230"/>
      <c r="BD123" s="230"/>
      <c r="BE123" s="230"/>
      <c r="BF123" s="230"/>
      <c r="BG123" s="230"/>
      <c r="BH123" s="230"/>
      <c r="BI123" s="230"/>
      <c r="BJ123" s="230"/>
      <c r="BK123" s="230"/>
      <c r="BL123" s="230"/>
      <c r="BM123" s="230"/>
      <c r="BN123" s="230"/>
      <c r="BO123" s="1005" t="s">
        <v>441</v>
      </c>
      <c r="BP123" s="1036"/>
      <c r="BQ123" s="1095">
        <v>6719250</v>
      </c>
      <c r="BR123" s="1096"/>
      <c r="BS123" s="1096"/>
      <c r="BT123" s="1096"/>
      <c r="BU123" s="1096"/>
      <c r="BV123" s="1096">
        <v>6665710</v>
      </c>
      <c r="BW123" s="1096"/>
      <c r="BX123" s="1096"/>
      <c r="BY123" s="1096"/>
      <c r="BZ123" s="1096"/>
      <c r="CA123" s="1096">
        <v>6651110</v>
      </c>
      <c r="CB123" s="1096"/>
      <c r="CC123" s="1096"/>
      <c r="CD123" s="1096"/>
      <c r="CE123" s="1096"/>
      <c r="CF123" s="1029"/>
      <c r="CG123" s="1030"/>
      <c r="CH123" s="1030"/>
      <c r="CI123" s="1030"/>
      <c r="CJ123" s="1031"/>
      <c r="CK123" s="1040"/>
      <c r="CL123" s="1041"/>
      <c r="CM123" s="1041"/>
      <c r="CN123" s="1041"/>
      <c r="CO123" s="1042"/>
      <c r="CP123" s="1050" t="s">
        <v>384</v>
      </c>
      <c r="CQ123" s="1051"/>
      <c r="CR123" s="1051"/>
      <c r="CS123" s="1051"/>
      <c r="CT123" s="1051"/>
      <c r="CU123" s="1051"/>
      <c r="CV123" s="1051"/>
      <c r="CW123" s="1051"/>
      <c r="CX123" s="1051"/>
      <c r="CY123" s="1051"/>
      <c r="CZ123" s="1051"/>
      <c r="DA123" s="1051"/>
      <c r="DB123" s="1051"/>
      <c r="DC123" s="1051"/>
      <c r="DD123" s="1051"/>
      <c r="DE123" s="1051"/>
      <c r="DF123" s="1052"/>
      <c r="DG123" s="988" t="s">
        <v>114</v>
      </c>
      <c r="DH123" s="989"/>
      <c r="DI123" s="989"/>
      <c r="DJ123" s="989"/>
      <c r="DK123" s="990"/>
      <c r="DL123" s="991" t="s">
        <v>114</v>
      </c>
      <c r="DM123" s="989"/>
      <c r="DN123" s="989"/>
      <c r="DO123" s="989"/>
      <c r="DP123" s="990"/>
      <c r="DQ123" s="991" t="s">
        <v>114</v>
      </c>
      <c r="DR123" s="989"/>
      <c r="DS123" s="989"/>
      <c r="DT123" s="989"/>
      <c r="DU123" s="990"/>
      <c r="DV123" s="992" t="s">
        <v>114</v>
      </c>
      <c r="DW123" s="993"/>
      <c r="DX123" s="993"/>
      <c r="DY123" s="993"/>
      <c r="DZ123" s="994"/>
    </row>
    <row r="124" spans="1:130" s="199" customFormat="1" ht="26.25" customHeight="1" thickBot="1" x14ac:dyDescent="0.2">
      <c r="A124" s="1089"/>
      <c r="B124" s="976"/>
      <c r="C124" s="946" t="s">
        <v>430</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114</v>
      </c>
      <c r="AB124" s="989"/>
      <c r="AC124" s="989"/>
      <c r="AD124" s="989"/>
      <c r="AE124" s="990"/>
      <c r="AF124" s="991" t="s">
        <v>114</v>
      </c>
      <c r="AG124" s="989"/>
      <c r="AH124" s="989"/>
      <c r="AI124" s="989"/>
      <c r="AJ124" s="990"/>
      <c r="AK124" s="991" t="s">
        <v>114</v>
      </c>
      <c r="AL124" s="989"/>
      <c r="AM124" s="989"/>
      <c r="AN124" s="989"/>
      <c r="AO124" s="990"/>
      <c r="AP124" s="992" t="s">
        <v>114</v>
      </c>
      <c r="AQ124" s="993"/>
      <c r="AR124" s="993"/>
      <c r="AS124" s="993"/>
      <c r="AT124" s="994"/>
      <c r="AU124" s="1091" t="s">
        <v>442</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t="s">
        <v>114</v>
      </c>
      <c r="BR124" s="1058"/>
      <c r="BS124" s="1058"/>
      <c r="BT124" s="1058"/>
      <c r="BU124" s="1058"/>
      <c r="BV124" s="1058" t="s">
        <v>114</v>
      </c>
      <c r="BW124" s="1058"/>
      <c r="BX124" s="1058"/>
      <c r="BY124" s="1058"/>
      <c r="BZ124" s="1058"/>
      <c r="CA124" s="1058" t="s">
        <v>114</v>
      </c>
      <c r="CB124" s="1058"/>
      <c r="CC124" s="1058"/>
      <c r="CD124" s="1058"/>
      <c r="CE124" s="1058"/>
      <c r="CF124" s="1059"/>
      <c r="CG124" s="1060"/>
      <c r="CH124" s="1060"/>
      <c r="CI124" s="1060"/>
      <c r="CJ124" s="1061"/>
      <c r="CK124" s="1043"/>
      <c r="CL124" s="1043"/>
      <c r="CM124" s="1043"/>
      <c r="CN124" s="1043"/>
      <c r="CO124" s="1044"/>
      <c r="CP124" s="1050" t="s">
        <v>443</v>
      </c>
      <c r="CQ124" s="1051"/>
      <c r="CR124" s="1051"/>
      <c r="CS124" s="1051"/>
      <c r="CT124" s="1051"/>
      <c r="CU124" s="1051"/>
      <c r="CV124" s="1051"/>
      <c r="CW124" s="1051"/>
      <c r="CX124" s="1051"/>
      <c r="CY124" s="1051"/>
      <c r="CZ124" s="1051"/>
      <c r="DA124" s="1051"/>
      <c r="DB124" s="1051"/>
      <c r="DC124" s="1051"/>
      <c r="DD124" s="1051"/>
      <c r="DE124" s="1051"/>
      <c r="DF124" s="1052"/>
      <c r="DG124" s="1035" t="s">
        <v>114</v>
      </c>
      <c r="DH124" s="1014"/>
      <c r="DI124" s="1014"/>
      <c r="DJ124" s="1014"/>
      <c r="DK124" s="1015"/>
      <c r="DL124" s="1013" t="s">
        <v>114</v>
      </c>
      <c r="DM124" s="1014"/>
      <c r="DN124" s="1014"/>
      <c r="DO124" s="1014"/>
      <c r="DP124" s="1015"/>
      <c r="DQ124" s="1013" t="s">
        <v>114</v>
      </c>
      <c r="DR124" s="1014"/>
      <c r="DS124" s="1014"/>
      <c r="DT124" s="1014"/>
      <c r="DU124" s="1015"/>
      <c r="DV124" s="1016" t="s">
        <v>114</v>
      </c>
      <c r="DW124" s="1017"/>
      <c r="DX124" s="1017"/>
      <c r="DY124" s="1017"/>
      <c r="DZ124" s="1018"/>
    </row>
    <row r="125" spans="1:130" s="199" customFormat="1" ht="26.25" customHeight="1" x14ac:dyDescent="0.15">
      <c r="A125" s="1089"/>
      <c r="B125" s="976"/>
      <c r="C125" s="946" t="s">
        <v>432</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114</v>
      </c>
      <c r="AB125" s="989"/>
      <c r="AC125" s="989"/>
      <c r="AD125" s="989"/>
      <c r="AE125" s="990"/>
      <c r="AF125" s="991" t="s">
        <v>114</v>
      </c>
      <c r="AG125" s="989"/>
      <c r="AH125" s="989"/>
      <c r="AI125" s="989"/>
      <c r="AJ125" s="990"/>
      <c r="AK125" s="991" t="s">
        <v>114</v>
      </c>
      <c r="AL125" s="989"/>
      <c r="AM125" s="989"/>
      <c r="AN125" s="989"/>
      <c r="AO125" s="990"/>
      <c r="AP125" s="992" t="s">
        <v>114</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444</v>
      </c>
      <c r="CL125" s="1038"/>
      <c r="CM125" s="1038"/>
      <c r="CN125" s="1038"/>
      <c r="CO125" s="1039"/>
      <c r="CP125" s="970" t="s">
        <v>445</v>
      </c>
      <c r="CQ125" s="919"/>
      <c r="CR125" s="919"/>
      <c r="CS125" s="919"/>
      <c r="CT125" s="919"/>
      <c r="CU125" s="919"/>
      <c r="CV125" s="919"/>
      <c r="CW125" s="919"/>
      <c r="CX125" s="919"/>
      <c r="CY125" s="919"/>
      <c r="CZ125" s="919"/>
      <c r="DA125" s="919"/>
      <c r="DB125" s="919"/>
      <c r="DC125" s="919"/>
      <c r="DD125" s="919"/>
      <c r="DE125" s="919"/>
      <c r="DF125" s="920"/>
      <c r="DG125" s="956" t="s">
        <v>114</v>
      </c>
      <c r="DH125" s="957"/>
      <c r="DI125" s="957"/>
      <c r="DJ125" s="957"/>
      <c r="DK125" s="957"/>
      <c r="DL125" s="957" t="s">
        <v>114</v>
      </c>
      <c r="DM125" s="957"/>
      <c r="DN125" s="957"/>
      <c r="DO125" s="957"/>
      <c r="DP125" s="957"/>
      <c r="DQ125" s="957" t="s">
        <v>114</v>
      </c>
      <c r="DR125" s="957"/>
      <c r="DS125" s="957"/>
      <c r="DT125" s="957"/>
      <c r="DU125" s="957"/>
      <c r="DV125" s="958" t="s">
        <v>114</v>
      </c>
      <c r="DW125" s="958"/>
      <c r="DX125" s="958"/>
      <c r="DY125" s="958"/>
      <c r="DZ125" s="959"/>
    </row>
    <row r="126" spans="1:130" s="199" customFormat="1" ht="26.25" customHeight="1" thickBot="1" x14ac:dyDescent="0.2">
      <c r="A126" s="1089"/>
      <c r="B126" s="976"/>
      <c r="C126" s="946" t="s">
        <v>434</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114</v>
      </c>
      <c r="AB126" s="989"/>
      <c r="AC126" s="989"/>
      <c r="AD126" s="989"/>
      <c r="AE126" s="990"/>
      <c r="AF126" s="991" t="s">
        <v>114</v>
      </c>
      <c r="AG126" s="989"/>
      <c r="AH126" s="989"/>
      <c r="AI126" s="989"/>
      <c r="AJ126" s="990"/>
      <c r="AK126" s="991" t="s">
        <v>114</v>
      </c>
      <c r="AL126" s="989"/>
      <c r="AM126" s="989"/>
      <c r="AN126" s="989"/>
      <c r="AO126" s="990"/>
      <c r="AP126" s="992" t="s">
        <v>114</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446</v>
      </c>
      <c r="CQ126" s="980"/>
      <c r="CR126" s="980"/>
      <c r="CS126" s="980"/>
      <c r="CT126" s="980"/>
      <c r="CU126" s="980"/>
      <c r="CV126" s="980"/>
      <c r="CW126" s="980"/>
      <c r="CX126" s="980"/>
      <c r="CY126" s="980"/>
      <c r="CZ126" s="980"/>
      <c r="DA126" s="980"/>
      <c r="DB126" s="980"/>
      <c r="DC126" s="980"/>
      <c r="DD126" s="980"/>
      <c r="DE126" s="980"/>
      <c r="DF126" s="981"/>
      <c r="DG126" s="949" t="s">
        <v>114</v>
      </c>
      <c r="DH126" s="950"/>
      <c r="DI126" s="950"/>
      <c r="DJ126" s="950"/>
      <c r="DK126" s="950"/>
      <c r="DL126" s="950" t="s">
        <v>114</v>
      </c>
      <c r="DM126" s="950"/>
      <c r="DN126" s="950"/>
      <c r="DO126" s="950"/>
      <c r="DP126" s="950"/>
      <c r="DQ126" s="950" t="s">
        <v>114</v>
      </c>
      <c r="DR126" s="950"/>
      <c r="DS126" s="950"/>
      <c r="DT126" s="950"/>
      <c r="DU126" s="950"/>
      <c r="DV126" s="951" t="s">
        <v>114</v>
      </c>
      <c r="DW126" s="951"/>
      <c r="DX126" s="951"/>
      <c r="DY126" s="951"/>
      <c r="DZ126" s="952"/>
    </row>
    <row r="127" spans="1:130" s="199" customFormat="1" ht="26.25" customHeight="1" x14ac:dyDescent="0.15">
      <c r="A127" s="1090"/>
      <c r="B127" s="978"/>
      <c r="C127" s="1032" t="s">
        <v>447</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114</v>
      </c>
      <c r="AB127" s="989"/>
      <c r="AC127" s="989"/>
      <c r="AD127" s="989"/>
      <c r="AE127" s="990"/>
      <c r="AF127" s="991" t="s">
        <v>114</v>
      </c>
      <c r="AG127" s="989"/>
      <c r="AH127" s="989"/>
      <c r="AI127" s="989"/>
      <c r="AJ127" s="990"/>
      <c r="AK127" s="991" t="s">
        <v>114</v>
      </c>
      <c r="AL127" s="989"/>
      <c r="AM127" s="989"/>
      <c r="AN127" s="989"/>
      <c r="AO127" s="990"/>
      <c r="AP127" s="992" t="s">
        <v>114</v>
      </c>
      <c r="AQ127" s="993"/>
      <c r="AR127" s="993"/>
      <c r="AS127" s="993"/>
      <c r="AT127" s="994"/>
      <c r="AU127" s="235"/>
      <c r="AV127" s="235"/>
      <c r="AW127" s="235"/>
      <c r="AX127" s="1062" t="s">
        <v>448</v>
      </c>
      <c r="AY127" s="1063"/>
      <c r="AZ127" s="1063"/>
      <c r="BA127" s="1063"/>
      <c r="BB127" s="1063"/>
      <c r="BC127" s="1063"/>
      <c r="BD127" s="1063"/>
      <c r="BE127" s="1064"/>
      <c r="BF127" s="1065" t="s">
        <v>449</v>
      </c>
      <c r="BG127" s="1063"/>
      <c r="BH127" s="1063"/>
      <c r="BI127" s="1063"/>
      <c r="BJ127" s="1063"/>
      <c r="BK127" s="1063"/>
      <c r="BL127" s="1064"/>
      <c r="BM127" s="1065" t="s">
        <v>450</v>
      </c>
      <c r="BN127" s="1063"/>
      <c r="BO127" s="1063"/>
      <c r="BP127" s="1063"/>
      <c r="BQ127" s="1063"/>
      <c r="BR127" s="1063"/>
      <c r="BS127" s="1064"/>
      <c r="BT127" s="1065" t="s">
        <v>451</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452</v>
      </c>
      <c r="CQ127" s="980"/>
      <c r="CR127" s="980"/>
      <c r="CS127" s="980"/>
      <c r="CT127" s="980"/>
      <c r="CU127" s="980"/>
      <c r="CV127" s="980"/>
      <c r="CW127" s="980"/>
      <c r="CX127" s="980"/>
      <c r="CY127" s="980"/>
      <c r="CZ127" s="980"/>
      <c r="DA127" s="980"/>
      <c r="DB127" s="980"/>
      <c r="DC127" s="980"/>
      <c r="DD127" s="980"/>
      <c r="DE127" s="980"/>
      <c r="DF127" s="981"/>
      <c r="DG127" s="949" t="s">
        <v>114</v>
      </c>
      <c r="DH127" s="950"/>
      <c r="DI127" s="950"/>
      <c r="DJ127" s="950"/>
      <c r="DK127" s="950"/>
      <c r="DL127" s="950" t="s">
        <v>114</v>
      </c>
      <c r="DM127" s="950"/>
      <c r="DN127" s="950"/>
      <c r="DO127" s="950"/>
      <c r="DP127" s="950"/>
      <c r="DQ127" s="950" t="s">
        <v>114</v>
      </c>
      <c r="DR127" s="950"/>
      <c r="DS127" s="950"/>
      <c r="DT127" s="950"/>
      <c r="DU127" s="950"/>
      <c r="DV127" s="951" t="s">
        <v>114</v>
      </c>
      <c r="DW127" s="951"/>
      <c r="DX127" s="951"/>
      <c r="DY127" s="951"/>
      <c r="DZ127" s="952"/>
    </row>
    <row r="128" spans="1:130" s="199" customFormat="1" ht="26.25" customHeight="1" thickBot="1" x14ac:dyDescent="0.2">
      <c r="A128" s="1073" t="s">
        <v>453</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454</v>
      </c>
      <c r="X128" s="1075"/>
      <c r="Y128" s="1075"/>
      <c r="Z128" s="1076"/>
      <c r="AA128" s="1077" t="s">
        <v>114</v>
      </c>
      <c r="AB128" s="1078"/>
      <c r="AC128" s="1078"/>
      <c r="AD128" s="1078"/>
      <c r="AE128" s="1079"/>
      <c r="AF128" s="1080" t="s">
        <v>114</v>
      </c>
      <c r="AG128" s="1078"/>
      <c r="AH128" s="1078"/>
      <c r="AI128" s="1078"/>
      <c r="AJ128" s="1079"/>
      <c r="AK128" s="1080" t="s">
        <v>114</v>
      </c>
      <c r="AL128" s="1078"/>
      <c r="AM128" s="1078"/>
      <c r="AN128" s="1078"/>
      <c r="AO128" s="1079"/>
      <c r="AP128" s="1081"/>
      <c r="AQ128" s="1082"/>
      <c r="AR128" s="1082"/>
      <c r="AS128" s="1082"/>
      <c r="AT128" s="1083"/>
      <c r="AU128" s="235"/>
      <c r="AV128" s="235"/>
      <c r="AW128" s="235"/>
      <c r="AX128" s="918" t="s">
        <v>455</v>
      </c>
      <c r="AY128" s="919"/>
      <c r="AZ128" s="919"/>
      <c r="BA128" s="919"/>
      <c r="BB128" s="919"/>
      <c r="BC128" s="919"/>
      <c r="BD128" s="919"/>
      <c r="BE128" s="920"/>
      <c r="BF128" s="1084" t="s">
        <v>114</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456</v>
      </c>
      <c r="CQ128" s="1067"/>
      <c r="CR128" s="1067"/>
      <c r="CS128" s="1067"/>
      <c r="CT128" s="1067"/>
      <c r="CU128" s="1067"/>
      <c r="CV128" s="1067"/>
      <c r="CW128" s="1067"/>
      <c r="CX128" s="1067"/>
      <c r="CY128" s="1067"/>
      <c r="CZ128" s="1067"/>
      <c r="DA128" s="1067"/>
      <c r="DB128" s="1067"/>
      <c r="DC128" s="1067"/>
      <c r="DD128" s="1067"/>
      <c r="DE128" s="1067"/>
      <c r="DF128" s="1068"/>
      <c r="DG128" s="1069" t="s">
        <v>114</v>
      </c>
      <c r="DH128" s="1070"/>
      <c r="DI128" s="1070"/>
      <c r="DJ128" s="1070"/>
      <c r="DK128" s="1070"/>
      <c r="DL128" s="1070" t="s">
        <v>114</v>
      </c>
      <c r="DM128" s="1070"/>
      <c r="DN128" s="1070"/>
      <c r="DO128" s="1070"/>
      <c r="DP128" s="1070"/>
      <c r="DQ128" s="1070" t="s">
        <v>114</v>
      </c>
      <c r="DR128" s="1070"/>
      <c r="DS128" s="1070"/>
      <c r="DT128" s="1070"/>
      <c r="DU128" s="1070"/>
      <c r="DV128" s="1071" t="s">
        <v>114</v>
      </c>
      <c r="DW128" s="1071"/>
      <c r="DX128" s="1071"/>
      <c r="DY128" s="1071"/>
      <c r="DZ128" s="1072"/>
    </row>
    <row r="129" spans="1:131" s="199" customFormat="1" ht="26.25" customHeight="1" x14ac:dyDescent="0.15">
      <c r="A129" s="960" t="s">
        <v>92</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457</v>
      </c>
      <c r="X129" s="1104"/>
      <c r="Y129" s="1104"/>
      <c r="Z129" s="1105"/>
      <c r="AA129" s="988">
        <v>1585162</v>
      </c>
      <c r="AB129" s="989"/>
      <c r="AC129" s="989"/>
      <c r="AD129" s="989"/>
      <c r="AE129" s="990"/>
      <c r="AF129" s="991">
        <v>1668686</v>
      </c>
      <c r="AG129" s="989"/>
      <c r="AH129" s="989"/>
      <c r="AI129" s="989"/>
      <c r="AJ129" s="990"/>
      <c r="AK129" s="991">
        <v>1628248</v>
      </c>
      <c r="AL129" s="989"/>
      <c r="AM129" s="989"/>
      <c r="AN129" s="989"/>
      <c r="AO129" s="990"/>
      <c r="AP129" s="1106"/>
      <c r="AQ129" s="1107"/>
      <c r="AR129" s="1107"/>
      <c r="AS129" s="1107"/>
      <c r="AT129" s="1108"/>
      <c r="AU129" s="237"/>
      <c r="AV129" s="237"/>
      <c r="AW129" s="237"/>
      <c r="AX129" s="1097" t="s">
        <v>458</v>
      </c>
      <c r="AY129" s="980"/>
      <c r="AZ129" s="980"/>
      <c r="BA129" s="980"/>
      <c r="BB129" s="980"/>
      <c r="BC129" s="980"/>
      <c r="BD129" s="980"/>
      <c r="BE129" s="981"/>
      <c r="BF129" s="1098" t="s">
        <v>114</v>
      </c>
      <c r="BG129" s="1099"/>
      <c r="BH129" s="1099"/>
      <c r="BI129" s="1099"/>
      <c r="BJ129" s="1099"/>
      <c r="BK129" s="1099"/>
      <c r="BL129" s="1100"/>
      <c r="BM129" s="1098">
        <v>20</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459</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460</v>
      </c>
      <c r="X130" s="1104"/>
      <c r="Y130" s="1104"/>
      <c r="Z130" s="1105"/>
      <c r="AA130" s="988">
        <v>419466</v>
      </c>
      <c r="AB130" s="989"/>
      <c r="AC130" s="989"/>
      <c r="AD130" s="989"/>
      <c r="AE130" s="990"/>
      <c r="AF130" s="991">
        <v>397748</v>
      </c>
      <c r="AG130" s="989"/>
      <c r="AH130" s="989"/>
      <c r="AI130" s="989"/>
      <c r="AJ130" s="990"/>
      <c r="AK130" s="991">
        <v>376677</v>
      </c>
      <c r="AL130" s="989"/>
      <c r="AM130" s="989"/>
      <c r="AN130" s="989"/>
      <c r="AO130" s="990"/>
      <c r="AP130" s="1106"/>
      <c r="AQ130" s="1107"/>
      <c r="AR130" s="1107"/>
      <c r="AS130" s="1107"/>
      <c r="AT130" s="1108"/>
      <c r="AU130" s="237"/>
      <c r="AV130" s="237"/>
      <c r="AW130" s="237"/>
      <c r="AX130" s="1097" t="s">
        <v>461</v>
      </c>
      <c r="AY130" s="980"/>
      <c r="AZ130" s="980"/>
      <c r="BA130" s="980"/>
      <c r="BB130" s="980"/>
      <c r="BC130" s="980"/>
      <c r="BD130" s="980"/>
      <c r="BE130" s="981"/>
      <c r="BF130" s="1134">
        <v>4.4000000000000004</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462</v>
      </c>
      <c r="X131" s="1142"/>
      <c r="Y131" s="1142"/>
      <c r="Z131" s="1143"/>
      <c r="AA131" s="1035">
        <v>1165696</v>
      </c>
      <c r="AB131" s="1014"/>
      <c r="AC131" s="1014"/>
      <c r="AD131" s="1014"/>
      <c r="AE131" s="1015"/>
      <c r="AF131" s="1013">
        <v>1270938</v>
      </c>
      <c r="AG131" s="1014"/>
      <c r="AH131" s="1014"/>
      <c r="AI131" s="1014"/>
      <c r="AJ131" s="1015"/>
      <c r="AK131" s="1013">
        <v>1251571</v>
      </c>
      <c r="AL131" s="1014"/>
      <c r="AM131" s="1014"/>
      <c r="AN131" s="1014"/>
      <c r="AO131" s="1015"/>
      <c r="AP131" s="1144"/>
      <c r="AQ131" s="1145"/>
      <c r="AR131" s="1145"/>
      <c r="AS131" s="1145"/>
      <c r="AT131" s="1146"/>
      <c r="AU131" s="237"/>
      <c r="AV131" s="237"/>
      <c r="AW131" s="237"/>
      <c r="AX131" s="1116" t="s">
        <v>463</v>
      </c>
      <c r="AY131" s="1067"/>
      <c r="AZ131" s="1067"/>
      <c r="BA131" s="1067"/>
      <c r="BB131" s="1067"/>
      <c r="BC131" s="1067"/>
      <c r="BD131" s="1067"/>
      <c r="BE131" s="1068"/>
      <c r="BF131" s="1117" t="s">
        <v>114</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464</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465</v>
      </c>
      <c r="W132" s="1127"/>
      <c r="X132" s="1127"/>
      <c r="Y132" s="1127"/>
      <c r="Z132" s="1128"/>
      <c r="AA132" s="1129">
        <v>7.7401826890000001</v>
      </c>
      <c r="AB132" s="1130"/>
      <c r="AC132" s="1130"/>
      <c r="AD132" s="1130"/>
      <c r="AE132" s="1131"/>
      <c r="AF132" s="1132">
        <v>3.302128035</v>
      </c>
      <c r="AG132" s="1130"/>
      <c r="AH132" s="1130"/>
      <c r="AI132" s="1130"/>
      <c r="AJ132" s="1131"/>
      <c r="AK132" s="1132">
        <v>2.2114697300000001</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466</v>
      </c>
      <c r="W133" s="1110"/>
      <c r="X133" s="1110"/>
      <c r="Y133" s="1110"/>
      <c r="Z133" s="1111"/>
      <c r="AA133" s="1112">
        <v>9.9</v>
      </c>
      <c r="AB133" s="1113"/>
      <c r="AC133" s="1113"/>
      <c r="AD133" s="1113"/>
      <c r="AE133" s="1114"/>
      <c r="AF133" s="1112">
        <v>6.8</v>
      </c>
      <c r="AG133" s="1113"/>
      <c r="AH133" s="1113"/>
      <c r="AI133" s="1113"/>
      <c r="AJ133" s="1114"/>
      <c r="AK133" s="1112">
        <v>4.4000000000000004</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22" zoomScaleNormal="85" zoomScaleSheetLayoutView="55" workbookViewId="0">
      <selection activeCell="K51" sqref="K51"/>
    </sheetView>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467</v>
      </c>
      <c r="B5" s="248"/>
      <c r="C5" s="248"/>
      <c r="D5" s="248"/>
      <c r="E5" s="248"/>
      <c r="F5" s="248"/>
      <c r="G5" s="248"/>
      <c r="H5" s="248"/>
      <c r="I5" s="248"/>
      <c r="J5" s="248"/>
      <c r="K5" s="248"/>
      <c r="L5" s="248"/>
      <c r="M5" s="248"/>
      <c r="N5" s="248"/>
      <c r="O5" s="249"/>
    </row>
    <row r="6" spans="1:16" x14ac:dyDescent="0.15">
      <c r="A6" s="250"/>
      <c r="B6" s="246"/>
      <c r="C6" s="246"/>
      <c r="D6" s="246"/>
      <c r="E6" s="246"/>
      <c r="F6" s="246"/>
      <c r="G6" s="251" t="s">
        <v>468</v>
      </c>
      <c r="H6" s="251"/>
      <c r="I6" s="251"/>
      <c r="J6" s="251"/>
      <c r="K6" s="246"/>
      <c r="L6" s="246"/>
      <c r="M6" s="246"/>
      <c r="N6" s="246"/>
    </row>
    <row r="7" spans="1:16" x14ac:dyDescent="0.15">
      <c r="A7" s="250"/>
      <c r="B7" s="246"/>
      <c r="C7" s="246"/>
      <c r="D7" s="246"/>
      <c r="E7" s="246"/>
      <c r="F7" s="246"/>
      <c r="G7" s="253"/>
      <c r="H7" s="254"/>
      <c r="I7" s="254"/>
      <c r="J7" s="255"/>
      <c r="K7" s="1150" t="s">
        <v>469</v>
      </c>
      <c r="L7" s="256"/>
      <c r="M7" s="257" t="s">
        <v>470</v>
      </c>
      <c r="N7" s="258"/>
    </row>
    <row r="8" spans="1:16" x14ac:dyDescent="0.15">
      <c r="A8" s="250"/>
      <c r="B8" s="246"/>
      <c r="C8" s="246"/>
      <c r="D8" s="246"/>
      <c r="E8" s="246"/>
      <c r="F8" s="246"/>
      <c r="G8" s="259"/>
      <c r="H8" s="260"/>
      <c r="I8" s="260"/>
      <c r="J8" s="261"/>
      <c r="K8" s="1151"/>
      <c r="L8" s="262" t="s">
        <v>471</v>
      </c>
      <c r="M8" s="263" t="s">
        <v>472</v>
      </c>
      <c r="N8" s="264" t="s">
        <v>473</v>
      </c>
    </row>
    <row r="9" spans="1:16" x14ac:dyDescent="0.15">
      <c r="A9" s="250"/>
      <c r="B9" s="246"/>
      <c r="C9" s="246"/>
      <c r="D9" s="246"/>
      <c r="E9" s="246"/>
      <c r="F9" s="246"/>
      <c r="G9" s="1152" t="s">
        <v>474</v>
      </c>
      <c r="H9" s="1153"/>
      <c r="I9" s="1153"/>
      <c r="J9" s="1154"/>
      <c r="K9" s="265">
        <v>408220</v>
      </c>
      <c r="L9" s="266">
        <v>165943</v>
      </c>
      <c r="M9" s="267">
        <v>189696</v>
      </c>
      <c r="N9" s="268">
        <v>-12.5</v>
      </c>
    </row>
    <row r="10" spans="1:16" x14ac:dyDescent="0.15">
      <c r="A10" s="250"/>
      <c r="B10" s="246"/>
      <c r="C10" s="246"/>
      <c r="D10" s="246"/>
      <c r="E10" s="246"/>
      <c r="F10" s="246"/>
      <c r="G10" s="1152" t="s">
        <v>475</v>
      </c>
      <c r="H10" s="1153"/>
      <c r="I10" s="1153"/>
      <c r="J10" s="1154"/>
      <c r="K10" s="269">
        <v>62854</v>
      </c>
      <c r="L10" s="270">
        <v>25550</v>
      </c>
      <c r="M10" s="271">
        <v>21936</v>
      </c>
      <c r="N10" s="272">
        <v>16.5</v>
      </c>
    </row>
    <row r="11" spans="1:16" ht="13.5" customHeight="1" x14ac:dyDescent="0.15">
      <c r="A11" s="250"/>
      <c r="B11" s="246"/>
      <c r="C11" s="246"/>
      <c r="D11" s="246"/>
      <c r="E11" s="246"/>
      <c r="F11" s="246"/>
      <c r="G11" s="1152" t="s">
        <v>476</v>
      </c>
      <c r="H11" s="1153"/>
      <c r="I11" s="1153"/>
      <c r="J11" s="1154"/>
      <c r="K11" s="269">
        <v>2961</v>
      </c>
      <c r="L11" s="270">
        <v>1204</v>
      </c>
      <c r="M11" s="271">
        <v>29437</v>
      </c>
      <c r="N11" s="272">
        <v>-95.9</v>
      </c>
    </row>
    <row r="12" spans="1:16" ht="13.5" customHeight="1" x14ac:dyDescent="0.15">
      <c r="A12" s="250"/>
      <c r="B12" s="246"/>
      <c r="C12" s="246"/>
      <c r="D12" s="246"/>
      <c r="E12" s="246"/>
      <c r="F12" s="246"/>
      <c r="G12" s="1152" t="s">
        <v>477</v>
      </c>
      <c r="H12" s="1153"/>
      <c r="I12" s="1153"/>
      <c r="J12" s="1154"/>
      <c r="K12" s="269" t="s">
        <v>478</v>
      </c>
      <c r="L12" s="270" t="s">
        <v>478</v>
      </c>
      <c r="M12" s="271">
        <v>3160</v>
      </c>
      <c r="N12" s="272" t="s">
        <v>478</v>
      </c>
    </row>
    <row r="13" spans="1:16" ht="13.5" customHeight="1" x14ac:dyDescent="0.15">
      <c r="A13" s="250"/>
      <c r="B13" s="246"/>
      <c r="C13" s="246"/>
      <c r="D13" s="246"/>
      <c r="E13" s="246"/>
      <c r="F13" s="246"/>
      <c r="G13" s="1152" t="s">
        <v>479</v>
      </c>
      <c r="H13" s="1153"/>
      <c r="I13" s="1153"/>
      <c r="J13" s="1154"/>
      <c r="K13" s="269" t="s">
        <v>478</v>
      </c>
      <c r="L13" s="270" t="s">
        <v>478</v>
      </c>
      <c r="M13" s="271" t="s">
        <v>478</v>
      </c>
      <c r="N13" s="272" t="s">
        <v>478</v>
      </c>
    </row>
    <row r="14" spans="1:16" ht="13.5" customHeight="1" x14ac:dyDescent="0.15">
      <c r="A14" s="250"/>
      <c r="B14" s="246"/>
      <c r="C14" s="246"/>
      <c r="D14" s="246"/>
      <c r="E14" s="246"/>
      <c r="F14" s="246"/>
      <c r="G14" s="1152" t="s">
        <v>480</v>
      </c>
      <c r="H14" s="1153"/>
      <c r="I14" s="1153"/>
      <c r="J14" s="1154"/>
      <c r="K14" s="269">
        <v>17565</v>
      </c>
      <c r="L14" s="270">
        <v>7140</v>
      </c>
      <c r="M14" s="271">
        <v>9091</v>
      </c>
      <c r="N14" s="272">
        <v>-21.5</v>
      </c>
    </row>
    <row r="15" spans="1:16" ht="13.5" customHeight="1" x14ac:dyDescent="0.15">
      <c r="A15" s="250"/>
      <c r="B15" s="246"/>
      <c r="C15" s="246"/>
      <c r="D15" s="246"/>
      <c r="E15" s="246"/>
      <c r="F15" s="246"/>
      <c r="G15" s="1152" t="s">
        <v>481</v>
      </c>
      <c r="H15" s="1153"/>
      <c r="I15" s="1153"/>
      <c r="J15" s="1154"/>
      <c r="K15" s="269">
        <v>4094</v>
      </c>
      <c r="L15" s="270">
        <v>1664</v>
      </c>
      <c r="M15" s="271">
        <v>4470</v>
      </c>
      <c r="N15" s="272">
        <v>-62.8</v>
      </c>
    </row>
    <row r="16" spans="1:16" x14ac:dyDescent="0.15">
      <c r="A16" s="250"/>
      <c r="B16" s="246"/>
      <c r="C16" s="246"/>
      <c r="D16" s="246"/>
      <c r="E16" s="246"/>
      <c r="F16" s="246"/>
      <c r="G16" s="1155" t="s">
        <v>482</v>
      </c>
      <c r="H16" s="1156"/>
      <c r="I16" s="1156"/>
      <c r="J16" s="1157"/>
      <c r="K16" s="270">
        <v>-36425</v>
      </c>
      <c r="L16" s="270">
        <v>-14807</v>
      </c>
      <c r="M16" s="271">
        <v>-19414</v>
      </c>
      <c r="N16" s="272">
        <v>-23.7</v>
      </c>
    </row>
    <row r="17" spans="1:16" x14ac:dyDescent="0.15">
      <c r="A17" s="250"/>
      <c r="B17" s="246"/>
      <c r="C17" s="246"/>
      <c r="D17" s="246"/>
      <c r="E17" s="246"/>
      <c r="F17" s="246"/>
      <c r="G17" s="1155" t="s">
        <v>173</v>
      </c>
      <c r="H17" s="1156"/>
      <c r="I17" s="1156"/>
      <c r="J17" s="1157"/>
      <c r="K17" s="270">
        <v>459269</v>
      </c>
      <c r="L17" s="270">
        <v>186695</v>
      </c>
      <c r="M17" s="271">
        <v>238376</v>
      </c>
      <c r="N17" s="272">
        <v>-21.7</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483</v>
      </c>
      <c r="H19" s="246"/>
      <c r="I19" s="246"/>
      <c r="J19" s="246"/>
      <c r="K19" s="246"/>
      <c r="L19" s="246"/>
      <c r="M19" s="246"/>
      <c r="N19" s="246"/>
    </row>
    <row r="20" spans="1:16" x14ac:dyDescent="0.15">
      <c r="A20" s="250"/>
      <c r="B20" s="246"/>
      <c r="C20" s="246"/>
      <c r="D20" s="246"/>
      <c r="E20" s="246"/>
      <c r="F20" s="246"/>
      <c r="G20" s="274"/>
      <c r="H20" s="275"/>
      <c r="I20" s="275"/>
      <c r="J20" s="276"/>
      <c r="K20" s="277" t="s">
        <v>484</v>
      </c>
      <c r="L20" s="278" t="s">
        <v>485</v>
      </c>
      <c r="M20" s="279" t="s">
        <v>486</v>
      </c>
      <c r="N20" s="280"/>
    </row>
    <row r="21" spans="1:16" s="286" customFormat="1" x14ac:dyDescent="0.15">
      <c r="A21" s="281"/>
      <c r="B21" s="251"/>
      <c r="C21" s="251"/>
      <c r="D21" s="251"/>
      <c r="E21" s="251"/>
      <c r="F21" s="251"/>
      <c r="G21" s="1147" t="s">
        <v>487</v>
      </c>
      <c r="H21" s="1148"/>
      <c r="I21" s="1148"/>
      <c r="J21" s="1149"/>
      <c r="K21" s="282">
        <v>19.11</v>
      </c>
      <c r="L21" s="283">
        <v>21.75</v>
      </c>
      <c r="M21" s="284">
        <v>-2.64</v>
      </c>
      <c r="N21" s="251"/>
      <c r="O21" s="285"/>
      <c r="P21" s="281"/>
    </row>
    <row r="22" spans="1:16" s="286" customFormat="1" x14ac:dyDescent="0.15">
      <c r="A22" s="281"/>
      <c r="B22" s="251"/>
      <c r="C22" s="251"/>
      <c r="D22" s="251"/>
      <c r="E22" s="251"/>
      <c r="F22" s="251"/>
      <c r="G22" s="1147" t="s">
        <v>488</v>
      </c>
      <c r="H22" s="1148"/>
      <c r="I22" s="1148"/>
      <c r="J22" s="1149"/>
      <c r="K22" s="287">
        <v>98.1</v>
      </c>
      <c r="L22" s="288">
        <v>95.2</v>
      </c>
      <c r="M22" s="289">
        <v>2.9</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489</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490</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491</v>
      </c>
      <c r="H29" s="251"/>
      <c r="I29" s="251"/>
      <c r="J29" s="251"/>
      <c r="K29" s="246"/>
      <c r="L29" s="246"/>
      <c r="M29" s="246"/>
      <c r="N29" s="246"/>
      <c r="O29" s="295"/>
    </row>
    <row r="30" spans="1:16" x14ac:dyDescent="0.15">
      <c r="A30" s="250"/>
      <c r="B30" s="246"/>
      <c r="C30" s="246"/>
      <c r="D30" s="246"/>
      <c r="E30" s="246"/>
      <c r="F30" s="246"/>
      <c r="G30" s="253"/>
      <c r="H30" s="254"/>
      <c r="I30" s="254"/>
      <c r="J30" s="255"/>
      <c r="K30" s="1150" t="s">
        <v>469</v>
      </c>
      <c r="L30" s="256"/>
      <c r="M30" s="257" t="s">
        <v>470</v>
      </c>
      <c r="N30" s="258"/>
    </row>
    <row r="31" spans="1:16" x14ac:dyDescent="0.15">
      <c r="A31" s="250"/>
      <c r="B31" s="246"/>
      <c r="C31" s="246"/>
      <c r="D31" s="246"/>
      <c r="E31" s="246"/>
      <c r="F31" s="246"/>
      <c r="G31" s="259"/>
      <c r="H31" s="260"/>
      <c r="I31" s="260"/>
      <c r="J31" s="261"/>
      <c r="K31" s="1151"/>
      <c r="L31" s="262" t="s">
        <v>471</v>
      </c>
      <c r="M31" s="263" t="s">
        <v>472</v>
      </c>
      <c r="N31" s="264" t="s">
        <v>473</v>
      </c>
    </row>
    <row r="32" spans="1:16" ht="27" customHeight="1" x14ac:dyDescent="0.15">
      <c r="A32" s="250"/>
      <c r="B32" s="246"/>
      <c r="C32" s="246"/>
      <c r="D32" s="246"/>
      <c r="E32" s="246"/>
      <c r="F32" s="246"/>
      <c r="G32" s="1163" t="s">
        <v>492</v>
      </c>
      <c r="H32" s="1164"/>
      <c r="I32" s="1164"/>
      <c r="J32" s="1165"/>
      <c r="K32" s="296">
        <v>270361</v>
      </c>
      <c r="L32" s="296">
        <v>109903</v>
      </c>
      <c r="M32" s="297">
        <v>139853</v>
      </c>
      <c r="N32" s="298">
        <v>-21.4</v>
      </c>
    </row>
    <row r="33" spans="1:16" ht="13.5" customHeight="1" x14ac:dyDescent="0.15">
      <c r="A33" s="250"/>
      <c r="B33" s="246"/>
      <c r="C33" s="246"/>
      <c r="D33" s="246"/>
      <c r="E33" s="246"/>
      <c r="F33" s="246"/>
      <c r="G33" s="1163" t="s">
        <v>493</v>
      </c>
      <c r="H33" s="1164"/>
      <c r="I33" s="1164"/>
      <c r="J33" s="1165"/>
      <c r="K33" s="296" t="s">
        <v>478</v>
      </c>
      <c r="L33" s="296" t="s">
        <v>478</v>
      </c>
      <c r="M33" s="297" t="s">
        <v>478</v>
      </c>
      <c r="N33" s="298" t="s">
        <v>478</v>
      </c>
    </row>
    <row r="34" spans="1:16" ht="27" customHeight="1" x14ac:dyDescent="0.15">
      <c r="A34" s="250"/>
      <c r="B34" s="246"/>
      <c r="C34" s="246"/>
      <c r="D34" s="246"/>
      <c r="E34" s="246"/>
      <c r="F34" s="246"/>
      <c r="G34" s="1163" t="s">
        <v>494</v>
      </c>
      <c r="H34" s="1164"/>
      <c r="I34" s="1164"/>
      <c r="J34" s="1165"/>
      <c r="K34" s="296" t="s">
        <v>478</v>
      </c>
      <c r="L34" s="296" t="s">
        <v>478</v>
      </c>
      <c r="M34" s="297">
        <v>4</v>
      </c>
      <c r="N34" s="298" t="s">
        <v>478</v>
      </c>
    </row>
    <row r="35" spans="1:16" ht="27" customHeight="1" x14ac:dyDescent="0.15">
      <c r="A35" s="250"/>
      <c r="B35" s="246"/>
      <c r="C35" s="246"/>
      <c r="D35" s="246"/>
      <c r="E35" s="246"/>
      <c r="F35" s="246"/>
      <c r="G35" s="1163" t="s">
        <v>495</v>
      </c>
      <c r="H35" s="1164"/>
      <c r="I35" s="1164"/>
      <c r="J35" s="1165"/>
      <c r="K35" s="296">
        <v>132738</v>
      </c>
      <c r="L35" s="296">
        <v>53959</v>
      </c>
      <c r="M35" s="297">
        <v>31890</v>
      </c>
      <c r="N35" s="298">
        <v>69.2</v>
      </c>
    </row>
    <row r="36" spans="1:16" ht="27" customHeight="1" x14ac:dyDescent="0.15">
      <c r="A36" s="250"/>
      <c r="B36" s="246"/>
      <c r="C36" s="246"/>
      <c r="D36" s="246"/>
      <c r="E36" s="246"/>
      <c r="F36" s="246"/>
      <c r="G36" s="1163" t="s">
        <v>496</v>
      </c>
      <c r="H36" s="1164"/>
      <c r="I36" s="1164"/>
      <c r="J36" s="1165"/>
      <c r="K36" s="296">
        <v>1256</v>
      </c>
      <c r="L36" s="296">
        <v>511</v>
      </c>
      <c r="M36" s="297">
        <v>5316</v>
      </c>
      <c r="N36" s="298">
        <v>-90.4</v>
      </c>
    </row>
    <row r="37" spans="1:16" ht="13.5" customHeight="1" x14ac:dyDescent="0.15">
      <c r="A37" s="250"/>
      <c r="B37" s="246"/>
      <c r="C37" s="246"/>
      <c r="D37" s="246"/>
      <c r="E37" s="246"/>
      <c r="F37" s="246"/>
      <c r="G37" s="1163" t="s">
        <v>497</v>
      </c>
      <c r="H37" s="1164"/>
      <c r="I37" s="1164"/>
      <c r="J37" s="1165"/>
      <c r="K37" s="296" t="s">
        <v>478</v>
      </c>
      <c r="L37" s="296" t="s">
        <v>478</v>
      </c>
      <c r="M37" s="297">
        <v>1757</v>
      </c>
      <c r="N37" s="298" t="s">
        <v>478</v>
      </c>
    </row>
    <row r="38" spans="1:16" ht="27" customHeight="1" x14ac:dyDescent="0.15">
      <c r="A38" s="250"/>
      <c r="B38" s="246"/>
      <c r="C38" s="246"/>
      <c r="D38" s="246"/>
      <c r="E38" s="246"/>
      <c r="F38" s="246"/>
      <c r="G38" s="1166" t="s">
        <v>498</v>
      </c>
      <c r="H38" s="1167"/>
      <c r="I38" s="1167"/>
      <c r="J38" s="1168"/>
      <c r="K38" s="299" t="s">
        <v>478</v>
      </c>
      <c r="L38" s="299" t="s">
        <v>478</v>
      </c>
      <c r="M38" s="300">
        <v>42</v>
      </c>
      <c r="N38" s="301" t="s">
        <v>478</v>
      </c>
      <c r="O38" s="295"/>
    </row>
    <row r="39" spans="1:16" x14ac:dyDescent="0.15">
      <c r="A39" s="250"/>
      <c r="B39" s="246"/>
      <c r="C39" s="246"/>
      <c r="D39" s="246"/>
      <c r="E39" s="246"/>
      <c r="F39" s="246"/>
      <c r="G39" s="1166" t="s">
        <v>499</v>
      </c>
      <c r="H39" s="1167"/>
      <c r="I39" s="1167"/>
      <c r="J39" s="1168"/>
      <c r="K39" s="302" t="s">
        <v>478</v>
      </c>
      <c r="L39" s="302" t="s">
        <v>478</v>
      </c>
      <c r="M39" s="303">
        <v>-8426</v>
      </c>
      <c r="N39" s="304" t="s">
        <v>478</v>
      </c>
      <c r="O39" s="295"/>
    </row>
    <row r="40" spans="1:16" ht="27" customHeight="1" x14ac:dyDescent="0.15">
      <c r="A40" s="250"/>
      <c r="B40" s="246"/>
      <c r="C40" s="246"/>
      <c r="D40" s="246"/>
      <c r="E40" s="246"/>
      <c r="F40" s="246"/>
      <c r="G40" s="1163" t="s">
        <v>500</v>
      </c>
      <c r="H40" s="1164"/>
      <c r="I40" s="1164"/>
      <c r="J40" s="1165"/>
      <c r="K40" s="302">
        <v>-376677</v>
      </c>
      <c r="L40" s="302">
        <v>-153121</v>
      </c>
      <c r="M40" s="303">
        <v>-127711</v>
      </c>
      <c r="N40" s="304">
        <v>19.899999999999999</v>
      </c>
      <c r="O40" s="295"/>
    </row>
    <row r="41" spans="1:16" x14ac:dyDescent="0.15">
      <c r="A41" s="250"/>
      <c r="B41" s="246"/>
      <c r="C41" s="246"/>
      <c r="D41" s="246"/>
      <c r="E41" s="246"/>
      <c r="F41" s="246"/>
      <c r="G41" s="1169" t="s">
        <v>284</v>
      </c>
      <c r="H41" s="1170"/>
      <c r="I41" s="1170"/>
      <c r="J41" s="1171"/>
      <c r="K41" s="296">
        <v>27678</v>
      </c>
      <c r="L41" s="302">
        <v>11251</v>
      </c>
      <c r="M41" s="303">
        <v>42725</v>
      </c>
      <c r="N41" s="304">
        <v>-73.7</v>
      </c>
      <c r="O41" s="295"/>
    </row>
    <row r="42" spans="1:16" x14ac:dyDescent="0.15">
      <c r="A42" s="250"/>
      <c r="B42" s="246"/>
      <c r="C42" s="246"/>
      <c r="D42" s="246"/>
      <c r="E42" s="246"/>
      <c r="F42" s="246"/>
      <c r="G42" s="305" t="s">
        <v>501</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502</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503</v>
      </c>
      <c r="H48" s="310"/>
      <c r="I48" s="310"/>
      <c r="J48" s="310"/>
      <c r="K48" s="310"/>
      <c r="L48" s="310"/>
      <c r="M48" s="311"/>
      <c r="N48" s="310"/>
    </row>
    <row r="49" spans="1:14" ht="13.5" customHeight="1" x14ac:dyDescent="0.15">
      <c r="A49" s="250"/>
      <c r="B49" s="246"/>
      <c r="C49" s="246"/>
      <c r="D49" s="246"/>
      <c r="E49" s="246"/>
      <c r="F49" s="246"/>
      <c r="G49" s="312"/>
      <c r="H49" s="313"/>
      <c r="I49" s="1158" t="s">
        <v>469</v>
      </c>
      <c r="J49" s="1160" t="s">
        <v>504</v>
      </c>
      <c r="K49" s="1161"/>
      <c r="L49" s="1161"/>
      <c r="M49" s="1161"/>
      <c r="N49" s="1162"/>
    </row>
    <row r="50" spans="1:14" x14ac:dyDescent="0.15">
      <c r="A50" s="250"/>
      <c r="B50" s="246"/>
      <c r="C50" s="246"/>
      <c r="D50" s="246"/>
      <c r="E50" s="246"/>
      <c r="F50" s="246"/>
      <c r="G50" s="314"/>
      <c r="H50" s="315"/>
      <c r="I50" s="1159"/>
      <c r="J50" s="316" t="s">
        <v>505</v>
      </c>
      <c r="K50" s="317" t="s">
        <v>506</v>
      </c>
      <c r="L50" s="318" t="s">
        <v>507</v>
      </c>
      <c r="M50" s="319" t="s">
        <v>508</v>
      </c>
      <c r="N50" s="320" t="s">
        <v>509</v>
      </c>
    </row>
    <row r="51" spans="1:14" x14ac:dyDescent="0.15">
      <c r="A51" s="250"/>
      <c r="B51" s="246"/>
      <c r="C51" s="246"/>
      <c r="D51" s="246"/>
      <c r="E51" s="246"/>
      <c r="F51" s="246"/>
      <c r="G51" s="312" t="s">
        <v>510</v>
      </c>
      <c r="H51" s="313"/>
      <c r="I51" s="321">
        <v>150117</v>
      </c>
      <c r="J51" s="322">
        <v>56266</v>
      </c>
      <c r="K51" s="323">
        <v>-34.6</v>
      </c>
      <c r="L51" s="324">
        <v>228305</v>
      </c>
      <c r="M51" s="325">
        <v>5.6</v>
      </c>
      <c r="N51" s="326">
        <v>-40.200000000000003</v>
      </c>
    </row>
    <row r="52" spans="1:14" x14ac:dyDescent="0.15">
      <c r="A52" s="250"/>
      <c r="B52" s="246"/>
      <c r="C52" s="246"/>
      <c r="D52" s="246"/>
      <c r="E52" s="246"/>
      <c r="F52" s="246"/>
      <c r="G52" s="327"/>
      <c r="H52" s="328" t="s">
        <v>511</v>
      </c>
      <c r="I52" s="329">
        <v>108051</v>
      </c>
      <c r="J52" s="330">
        <v>40499</v>
      </c>
      <c r="K52" s="331">
        <v>-42.2</v>
      </c>
      <c r="L52" s="332">
        <v>86611</v>
      </c>
      <c r="M52" s="333">
        <v>-20.399999999999999</v>
      </c>
      <c r="N52" s="334">
        <v>-21.8</v>
      </c>
    </row>
    <row r="53" spans="1:14" x14ac:dyDescent="0.15">
      <c r="A53" s="250"/>
      <c r="B53" s="246"/>
      <c r="C53" s="246"/>
      <c r="D53" s="246"/>
      <c r="E53" s="246"/>
      <c r="F53" s="246"/>
      <c r="G53" s="312" t="s">
        <v>512</v>
      </c>
      <c r="H53" s="313"/>
      <c r="I53" s="321">
        <v>271292</v>
      </c>
      <c r="J53" s="322">
        <v>103114</v>
      </c>
      <c r="K53" s="323">
        <v>83.3</v>
      </c>
      <c r="L53" s="324">
        <v>316331</v>
      </c>
      <c r="M53" s="325">
        <v>38.6</v>
      </c>
      <c r="N53" s="326">
        <v>44.7</v>
      </c>
    </row>
    <row r="54" spans="1:14" x14ac:dyDescent="0.15">
      <c r="A54" s="250"/>
      <c r="B54" s="246"/>
      <c r="C54" s="246"/>
      <c r="D54" s="246"/>
      <c r="E54" s="246"/>
      <c r="F54" s="246"/>
      <c r="G54" s="327"/>
      <c r="H54" s="328" t="s">
        <v>511</v>
      </c>
      <c r="I54" s="329">
        <v>166330</v>
      </c>
      <c r="J54" s="330">
        <v>63219</v>
      </c>
      <c r="K54" s="331">
        <v>56.1</v>
      </c>
      <c r="L54" s="332">
        <v>106387</v>
      </c>
      <c r="M54" s="333">
        <v>22.8</v>
      </c>
      <c r="N54" s="334">
        <v>33.299999999999997</v>
      </c>
    </row>
    <row r="55" spans="1:14" x14ac:dyDescent="0.15">
      <c r="A55" s="250"/>
      <c r="B55" s="246"/>
      <c r="C55" s="246"/>
      <c r="D55" s="246"/>
      <c r="E55" s="246"/>
      <c r="F55" s="246"/>
      <c r="G55" s="312" t="s">
        <v>513</v>
      </c>
      <c r="H55" s="313"/>
      <c r="I55" s="321">
        <v>385094</v>
      </c>
      <c r="J55" s="322">
        <v>150076</v>
      </c>
      <c r="K55" s="323">
        <v>45.5</v>
      </c>
      <c r="L55" s="324">
        <v>333013</v>
      </c>
      <c r="M55" s="325">
        <v>5.3</v>
      </c>
      <c r="N55" s="326">
        <v>40.200000000000003</v>
      </c>
    </row>
    <row r="56" spans="1:14" x14ac:dyDescent="0.15">
      <c r="A56" s="250"/>
      <c r="B56" s="246"/>
      <c r="C56" s="246"/>
      <c r="D56" s="246"/>
      <c r="E56" s="246"/>
      <c r="F56" s="246"/>
      <c r="G56" s="327"/>
      <c r="H56" s="328" t="s">
        <v>511</v>
      </c>
      <c r="I56" s="329">
        <v>324343</v>
      </c>
      <c r="J56" s="330">
        <v>126400</v>
      </c>
      <c r="K56" s="331">
        <v>99.9</v>
      </c>
      <c r="L56" s="332">
        <v>126732</v>
      </c>
      <c r="M56" s="333">
        <v>19.100000000000001</v>
      </c>
      <c r="N56" s="334">
        <v>80.8</v>
      </c>
    </row>
    <row r="57" spans="1:14" x14ac:dyDescent="0.15">
      <c r="A57" s="250"/>
      <c r="B57" s="246"/>
      <c r="C57" s="246"/>
      <c r="D57" s="246"/>
      <c r="E57" s="246"/>
      <c r="F57" s="246"/>
      <c r="G57" s="312" t="s">
        <v>514</v>
      </c>
      <c r="H57" s="313"/>
      <c r="I57" s="321">
        <v>247121</v>
      </c>
      <c r="J57" s="322">
        <v>98888</v>
      </c>
      <c r="K57" s="323">
        <v>-34.1</v>
      </c>
      <c r="L57" s="324">
        <v>280458</v>
      </c>
      <c r="M57" s="325">
        <v>-15.8</v>
      </c>
      <c r="N57" s="326">
        <v>-18.3</v>
      </c>
    </row>
    <row r="58" spans="1:14" x14ac:dyDescent="0.15">
      <c r="A58" s="250"/>
      <c r="B58" s="246"/>
      <c r="C58" s="246"/>
      <c r="D58" s="246"/>
      <c r="E58" s="246"/>
      <c r="F58" s="246"/>
      <c r="G58" s="327"/>
      <c r="H58" s="328" t="s">
        <v>511</v>
      </c>
      <c r="I58" s="329">
        <v>142537</v>
      </c>
      <c r="J58" s="330">
        <v>57038</v>
      </c>
      <c r="K58" s="331">
        <v>-54.9</v>
      </c>
      <c r="L58" s="332">
        <v>127286</v>
      </c>
      <c r="M58" s="333">
        <v>0.4</v>
      </c>
      <c r="N58" s="334">
        <v>-55.3</v>
      </c>
    </row>
    <row r="59" spans="1:14" x14ac:dyDescent="0.15">
      <c r="A59" s="250"/>
      <c r="B59" s="246"/>
      <c r="C59" s="246"/>
      <c r="D59" s="246"/>
      <c r="E59" s="246"/>
      <c r="F59" s="246"/>
      <c r="G59" s="312" t="s">
        <v>515</v>
      </c>
      <c r="H59" s="313"/>
      <c r="I59" s="321">
        <v>164893</v>
      </c>
      <c r="J59" s="322">
        <v>67030</v>
      </c>
      <c r="K59" s="323">
        <v>-32.200000000000003</v>
      </c>
      <c r="L59" s="324">
        <v>291945</v>
      </c>
      <c r="M59" s="325">
        <v>4.0999999999999996</v>
      </c>
      <c r="N59" s="326">
        <v>-36.299999999999997</v>
      </c>
    </row>
    <row r="60" spans="1:14" x14ac:dyDescent="0.15">
      <c r="A60" s="250"/>
      <c r="B60" s="246"/>
      <c r="C60" s="246"/>
      <c r="D60" s="246"/>
      <c r="E60" s="246"/>
      <c r="F60" s="246"/>
      <c r="G60" s="327"/>
      <c r="H60" s="328" t="s">
        <v>511</v>
      </c>
      <c r="I60" s="335">
        <v>145241</v>
      </c>
      <c r="J60" s="330">
        <v>59041</v>
      </c>
      <c r="K60" s="331">
        <v>3.5</v>
      </c>
      <c r="L60" s="332">
        <v>127651</v>
      </c>
      <c r="M60" s="333">
        <v>0.3</v>
      </c>
      <c r="N60" s="334">
        <v>3.2</v>
      </c>
    </row>
    <row r="61" spans="1:14" x14ac:dyDescent="0.15">
      <c r="A61" s="250"/>
      <c r="B61" s="246"/>
      <c r="C61" s="246"/>
      <c r="D61" s="246"/>
      <c r="E61" s="246"/>
      <c r="F61" s="246"/>
      <c r="G61" s="312" t="s">
        <v>516</v>
      </c>
      <c r="H61" s="336"/>
      <c r="I61" s="337">
        <v>243703</v>
      </c>
      <c r="J61" s="338">
        <v>95075</v>
      </c>
      <c r="K61" s="339">
        <v>5.6</v>
      </c>
      <c r="L61" s="340">
        <v>290010</v>
      </c>
      <c r="M61" s="341">
        <v>7.6</v>
      </c>
      <c r="N61" s="326">
        <v>-2</v>
      </c>
    </row>
    <row r="62" spans="1:14" x14ac:dyDescent="0.15">
      <c r="A62" s="250"/>
      <c r="B62" s="246"/>
      <c r="C62" s="246"/>
      <c r="D62" s="246"/>
      <c r="E62" s="246"/>
      <c r="F62" s="246"/>
      <c r="G62" s="327"/>
      <c r="H62" s="328" t="s">
        <v>511</v>
      </c>
      <c r="I62" s="329">
        <v>177300</v>
      </c>
      <c r="J62" s="330">
        <v>69239</v>
      </c>
      <c r="K62" s="331">
        <v>12.5</v>
      </c>
      <c r="L62" s="332">
        <v>114933</v>
      </c>
      <c r="M62" s="333">
        <v>4.4000000000000004</v>
      </c>
      <c r="N62" s="334">
        <v>8.1</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8"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518</v>
      </c>
      <c r="G46" s="8" t="s">
        <v>519</v>
      </c>
      <c r="H46" s="8" t="s">
        <v>520</v>
      </c>
      <c r="I46" s="8" t="s">
        <v>521</v>
      </c>
      <c r="J46" s="9" t="s">
        <v>522</v>
      </c>
    </row>
    <row r="47" spans="2:10" ht="57.75" customHeight="1" x14ac:dyDescent="0.15">
      <c r="B47" s="10"/>
      <c r="C47" s="1172" t="s">
        <v>3</v>
      </c>
      <c r="D47" s="1172"/>
      <c r="E47" s="1173"/>
      <c r="F47" s="11">
        <v>84.28</v>
      </c>
      <c r="G47" s="12">
        <v>86.49</v>
      </c>
      <c r="H47" s="12">
        <v>88.08</v>
      </c>
      <c r="I47" s="12">
        <v>83.76</v>
      </c>
      <c r="J47" s="13">
        <v>85.92</v>
      </c>
    </row>
    <row r="48" spans="2:10" ht="57.75" customHeight="1" x14ac:dyDescent="0.15">
      <c r="B48" s="14"/>
      <c r="C48" s="1174" t="s">
        <v>4</v>
      </c>
      <c r="D48" s="1174"/>
      <c r="E48" s="1175"/>
      <c r="F48" s="15">
        <v>3.93</v>
      </c>
      <c r="G48" s="16">
        <v>3.75</v>
      </c>
      <c r="H48" s="16">
        <v>3.12</v>
      </c>
      <c r="I48" s="16">
        <v>3.55</v>
      </c>
      <c r="J48" s="17">
        <v>4.28</v>
      </c>
    </row>
    <row r="49" spans="2:10" ht="57.75" customHeight="1" thickBot="1" x14ac:dyDescent="0.2">
      <c r="B49" s="18"/>
      <c r="C49" s="1176" t="s">
        <v>5</v>
      </c>
      <c r="D49" s="1176"/>
      <c r="E49" s="1177"/>
      <c r="F49" s="19">
        <v>4.3099999999999996</v>
      </c>
      <c r="G49" s="20">
        <v>6.23</v>
      </c>
      <c r="H49" s="20">
        <v>6.7</v>
      </c>
      <c r="I49" s="20">
        <v>5.95</v>
      </c>
      <c r="J49" s="21">
        <v>5.8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4"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x14ac:dyDescent="0.15">
      <c r="A34" s="22"/>
      <c r="B34" s="31"/>
      <c r="C34" s="1184" t="s">
        <v>523</v>
      </c>
      <c r="D34" s="1184"/>
      <c r="E34" s="1185"/>
      <c r="F34" s="32">
        <v>3.92</v>
      </c>
      <c r="G34" s="33">
        <v>3.75</v>
      </c>
      <c r="H34" s="33">
        <v>3.12</v>
      </c>
      <c r="I34" s="33">
        <v>3.54</v>
      </c>
      <c r="J34" s="34">
        <v>4.2699999999999996</v>
      </c>
      <c r="K34" s="22"/>
      <c r="L34" s="22"/>
      <c r="M34" s="22"/>
      <c r="N34" s="22"/>
      <c r="O34" s="22"/>
      <c r="P34" s="22"/>
    </row>
    <row r="35" spans="1:16" ht="39" customHeight="1" x14ac:dyDescent="0.15">
      <c r="A35" s="22"/>
      <c r="B35" s="35"/>
      <c r="C35" s="1178" t="s">
        <v>524</v>
      </c>
      <c r="D35" s="1179"/>
      <c r="E35" s="1180"/>
      <c r="F35" s="36">
        <v>0.74</v>
      </c>
      <c r="G35" s="37">
        <v>2.5</v>
      </c>
      <c r="H35" s="37">
        <v>3.53</v>
      </c>
      <c r="I35" s="37">
        <v>1.78</v>
      </c>
      <c r="J35" s="38">
        <v>0.73</v>
      </c>
      <c r="K35" s="22"/>
      <c r="L35" s="22"/>
      <c r="M35" s="22"/>
      <c r="N35" s="22"/>
      <c r="O35" s="22"/>
      <c r="P35" s="22"/>
    </row>
    <row r="36" spans="1:16" ht="39" customHeight="1" x14ac:dyDescent="0.15">
      <c r="A36" s="22"/>
      <c r="B36" s="35"/>
      <c r="C36" s="1178" t="s">
        <v>525</v>
      </c>
      <c r="D36" s="1179"/>
      <c r="E36" s="1180"/>
      <c r="F36" s="36">
        <v>0.3</v>
      </c>
      <c r="G36" s="37">
        <v>0.57999999999999996</v>
      </c>
      <c r="H36" s="37">
        <v>1.1499999999999999</v>
      </c>
      <c r="I36" s="37">
        <v>1.1399999999999999</v>
      </c>
      <c r="J36" s="38">
        <v>0.55000000000000004</v>
      </c>
      <c r="K36" s="22"/>
      <c r="L36" s="22"/>
      <c r="M36" s="22"/>
      <c r="N36" s="22"/>
      <c r="O36" s="22"/>
      <c r="P36" s="22"/>
    </row>
    <row r="37" spans="1:16" ht="39" customHeight="1" x14ac:dyDescent="0.15">
      <c r="A37" s="22"/>
      <c r="B37" s="35"/>
      <c r="C37" s="1178" t="s">
        <v>526</v>
      </c>
      <c r="D37" s="1179"/>
      <c r="E37" s="1180"/>
      <c r="F37" s="36">
        <v>0.05</v>
      </c>
      <c r="G37" s="37">
        <v>0.12</v>
      </c>
      <c r="H37" s="37">
        <v>7.0000000000000007E-2</v>
      </c>
      <c r="I37" s="37">
        <v>0.12</v>
      </c>
      <c r="J37" s="38">
        <v>0.16</v>
      </c>
      <c r="K37" s="22"/>
      <c r="L37" s="22"/>
      <c r="M37" s="22"/>
      <c r="N37" s="22"/>
      <c r="O37" s="22"/>
      <c r="P37" s="22"/>
    </row>
    <row r="38" spans="1:16" ht="39" customHeight="1" x14ac:dyDescent="0.15">
      <c r="A38" s="22"/>
      <c r="B38" s="35"/>
      <c r="C38" s="1178" t="s">
        <v>527</v>
      </c>
      <c r="D38" s="1179"/>
      <c r="E38" s="1180"/>
      <c r="F38" s="36">
        <v>7.0000000000000007E-2</v>
      </c>
      <c r="G38" s="37">
        <v>0.15</v>
      </c>
      <c r="H38" s="37">
        <v>0.18</v>
      </c>
      <c r="I38" s="37">
        <v>0.2</v>
      </c>
      <c r="J38" s="38">
        <v>0.09</v>
      </c>
      <c r="K38" s="22"/>
      <c r="L38" s="22"/>
      <c r="M38" s="22"/>
      <c r="N38" s="22"/>
      <c r="O38" s="22"/>
      <c r="P38" s="22"/>
    </row>
    <row r="39" spans="1:16" ht="39" customHeight="1" x14ac:dyDescent="0.15">
      <c r="A39" s="22"/>
      <c r="B39" s="35"/>
      <c r="C39" s="1178" t="s">
        <v>528</v>
      </c>
      <c r="D39" s="1179"/>
      <c r="E39" s="1180"/>
      <c r="F39" s="36">
        <v>0.02</v>
      </c>
      <c r="G39" s="37">
        <v>0.03</v>
      </c>
      <c r="H39" s="37">
        <v>0.03</v>
      </c>
      <c r="I39" s="37">
        <v>0.04</v>
      </c>
      <c r="J39" s="38">
        <v>0.03</v>
      </c>
      <c r="K39" s="22"/>
      <c r="L39" s="22"/>
      <c r="M39" s="22"/>
      <c r="N39" s="22"/>
      <c r="O39" s="22"/>
      <c r="P39" s="22"/>
    </row>
    <row r="40" spans="1:16" ht="39" customHeight="1" x14ac:dyDescent="0.15">
      <c r="A40" s="22"/>
      <c r="B40" s="35"/>
      <c r="C40" s="1178"/>
      <c r="D40" s="1179"/>
      <c r="E40" s="1180"/>
      <c r="F40" s="36"/>
      <c r="G40" s="37"/>
      <c r="H40" s="37"/>
      <c r="I40" s="37"/>
      <c r="J40" s="38"/>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529</v>
      </c>
      <c r="D42" s="1179"/>
      <c r="E42" s="1180"/>
      <c r="F42" s="36" t="s">
        <v>478</v>
      </c>
      <c r="G42" s="37" t="s">
        <v>478</v>
      </c>
      <c r="H42" s="37" t="s">
        <v>478</v>
      </c>
      <c r="I42" s="37" t="s">
        <v>478</v>
      </c>
      <c r="J42" s="38" t="s">
        <v>478</v>
      </c>
      <c r="K42" s="22"/>
      <c r="L42" s="22"/>
      <c r="M42" s="22"/>
      <c r="N42" s="22"/>
      <c r="O42" s="22"/>
      <c r="P42" s="22"/>
    </row>
    <row r="43" spans="1:16" ht="39" customHeight="1" thickBot="1" x14ac:dyDescent="0.2">
      <c r="A43" s="22"/>
      <c r="B43" s="40"/>
      <c r="C43" s="1181" t="s">
        <v>530</v>
      </c>
      <c r="D43" s="1182"/>
      <c r="E43" s="1183"/>
      <c r="F43" s="41" t="s">
        <v>478</v>
      </c>
      <c r="G43" s="42" t="s">
        <v>478</v>
      </c>
      <c r="H43" s="42" t="s">
        <v>478</v>
      </c>
      <c r="I43" s="42" t="s">
        <v>478</v>
      </c>
      <c r="J43" s="43" t="s">
        <v>478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394</v>
      </c>
      <c r="L45" s="60">
        <v>345</v>
      </c>
      <c r="M45" s="60">
        <v>345</v>
      </c>
      <c r="N45" s="60">
        <v>308</v>
      </c>
      <c r="O45" s="61">
        <v>270</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478</v>
      </c>
      <c r="L46" s="64" t="s">
        <v>478</v>
      </c>
      <c r="M46" s="64" t="s">
        <v>478</v>
      </c>
      <c r="N46" s="64" t="s">
        <v>478</v>
      </c>
      <c r="O46" s="65" t="s">
        <v>478</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478</v>
      </c>
      <c r="L47" s="64" t="s">
        <v>478</v>
      </c>
      <c r="M47" s="64" t="s">
        <v>478</v>
      </c>
      <c r="N47" s="64" t="s">
        <v>478</v>
      </c>
      <c r="O47" s="65" t="s">
        <v>478</v>
      </c>
      <c r="P47" s="48"/>
      <c r="Q47" s="48"/>
      <c r="R47" s="48"/>
      <c r="S47" s="48"/>
      <c r="T47" s="48"/>
      <c r="U47" s="48"/>
    </row>
    <row r="48" spans="1:21" ht="30.75" customHeight="1" x14ac:dyDescent="0.15">
      <c r="A48" s="48"/>
      <c r="B48" s="1196"/>
      <c r="C48" s="1197"/>
      <c r="D48" s="62"/>
      <c r="E48" s="1188" t="s">
        <v>15</v>
      </c>
      <c r="F48" s="1188"/>
      <c r="G48" s="1188"/>
      <c r="H48" s="1188"/>
      <c r="I48" s="1188"/>
      <c r="J48" s="1189"/>
      <c r="K48" s="63">
        <v>181</v>
      </c>
      <c r="L48" s="64">
        <v>166</v>
      </c>
      <c r="M48" s="64">
        <v>155</v>
      </c>
      <c r="N48" s="64">
        <v>131</v>
      </c>
      <c r="O48" s="65">
        <v>133</v>
      </c>
      <c r="P48" s="48"/>
      <c r="Q48" s="48"/>
      <c r="R48" s="48"/>
      <c r="S48" s="48"/>
      <c r="T48" s="48"/>
      <c r="U48" s="48"/>
    </row>
    <row r="49" spans="1:21" ht="30.75" customHeight="1" x14ac:dyDescent="0.15">
      <c r="A49" s="48"/>
      <c r="B49" s="1196"/>
      <c r="C49" s="1197"/>
      <c r="D49" s="62"/>
      <c r="E49" s="1188" t="s">
        <v>16</v>
      </c>
      <c r="F49" s="1188"/>
      <c r="G49" s="1188"/>
      <c r="H49" s="1188"/>
      <c r="I49" s="1188"/>
      <c r="J49" s="1189"/>
      <c r="K49" s="63">
        <v>29</v>
      </c>
      <c r="L49" s="64">
        <v>23</v>
      </c>
      <c r="M49" s="64">
        <v>9</v>
      </c>
      <c r="N49" s="64">
        <v>1</v>
      </c>
      <c r="O49" s="65">
        <v>1</v>
      </c>
      <c r="P49" s="48"/>
      <c r="Q49" s="48"/>
      <c r="R49" s="48"/>
      <c r="S49" s="48"/>
      <c r="T49" s="48"/>
      <c r="U49" s="48"/>
    </row>
    <row r="50" spans="1:21" ht="30.75" customHeight="1" x14ac:dyDescent="0.15">
      <c r="A50" s="48"/>
      <c r="B50" s="1196"/>
      <c r="C50" s="1197"/>
      <c r="D50" s="62"/>
      <c r="E50" s="1188" t="s">
        <v>17</v>
      </c>
      <c r="F50" s="1188"/>
      <c r="G50" s="1188"/>
      <c r="H50" s="1188"/>
      <c r="I50" s="1188"/>
      <c r="J50" s="1189"/>
      <c r="K50" s="63" t="s">
        <v>478</v>
      </c>
      <c r="L50" s="64" t="s">
        <v>478</v>
      </c>
      <c r="M50" s="64" t="s">
        <v>478</v>
      </c>
      <c r="N50" s="64" t="s">
        <v>478</v>
      </c>
      <c r="O50" s="65" t="s">
        <v>478</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478</v>
      </c>
      <c r="L51" s="64" t="s">
        <v>478</v>
      </c>
      <c r="M51" s="64" t="s">
        <v>478</v>
      </c>
      <c r="N51" s="64" t="s">
        <v>478</v>
      </c>
      <c r="O51" s="65" t="s">
        <v>478</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455</v>
      </c>
      <c r="L52" s="64">
        <v>420</v>
      </c>
      <c r="M52" s="64">
        <v>420</v>
      </c>
      <c r="N52" s="64">
        <v>398</v>
      </c>
      <c r="O52" s="65">
        <v>377</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149</v>
      </c>
      <c r="L53" s="69">
        <v>114</v>
      </c>
      <c r="M53" s="69">
        <v>89</v>
      </c>
      <c r="N53" s="69">
        <v>42</v>
      </c>
      <c r="O53" s="70">
        <v>27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518</v>
      </c>
      <c r="J40" s="79" t="s">
        <v>519</v>
      </c>
      <c r="K40" s="79" t="s">
        <v>520</v>
      </c>
      <c r="L40" s="79" t="s">
        <v>521</v>
      </c>
      <c r="M40" s="80" t="s">
        <v>522</v>
      </c>
    </row>
    <row r="41" spans="2:13" ht="27.75" customHeight="1" x14ac:dyDescent="0.15">
      <c r="B41" s="1202" t="s">
        <v>24</v>
      </c>
      <c r="C41" s="1203"/>
      <c r="D41" s="81"/>
      <c r="E41" s="1208" t="s">
        <v>25</v>
      </c>
      <c r="F41" s="1208"/>
      <c r="G41" s="1208"/>
      <c r="H41" s="1209"/>
      <c r="I41" s="82">
        <v>2401</v>
      </c>
      <c r="J41" s="83">
        <v>2153</v>
      </c>
      <c r="K41" s="83">
        <v>1953</v>
      </c>
      <c r="L41" s="83">
        <v>1748</v>
      </c>
      <c r="M41" s="84">
        <v>1582</v>
      </c>
    </row>
    <row r="42" spans="2:13" ht="27.75" customHeight="1" x14ac:dyDescent="0.15">
      <c r="B42" s="1204"/>
      <c r="C42" s="1205"/>
      <c r="D42" s="85"/>
      <c r="E42" s="1210" t="s">
        <v>26</v>
      </c>
      <c r="F42" s="1210"/>
      <c r="G42" s="1210"/>
      <c r="H42" s="1211"/>
      <c r="I42" s="86" t="s">
        <v>478</v>
      </c>
      <c r="J42" s="87" t="s">
        <v>478</v>
      </c>
      <c r="K42" s="87" t="s">
        <v>478</v>
      </c>
      <c r="L42" s="87" t="s">
        <v>478</v>
      </c>
      <c r="M42" s="88" t="s">
        <v>478</v>
      </c>
    </row>
    <row r="43" spans="2:13" ht="27.75" customHeight="1" x14ac:dyDescent="0.15">
      <c r="B43" s="1204"/>
      <c r="C43" s="1205"/>
      <c r="D43" s="85"/>
      <c r="E43" s="1210" t="s">
        <v>27</v>
      </c>
      <c r="F43" s="1210"/>
      <c r="G43" s="1210"/>
      <c r="H43" s="1211"/>
      <c r="I43" s="86">
        <v>1857</v>
      </c>
      <c r="J43" s="87">
        <v>1745</v>
      </c>
      <c r="K43" s="87">
        <v>1633</v>
      </c>
      <c r="L43" s="87">
        <v>1465</v>
      </c>
      <c r="M43" s="88">
        <v>1315</v>
      </c>
    </row>
    <row r="44" spans="2:13" ht="27.75" customHeight="1" x14ac:dyDescent="0.15">
      <c r="B44" s="1204"/>
      <c r="C44" s="1205"/>
      <c r="D44" s="85"/>
      <c r="E44" s="1210" t="s">
        <v>28</v>
      </c>
      <c r="F44" s="1210"/>
      <c r="G44" s="1210"/>
      <c r="H44" s="1211"/>
      <c r="I44" s="86">
        <v>42</v>
      </c>
      <c r="J44" s="87">
        <v>19</v>
      </c>
      <c r="K44" s="87">
        <v>10</v>
      </c>
      <c r="L44" s="87">
        <v>9</v>
      </c>
      <c r="M44" s="88">
        <v>7</v>
      </c>
    </row>
    <row r="45" spans="2:13" ht="27.75" customHeight="1" x14ac:dyDescent="0.15">
      <c r="B45" s="1204"/>
      <c r="C45" s="1205"/>
      <c r="D45" s="85"/>
      <c r="E45" s="1210" t="s">
        <v>29</v>
      </c>
      <c r="F45" s="1210"/>
      <c r="G45" s="1210"/>
      <c r="H45" s="1211"/>
      <c r="I45" s="86">
        <v>427</v>
      </c>
      <c r="J45" s="87">
        <v>410</v>
      </c>
      <c r="K45" s="87">
        <v>369</v>
      </c>
      <c r="L45" s="87">
        <v>341</v>
      </c>
      <c r="M45" s="88">
        <v>348</v>
      </c>
    </row>
    <row r="46" spans="2:13" ht="27.75" customHeight="1" x14ac:dyDescent="0.15">
      <c r="B46" s="1204"/>
      <c r="C46" s="1205"/>
      <c r="D46" s="89"/>
      <c r="E46" s="1210" t="s">
        <v>30</v>
      </c>
      <c r="F46" s="1210"/>
      <c r="G46" s="1210"/>
      <c r="H46" s="1211"/>
      <c r="I46" s="86" t="s">
        <v>478</v>
      </c>
      <c r="J46" s="87" t="s">
        <v>478</v>
      </c>
      <c r="K46" s="87" t="s">
        <v>478</v>
      </c>
      <c r="L46" s="87" t="s">
        <v>478</v>
      </c>
      <c r="M46" s="88" t="s">
        <v>478</v>
      </c>
    </row>
    <row r="47" spans="2:13" ht="27.75" customHeight="1" x14ac:dyDescent="0.15">
      <c r="B47" s="1204"/>
      <c r="C47" s="1205"/>
      <c r="D47" s="90"/>
      <c r="E47" s="1212" t="s">
        <v>31</v>
      </c>
      <c r="F47" s="1213"/>
      <c r="G47" s="1213"/>
      <c r="H47" s="1214"/>
      <c r="I47" s="86" t="s">
        <v>478</v>
      </c>
      <c r="J47" s="87" t="s">
        <v>478</v>
      </c>
      <c r="K47" s="87" t="s">
        <v>478</v>
      </c>
      <c r="L47" s="87" t="s">
        <v>478</v>
      </c>
      <c r="M47" s="88" t="s">
        <v>478</v>
      </c>
    </row>
    <row r="48" spans="2:13" ht="27.75" customHeight="1" x14ac:dyDescent="0.15">
      <c r="B48" s="1204"/>
      <c r="C48" s="1205"/>
      <c r="D48" s="85"/>
      <c r="E48" s="1210" t="s">
        <v>32</v>
      </c>
      <c r="F48" s="1210"/>
      <c r="G48" s="1210"/>
      <c r="H48" s="1211"/>
      <c r="I48" s="86" t="s">
        <v>478</v>
      </c>
      <c r="J48" s="87" t="s">
        <v>478</v>
      </c>
      <c r="K48" s="87" t="s">
        <v>478</v>
      </c>
      <c r="L48" s="87" t="s">
        <v>478</v>
      </c>
      <c r="M48" s="88" t="s">
        <v>478</v>
      </c>
    </row>
    <row r="49" spans="2:13" ht="27.75" customHeight="1" x14ac:dyDescent="0.15">
      <c r="B49" s="1206"/>
      <c r="C49" s="1207"/>
      <c r="D49" s="85"/>
      <c r="E49" s="1210" t="s">
        <v>33</v>
      </c>
      <c r="F49" s="1210"/>
      <c r="G49" s="1210"/>
      <c r="H49" s="1211"/>
      <c r="I49" s="86" t="s">
        <v>478</v>
      </c>
      <c r="J49" s="87" t="s">
        <v>478</v>
      </c>
      <c r="K49" s="87" t="s">
        <v>478</v>
      </c>
      <c r="L49" s="87" t="s">
        <v>478</v>
      </c>
      <c r="M49" s="88" t="s">
        <v>478</v>
      </c>
    </row>
    <row r="50" spans="2:13" ht="27.75" customHeight="1" x14ac:dyDescent="0.15">
      <c r="B50" s="1215" t="s">
        <v>34</v>
      </c>
      <c r="C50" s="1216"/>
      <c r="D50" s="91"/>
      <c r="E50" s="1210" t="s">
        <v>35</v>
      </c>
      <c r="F50" s="1210"/>
      <c r="G50" s="1210"/>
      <c r="H50" s="1211"/>
      <c r="I50" s="86">
        <v>3291</v>
      </c>
      <c r="J50" s="87">
        <v>3464</v>
      </c>
      <c r="K50" s="87">
        <v>3467</v>
      </c>
      <c r="L50" s="87">
        <v>3603</v>
      </c>
      <c r="M50" s="88">
        <v>3855</v>
      </c>
    </row>
    <row r="51" spans="2:13" ht="27.75" customHeight="1" x14ac:dyDescent="0.15">
      <c r="B51" s="1204"/>
      <c r="C51" s="1205"/>
      <c r="D51" s="85"/>
      <c r="E51" s="1210" t="s">
        <v>36</v>
      </c>
      <c r="F51" s="1210"/>
      <c r="G51" s="1210"/>
      <c r="H51" s="1211"/>
      <c r="I51" s="86" t="s">
        <v>478</v>
      </c>
      <c r="J51" s="87" t="s">
        <v>478</v>
      </c>
      <c r="K51" s="87" t="s">
        <v>478</v>
      </c>
      <c r="L51" s="87" t="s">
        <v>478</v>
      </c>
      <c r="M51" s="88" t="s">
        <v>478</v>
      </c>
    </row>
    <row r="52" spans="2:13" ht="27.75" customHeight="1" x14ac:dyDescent="0.15">
      <c r="B52" s="1206"/>
      <c r="C52" s="1207"/>
      <c r="D52" s="85"/>
      <c r="E52" s="1210" t="s">
        <v>37</v>
      </c>
      <c r="F52" s="1210"/>
      <c r="G52" s="1210"/>
      <c r="H52" s="1211"/>
      <c r="I52" s="86">
        <v>3681</v>
      </c>
      <c r="J52" s="87">
        <v>3484</v>
      </c>
      <c r="K52" s="87">
        <v>3253</v>
      </c>
      <c r="L52" s="87">
        <v>3063</v>
      </c>
      <c r="M52" s="88">
        <v>2796</v>
      </c>
    </row>
    <row r="53" spans="2:13" ht="27.75" customHeight="1" thickBot="1" x14ac:dyDescent="0.2">
      <c r="B53" s="1217" t="s">
        <v>38</v>
      </c>
      <c r="C53" s="1218"/>
      <c r="D53" s="92"/>
      <c r="E53" s="1219" t="s">
        <v>39</v>
      </c>
      <c r="F53" s="1219"/>
      <c r="G53" s="1219"/>
      <c r="H53" s="1220"/>
      <c r="I53" s="93">
        <v>-2245</v>
      </c>
      <c r="J53" s="94">
        <v>-2620</v>
      </c>
      <c r="K53" s="94">
        <v>-2754</v>
      </c>
      <c r="L53" s="94">
        <v>-3102</v>
      </c>
      <c r="M53" s="95">
        <v>-3399</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G19" zoomScale="87" zoomScaleNormal="87" zoomScaleSheetLayoutView="55" workbookViewId="0">
      <selection activeCell="M38" sqref="M38"/>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537</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537</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538</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539</v>
      </c>
      <c r="I42" s="354"/>
      <c r="J42" s="354"/>
      <c r="K42" s="354"/>
      <c r="L42" s="246"/>
      <c r="M42" s="246"/>
      <c r="N42" s="246"/>
      <c r="O42" s="246"/>
    </row>
    <row r="43" spans="2:17" x14ac:dyDescent="0.15">
      <c r="B43" s="250"/>
      <c r="C43" s="246"/>
      <c r="D43" s="246"/>
      <c r="E43" s="246"/>
      <c r="F43" s="246"/>
      <c r="G43" s="1233" t="s">
        <v>548</v>
      </c>
      <c r="H43" s="1234"/>
      <c r="I43" s="1234"/>
      <c r="J43" s="1234"/>
      <c r="K43" s="1234"/>
      <c r="L43" s="1234"/>
      <c r="M43" s="1234"/>
      <c r="N43" s="1234"/>
      <c r="O43" s="1235"/>
    </row>
    <row r="44" spans="2:17" x14ac:dyDescent="0.15">
      <c r="B44" s="250"/>
      <c r="C44" s="246"/>
      <c r="D44" s="246"/>
      <c r="E44" s="246"/>
      <c r="F44" s="246"/>
      <c r="G44" s="1236"/>
      <c r="H44" s="1237"/>
      <c r="I44" s="1237"/>
      <c r="J44" s="1237"/>
      <c r="K44" s="1237"/>
      <c r="L44" s="1237"/>
      <c r="M44" s="1237"/>
      <c r="N44" s="1237"/>
      <c r="O44" s="1238"/>
    </row>
    <row r="45" spans="2:17" x14ac:dyDescent="0.15">
      <c r="B45" s="250"/>
      <c r="C45" s="246"/>
      <c r="D45" s="246"/>
      <c r="E45" s="246"/>
      <c r="F45" s="246"/>
      <c r="G45" s="1236"/>
      <c r="H45" s="1237"/>
      <c r="I45" s="1237"/>
      <c r="J45" s="1237"/>
      <c r="K45" s="1237"/>
      <c r="L45" s="1237"/>
      <c r="M45" s="1237"/>
      <c r="N45" s="1237"/>
      <c r="O45" s="1238"/>
    </row>
    <row r="46" spans="2:17" x14ac:dyDescent="0.15">
      <c r="B46" s="250"/>
      <c r="C46" s="246"/>
      <c r="D46" s="246"/>
      <c r="E46" s="246"/>
      <c r="F46" s="246"/>
      <c r="G46" s="1236"/>
      <c r="H46" s="1237"/>
      <c r="I46" s="1237"/>
      <c r="J46" s="1237"/>
      <c r="K46" s="1237"/>
      <c r="L46" s="1237"/>
      <c r="M46" s="1237"/>
      <c r="N46" s="1237"/>
      <c r="O46" s="1238"/>
    </row>
    <row r="47" spans="2:17" x14ac:dyDescent="0.15">
      <c r="B47" s="250"/>
      <c r="C47" s="246"/>
      <c r="D47" s="246"/>
      <c r="E47" s="246"/>
      <c r="F47" s="246"/>
      <c r="G47" s="1239"/>
      <c r="H47" s="1240"/>
      <c r="I47" s="1240"/>
      <c r="J47" s="1240"/>
      <c r="K47" s="1240"/>
      <c r="L47" s="1240"/>
      <c r="M47" s="1240"/>
      <c r="N47" s="1240"/>
      <c r="O47" s="1241"/>
    </row>
    <row r="48" spans="2:17" x14ac:dyDescent="0.15">
      <c r="B48" s="250"/>
      <c r="C48" s="246"/>
      <c r="D48" s="246"/>
      <c r="E48" s="246"/>
      <c r="F48" s="246"/>
      <c r="G48" s="246"/>
      <c r="H48" s="355"/>
      <c r="I48" s="355"/>
      <c r="J48" s="355"/>
    </row>
    <row r="49" spans="1:17" x14ac:dyDescent="0.15">
      <c r="B49" s="250"/>
      <c r="C49" s="246"/>
      <c r="D49" s="246"/>
      <c r="E49" s="246"/>
      <c r="F49" s="246"/>
      <c r="G49" s="245" t="s">
        <v>540</v>
      </c>
    </row>
    <row r="50" spans="1:17" x14ac:dyDescent="0.15">
      <c r="B50" s="250"/>
      <c r="C50" s="246"/>
      <c r="D50" s="246"/>
      <c r="E50" s="246"/>
      <c r="F50" s="246"/>
      <c r="G50" s="1242"/>
      <c r="H50" s="1243"/>
      <c r="I50" s="1243"/>
      <c r="J50" s="1244"/>
      <c r="K50" s="356" t="s">
        <v>518</v>
      </c>
      <c r="L50" s="356" t="s">
        <v>519</v>
      </c>
      <c r="M50" s="356" t="s">
        <v>520</v>
      </c>
      <c r="N50" s="356" t="s">
        <v>521</v>
      </c>
      <c r="O50" s="356" t="s">
        <v>522</v>
      </c>
    </row>
    <row r="51" spans="1:17" x14ac:dyDescent="0.15">
      <c r="B51" s="250"/>
      <c r="C51" s="246"/>
      <c r="D51" s="246"/>
      <c r="E51" s="246"/>
      <c r="F51" s="246"/>
      <c r="G51" s="1245" t="s">
        <v>541</v>
      </c>
      <c r="H51" s="1246"/>
      <c r="I51" s="1251" t="s">
        <v>542</v>
      </c>
      <c r="J51" s="1251"/>
      <c r="K51" s="1255"/>
      <c r="L51" s="1255"/>
      <c r="M51" s="1255"/>
      <c r="N51" s="1221"/>
      <c r="O51" s="1255"/>
    </row>
    <row r="52" spans="1:17" x14ac:dyDescent="0.15">
      <c r="B52" s="250"/>
      <c r="C52" s="246"/>
      <c r="D52" s="246"/>
      <c r="E52" s="246"/>
      <c r="F52" s="246"/>
      <c r="G52" s="1247"/>
      <c r="H52" s="1248"/>
      <c r="I52" s="1252"/>
      <c r="J52" s="1252"/>
      <c r="K52" s="1221"/>
      <c r="L52" s="1221"/>
      <c r="M52" s="1221"/>
      <c r="N52" s="1221"/>
      <c r="O52" s="1221"/>
    </row>
    <row r="53" spans="1:17" x14ac:dyDescent="0.15">
      <c r="A53" s="357"/>
      <c r="B53" s="250"/>
      <c r="C53" s="246"/>
      <c r="D53" s="246"/>
      <c r="E53" s="246"/>
      <c r="F53" s="246"/>
      <c r="G53" s="1247"/>
      <c r="H53" s="1248"/>
      <c r="I53" s="1231" t="s">
        <v>543</v>
      </c>
      <c r="J53" s="1231"/>
      <c r="K53" s="1256"/>
      <c r="L53" s="1256"/>
      <c r="M53" s="1256"/>
      <c r="N53" s="1253">
        <v>48.7</v>
      </c>
      <c r="O53" s="1256"/>
    </row>
    <row r="54" spans="1:17" x14ac:dyDescent="0.15">
      <c r="A54" s="357"/>
      <c r="B54" s="250"/>
      <c r="C54" s="246"/>
      <c r="D54" s="246"/>
      <c r="E54" s="246"/>
      <c r="F54" s="246"/>
      <c r="G54" s="1249"/>
      <c r="H54" s="1250"/>
      <c r="I54" s="1231"/>
      <c r="J54" s="1231"/>
      <c r="K54" s="1254"/>
      <c r="L54" s="1254"/>
      <c r="M54" s="1254"/>
      <c r="N54" s="1254"/>
      <c r="O54" s="1254"/>
    </row>
    <row r="55" spans="1:17" x14ac:dyDescent="0.15">
      <c r="A55" s="357"/>
      <c r="B55" s="250"/>
      <c r="C55" s="246"/>
      <c r="D55" s="246"/>
      <c r="E55" s="246"/>
      <c r="F55" s="246"/>
      <c r="G55" s="1225" t="s">
        <v>544</v>
      </c>
      <c r="H55" s="1226"/>
      <c r="I55" s="1231" t="s">
        <v>542</v>
      </c>
      <c r="J55" s="1231"/>
      <c r="K55" s="1255"/>
      <c r="L55" s="1255"/>
      <c r="M55" s="1255"/>
      <c r="N55" s="1221">
        <v>0</v>
      </c>
      <c r="O55" s="1255"/>
    </row>
    <row r="56" spans="1:17" x14ac:dyDescent="0.15">
      <c r="A56" s="357"/>
      <c r="B56" s="250"/>
      <c r="C56" s="246"/>
      <c r="D56" s="246"/>
      <c r="E56" s="246"/>
      <c r="F56" s="246"/>
      <c r="G56" s="1227"/>
      <c r="H56" s="1228"/>
      <c r="I56" s="1231"/>
      <c r="J56" s="1231"/>
      <c r="K56" s="1221"/>
      <c r="L56" s="1221"/>
      <c r="M56" s="1221"/>
      <c r="N56" s="1221"/>
      <c r="O56" s="1221"/>
    </row>
    <row r="57" spans="1:17" s="357" customFormat="1" x14ac:dyDescent="0.15">
      <c r="B57" s="358"/>
      <c r="C57" s="354"/>
      <c r="D57" s="354"/>
      <c r="E57" s="354"/>
      <c r="F57" s="354"/>
      <c r="G57" s="1227"/>
      <c r="H57" s="1228"/>
      <c r="I57" s="1223" t="s">
        <v>543</v>
      </c>
      <c r="J57" s="1223"/>
      <c r="K57" s="1256"/>
      <c r="L57" s="1256"/>
      <c r="M57" s="1256"/>
      <c r="N57" s="1253">
        <v>54.2</v>
      </c>
      <c r="O57" s="1256"/>
      <c r="P57" s="359"/>
      <c r="Q57" s="358"/>
    </row>
    <row r="58" spans="1:17" s="357" customFormat="1" x14ac:dyDescent="0.15">
      <c r="A58" s="245"/>
      <c r="B58" s="358"/>
      <c r="C58" s="354"/>
      <c r="D58" s="354"/>
      <c r="E58" s="354"/>
      <c r="F58" s="354"/>
      <c r="G58" s="1229"/>
      <c r="H58" s="1230"/>
      <c r="I58" s="1223"/>
      <c r="J58" s="1223"/>
      <c r="K58" s="1254"/>
      <c r="L58" s="1254"/>
      <c r="M58" s="1254"/>
      <c r="N58" s="1254"/>
      <c r="O58" s="1254"/>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545</v>
      </c>
      <c r="C63" s="246"/>
      <c r="D63" s="246"/>
      <c r="E63" s="246"/>
      <c r="F63" s="246"/>
      <c r="G63" s="246"/>
      <c r="H63" s="246"/>
      <c r="I63" s="246"/>
      <c r="J63" s="246"/>
      <c r="K63" s="246"/>
      <c r="L63" s="246"/>
      <c r="M63" s="246"/>
      <c r="N63" s="246"/>
      <c r="O63" s="246"/>
    </row>
    <row r="64" spans="1:17" x14ac:dyDescent="0.15">
      <c r="B64" s="250"/>
      <c r="C64" s="246"/>
      <c r="D64" s="246"/>
      <c r="E64" s="246"/>
      <c r="F64" s="246"/>
      <c r="G64" s="353" t="s">
        <v>539</v>
      </c>
      <c r="I64" s="354"/>
      <c r="J64" s="354"/>
      <c r="K64" s="354"/>
      <c r="L64" s="246"/>
      <c r="M64" s="246"/>
      <c r="N64" s="246"/>
      <c r="O64" s="246"/>
    </row>
    <row r="65" spans="2:30" x14ac:dyDescent="0.15">
      <c r="B65" s="250"/>
      <c r="C65" s="246"/>
      <c r="D65" s="246"/>
      <c r="E65" s="246"/>
      <c r="F65" s="246"/>
      <c r="G65" s="1233" t="s">
        <v>549</v>
      </c>
      <c r="H65" s="1234"/>
      <c r="I65" s="1234"/>
      <c r="J65" s="1234"/>
      <c r="K65" s="1234"/>
      <c r="L65" s="1234"/>
      <c r="M65" s="1234"/>
      <c r="N65" s="1234"/>
      <c r="O65" s="1235"/>
    </row>
    <row r="66" spans="2:30" x14ac:dyDescent="0.15">
      <c r="B66" s="250"/>
      <c r="C66" s="246"/>
      <c r="D66" s="246"/>
      <c r="E66" s="246"/>
      <c r="F66" s="246"/>
      <c r="G66" s="1236"/>
      <c r="H66" s="1237"/>
      <c r="I66" s="1237"/>
      <c r="J66" s="1237"/>
      <c r="K66" s="1237"/>
      <c r="L66" s="1237"/>
      <c r="M66" s="1237"/>
      <c r="N66" s="1237"/>
      <c r="O66" s="1238"/>
    </row>
    <row r="67" spans="2:30" x14ac:dyDescent="0.15">
      <c r="B67" s="250"/>
      <c r="C67" s="246"/>
      <c r="D67" s="246"/>
      <c r="E67" s="246"/>
      <c r="F67" s="246"/>
      <c r="G67" s="1236"/>
      <c r="H67" s="1237"/>
      <c r="I67" s="1237"/>
      <c r="J67" s="1237"/>
      <c r="K67" s="1237"/>
      <c r="L67" s="1237"/>
      <c r="M67" s="1237"/>
      <c r="N67" s="1237"/>
      <c r="O67" s="1238"/>
    </row>
    <row r="68" spans="2:30" x14ac:dyDescent="0.15">
      <c r="B68" s="250"/>
      <c r="C68" s="246"/>
      <c r="D68" s="246"/>
      <c r="E68" s="246"/>
      <c r="F68" s="246"/>
      <c r="G68" s="1236"/>
      <c r="H68" s="1237"/>
      <c r="I68" s="1237"/>
      <c r="J68" s="1237"/>
      <c r="K68" s="1237"/>
      <c r="L68" s="1237"/>
      <c r="M68" s="1237"/>
      <c r="N68" s="1237"/>
      <c r="O68" s="1238"/>
    </row>
    <row r="69" spans="2:30" x14ac:dyDescent="0.15">
      <c r="B69" s="250"/>
      <c r="C69" s="246"/>
      <c r="D69" s="246"/>
      <c r="E69" s="246"/>
      <c r="F69" s="246"/>
      <c r="G69" s="1239"/>
      <c r="H69" s="1240"/>
      <c r="I69" s="1240"/>
      <c r="J69" s="1240"/>
      <c r="K69" s="1240"/>
      <c r="L69" s="1240"/>
      <c r="M69" s="1240"/>
      <c r="N69" s="1240"/>
      <c r="O69" s="1241"/>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546</v>
      </c>
      <c r="I71" s="370"/>
      <c r="J71" s="366"/>
      <c r="K71" s="366"/>
      <c r="L71" s="367"/>
      <c r="M71" s="366"/>
      <c r="N71" s="367"/>
      <c r="O71" s="368"/>
    </row>
    <row r="72" spans="2:30" x14ac:dyDescent="0.15">
      <c r="B72" s="250"/>
      <c r="C72" s="246"/>
      <c r="D72" s="246"/>
      <c r="E72" s="246"/>
      <c r="F72" s="246"/>
      <c r="G72" s="1242"/>
      <c r="H72" s="1243"/>
      <c r="I72" s="1243"/>
      <c r="J72" s="1244"/>
      <c r="K72" s="356" t="s">
        <v>518</v>
      </c>
      <c r="L72" s="356" t="s">
        <v>519</v>
      </c>
      <c r="M72" s="356" t="s">
        <v>520</v>
      </c>
      <c r="N72" s="356" t="s">
        <v>521</v>
      </c>
      <c r="O72" s="356" t="s">
        <v>522</v>
      </c>
    </row>
    <row r="73" spans="2:30" x14ac:dyDescent="0.15">
      <c r="B73" s="250"/>
      <c r="C73" s="246"/>
      <c r="D73" s="246"/>
      <c r="E73" s="246"/>
      <c r="F73" s="246"/>
      <c r="G73" s="1245" t="s">
        <v>541</v>
      </c>
      <c r="H73" s="1246"/>
      <c r="I73" s="1251" t="s">
        <v>542</v>
      </c>
      <c r="J73" s="1251"/>
      <c r="K73" s="1232"/>
      <c r="L73" s="1232"/>
      <c r="M73" s="1221"/>
      <c r="N73" s="1221"/>
      <c r="O73" s="1221"/>
      <c r="S73" s="245">
        <v>9.9</v>
      </c>
    </row>
    <row r="74" spans="2:30" x14ac:dyDescent="0.15">
      <c r="B74" s="250"/>
      <c r="C74" s="246"/>
      <c r="D74" s="246"/>
      <c r="E74" s="246"/>
      <c r="F74" s="246"/>
      <c r="G74" s="1247"/>
      <c r="H74" s="1248"/>
      <c r="I74" s="1252"/>
      <c r="J74" s="1252"/>
      <c r="K74" s="1232"/>
      <c r="L74" s="1232"/>
      <c r="M74" s="1221"/>
      <c r="N74" s="1221"/>
      <c r="O74" s="1221"/>
    </row>
    <row r="75" spans="2:30" x14ac:dyDescent="0.15">
      <c r="B75" s="250"/>
      <c r="C75" s="246"/>
      <c r="D75" s="246"/>
      <c r="E75" s="246"/>
      <c r="F75" s="246"/>
      <c r="G75" s="1247"/>
      <c r="H75" s="1248"/>
      <c r="I75" s="1231" t="s">
        <v>547</v>
      </c>
      <c r="J75" s="1231"/>
      <c r="K75" s="1253">
        <v>13.5</v>
      </c>
      <c r="L75" s="1253">
        <v>11.9</v>
      </c>
      <c r="M75" s="1253">
        <v>9.9</v>
      </c>
      <c r="N75" s="1253">
        <v>6.8</v>
      </c>
      <c r="O75" s="1253">
        <v>4.4000000000000004</v>
      </c>
      <c r="U75" s="245">
        <v>81.2</v>
      </c>
      <c r="W75" s="245">
        <v>87.2</v>
      </c>
      <c r="Y75" s="245">
        <v>99.8</v>
      </c>
      <c r="AA75" s="245">
        <v>109.5</v>
      </c>
      <c r="AC75" s="245">
        <v>115.2</v>
      </c>
    </row>
    <row r="76" spans="2:30" x14ac:dyDescent="0.15">
      <c r="B76" s="250"/>
      <c r="C76" s="246"/>
      <c r="D76" s="246"/>
      <c r="E76" s="246"/>
      <c r="F76" s="246"/>
      <c r="G76" s="1249"/>
      <c r="H76" s="1250"/>
      <c r="I76" s="1231"/>
      <c r="J76" s="1231"/>
      <c r="K76" s="1254"/>
      <c r="L76" s="1254"/>
      <c r="M76" s="1254"/>
      <c r="N76" s="1254"/>
      <c r="O76" s="1254"/>
    </row>
    <row r="77" spans="2:30" x14ac:dyDescent="0.15">
      <c r="B77" s="250"/>
      <c r="C77" s="246"/>
      <c r="D77" s="246"/>
      <c r="E77" s="246"/>
      <c r="F77" s="246"/>
      <c r="G77" s="1225" t="s">
        <v>544</v>
      </c>
      <c r="H77" s="1226"/>
      <c r="I77" s="1231" t="s">
        <v>542</v>
      </c>
      <c r="J77" s="1231"/>
      <c r="K77" s="1232">
        <v>0</v>
      </c>
      <c r="L77" s="1232">
        <v>0</v>
      </c>
      <c r="M77" s="1221">
        <v>0</v>
      </c>
      <c r="N77" s="1221">
        <v>0</v>
      </c>
      <c r="O77" s="1221">
        <v>0</v>
      </c>
      <c r="R77" s="245">
        <v>12.3</v>
      </c>
      <c r="T77" s="245">
        <v>11.1</v>
      </c>
    </row>
    <row r="78" spans="2:30" x14ac:dyDescent="0.15">
      <c r="B78" s="250"/>
      <c r="C78" s="246"/>
      <c r="D78" s="246"/>
      <c r="E78" s="246"/>
      <c r="F78" s="246"/>
      <c r="G78" s="1227"/>
      <c r="H78" s="1228"/>
      <c r="I78" s="1231"/>
      <c r="J78" s="1231"/>
      <c r="K78" s="1232"/>
      <c r="L78" s="1232"/>
      <c r="M78" s="1221"/>
      <c r="N78" s="1221"/>
      <c r="O78" s="1221"/>
    </row>
    <row r="79" spans="2:30" x14ac:dyDescent="0.15">
      <c r="B79" s="250"/>
      <c r="C79" s="246"/>
      <c r="D79" s="246"/>
      <c r="E79" s="246"/>
      <c r="F79" s="246"/>
      <c r="G79" s="1227"/>
      <c r="H79" s="1228"/>
      <c r="I79" s="1222" t="s">
        <v>547</v>
      </c>
      <c r="J79" s="1223"/>
      <c r="K79" s="1224">
        <v>10.1</v>
      </c>
      <c r="L79" s="1224">
        <v>9.1999999999999993</v>
      </c>
      <c r="M79" s="1224">
        <v>8.1999999999999993</v>
      </c>
      <c r="N79" s="1224">
        <v>7.8</v>
      </c>
      <c r="O79" s="1224">
        <v>7.4</v>
      </c>
      <c r="V79" s="245">
        <v>53.5</v>
      </c>
      <c r="X79" s="245">
        <v>48.2</v>
      </c>
      <c r="Z79" s="245">
        <v>34.200000000000003</v>
      </c>
      <c r="AB79" s="245">
        <v>30.3</v>
      </c>
      <c r="AD79" s="245">
        <v>28.9</v>
      </c>
    </row>
    <row r="80" spans="2:30" x14ac:dyDescent="0.15">
      <c r="B80" s="250"/>
      <c r="C80" s="246"/>
      <c r="D80" s="246"/>
      <c r="E80" s="246"/>
      <c r="F80" s="246"/>
      <c r="G80" s="1229"/>
      <c r="H80" s="1230"/>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70" zoomScale="66" zoomScaleNormal="66" zoomScaleSheetLayoutView="70" workbookViewId="0">
      <selection activeCell="G65" sqref="G65:O69"/>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1" zoomScaleNormal="100" zoomScaleSheetLayoutView="55" workbookViewId="0">
      <selection activeCell="G65" sqref="G65:O69"/>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517</v>
      </c>
      <c r="G2" s="113"/>
      <c r="H2" s="114"/>
    </row>
    <row r="3" spans="1:8" x14ac:dyDescent="0.15">
      <c r="A3" s="110" t="s">
        <v>510</v>
      </c>
      <c r="B3" s="115"/>
      <c r="C3" s="116"/>
      <c r="D3" s="117">
        <v>56266</v>
      </c>
      <c r="E3" s="118"/>
      <c r="F3" s="119">
        <v>228305</v>
      </c>
      <c r="G3" s="120"/>
      <c r="H3" s="121"/>
    </row>
    <row r="4" spans="1:8" x14ac:dyDescent="0.15">
      <c r="A4" s="122"/>
      <c r="B4" s="123"/>
      <c r="C4" s="124"/>
      <c r="D4" s="125">
        <v>40499</v>
      </c>
      <c r="E4" s="126"/>
      <c r="F4" s="127">
        <v>86611</v>
      </c>
      <c r="G4" s="128"/>
      <c r="H4" s="129"/>
    </row>
    <row r="5" spans="1:8" x14ac:dyDescent="0.15">
      <c r="A5" s="110" t="s">
        <v>512</v>
      </c>
      <c r="B5" s="115"/>
      <c r="C5" s="116"/>
      <c r="D5" s="117">
        <v>103114</v>
      </c>
      <c r="E5" s="118"/>
      <c r="F5" s="119">
        <v>316331</v>
      </c>
      <c r="G5" s="120"/>
      <c r="H5" s="121"/>
    </row>
    <row r="6" spans="1:8" x14ac:dyDescent="0.15">
      <c r="A6" s="122"/>
      <c r="B6" s="123"/>
      <c r="C6" s="124"/>
      <c r="D6" s="125">
        <v>63219</v>
      </c>
      <c r="E6" s="126"/>
      <c r="F6" s="127">
        <v>106387</v>
      </c>
      <c r="G6" s="128"/>
      <c r="H6" s="129"/>
    </row>
    <row r="7" spans="1:8" x14ac:dyDescent="0.15">
      <c r="A7" s="110" t="s">
        <v>513</v>
      </c>
      <c r="B7" s="115"/>
      <c r="C7" s="116"/>
      <c r="D7" s="117">
        <v>150076</v>
      </c>
      <c r="E7" s="118"/>
      <c r="F7" s="119">
        <v>333013</v>
      </c>
      <c r="G7" s="120"/>
      <c r="H7" s="121"/>
    </row>
    <row r="8" spans="1:8" x14ac:dyDescent="0.15">
      <c r="A8" s="122"/>
      <c r="B8" s="123"/>
      <c r="C8" s="124"/>
      <c r="D8" s="125">
        <v>126400</v>
      </c>
      <c r="E8" s="126"/>
      <c r="F8" s="127">
        <v>126732</v>
      </c>
      <c r="G8" s="128"/>
      <c r="H8" s="129"/>
    </row>
    <row r="9" spans="1:8" x14ac:dyDescent="0.15">
      <c r="A9" s="110" t="s">
        <v>514</v>
      </c>
      <c r="B9" s="115"/>
      <c r="C9" s="116"/>
      <c r="D9" s="117">
        <v>98888</v>
      </c>
      <c r="E9" s="118"/>
      <c r="F9" s="119">
        <v>280458</v>
      </c>
      <c r="G9" s="120"/>
      <c r="H9" s="121"/>
    </row>
    <row r="10" spans="1:8" x14ac:dyDescent="0.15">
      <c r="A10" s="122"/>
      <c r="B10" s="123"/>
      <c r="C10" s="124"/>
      <c r="D10" s="125">
        <v>57038</v>
      </c>
      <c r="E10" s="126"/>
      <c r="F10" s="127">
        <v>127286</v>
      </c>
      <c r="G10" s="128"/>
      <c r="H10" s="129"/>
    </row>
    <row r="11" spans="1:8" x14ac:dyDescent="0.15">
      <c r="A11" s="110" t="s">
        <v>515</v>
      </c>
      <c r="B11" s="115"/>
      <c r="C11" s="116"/>
      <c r="D11" s="117">
        <v>67030</v>
      </c>
      <c r="E11" s="118"/>
      <c r="F11" s="119">
        <v>291945</v>
      </c>
      <c r="G11" s="120"/>
      <c r="H11" s="121"/>
    </row>
    <row r="12" spans="1:8" x14ac:dyDescent="0.15">
      <c r="A12" s="122"/>
      <c r="B12" s="123"/>
      <c r="C12" s="130"/>
      <c r="D12" s="125">
        <v>59041</v>
      </c>
      <c r="E12" s="126"/>
      <c r="F12" s="127">
        <v>127651</v>
      </c>
      <c r="G12" s="128"/>
      <c r="H12" s="129"/>
    </row>
    <row r="13" spans="1:8" x14ac:dyDescent="0.15">
      <c r="A13" s="110"/>
      <c r="B13" s="115"/>
      <c r="C13" s="131"/>
      <c r="D13" s="132">
        <v>95075</v>
      </c>
      <c r="E13" s="133"/>
      <c r="F13" s="134">
        <v>290010</v>
      </c>
      <c r="G13" s="135"/>
      <c r="H13" s="121"/>
    </row>
    <row r="14" spans="1:8" x14ac:dyDescent="0.15">
      <c r="A14" s="122"/>
      <c r="B14" s="123"/>
      <c r="C14" s="124"/>
      <c r="D14" s="125">
        <v>69239</v>
      </c>
      <c r="E14" s="126"/>
      <c r="F14" s="127">
        <v>114933</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3.93</v>
      </c>
      <c r="C19" s="136">
        <f>ROUND(VALUE(SUBSTITUTE(実質収支比率等に係る経年分析!G$48,"▲","-")),2)</f>
        <v>3.75</v>
      </c>
      <c r="D19" s="136">
        <f>ROUND(VALUE(SUBSTITUTE(実質収支比率等に係る経年分析!H$48,"▲","-")),2)</f>
        <v>3.12</v>
      </c>
      <c r="E19" s="136">
        <f>ROUND(VALUE(SUBSTITUTE(実質収支比率等に係る経年分析!I$48,"▲","-")),2)</f>
        <v>3.55</v>
      </c>
      <c r="F19" s="136">
        <f>ROUND(VALUE(SUBSTITUTE(実質収支比率等に係る経年分析!J$48,"▲","-")),2)</f>
        <v>4.28</v>
      </c>
    </row>
    <row r="20" spans="1:11" x14ac:dyDescent="0.15">
      <c r="A20" s="136" t="s">
        <v>44</v>
      </c>
      <c r="B20" s="136">
        <f>ROUND(VALUE(SUBSTITUTE(実質収支比率等に係る経年分析!F$47,"▲","-")),2)</f>
        <v>84.28</v>
      </c>
      <c r="C20" s="136">
        <f>ROUND(VALUE(SUBSTITUTE(実質収支比率等に係る経年分析!G$47,"▲","-")),2)</f>
        <v>86.49</v>
      </c>
      <c r="D20" s="136">
        <f>ROUND(VALUE(SUBSTITUTE(実質収支比率等に係る経年分析!H$47,"▲","-")),2)</f>
        <v>88.08</v>
      </c>
      <c r="E20" s="136">
        <f>ROUND(VALUE(SUBSTITUTE(実質収支比率等に係る経年分析!I$47,"▲","-")),2)</f>
        <v>83.76</v>
      </c>
      <c r="F20" s="136">
        <f>ROUND(VALUE(SUBSTITUTE(実質収支比率等に係る経年分析!J$47,"▲","-")),2)</f>
        <v>85.92</v>
      </c>
    </row>
    <row r="21" spans="1:11" x14ac:dyDescent="0.15">
      <c r="A21" s="136" t="s">
        <v>45</v>
      </c>
      <c r="B21" s="136">
        <f>IF(ISNUMBER(VALUE(SUBSTITUTE(実質収支比率等に係る経年分析!F$49,"▲","-"))),ROUND(VALUE(SUBSTITUTE(実質収支比率等に係る経年分析!F$49,"▲","-")),2),NA())</f>
        <v>4.3099999999999996</v>
      </c>
      <c r="C21" s="136">
        <f>IF(ISNUMBER(VALUE(SUBSTITUTE(実質収支比率等に係る経年分析!G$49,"▲","-"))),ROUND(VALUE(SUBSTITUTE(実質収支比率等に係る経年分析!G$49,"▲","-")),2),NA())</f>
        <v>6.23</v>
      </c>
      <c r="D21" s="136">
        <f>IF(ISNUMBER(VALUE(SUBSTITUTE(実質収支比率等に係る経年分析!H$49,"▲","-"))),ROUND(VALUE(SUBSTITUTE(実質収支比率等に係る経年分析!H$49,"▲","-")),2),NA())</f>
        <v>6.7</v>
      </c>
      <c r="E21" s="136">
        <f>IF(ISNUMBER(VALUE(SUBSTITUTE(実質収支比率等に係る経年分析!I$49,"▲","-"))),ROUND(VALUE(SUBSTITUTE(実質収支比率等に係る経年分析!I$49,"▲","-")),2),NA())</f>
        <v>5.95</v>
      </c>
      <c r="F21" s="136">
        <f>IF(ISNUMBER(VALUE(SUBSTITUTE(実質収支比率等に係る経年分析!J$49,"▲","-"))),ROUND(VALUE(SUBSTITUTE(実質収支比率等に係る経年分析!J$49,"▲","-")),2),NA())</f>
        <v>5.8</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x14ac:dyDescent="0.15">
      <c r="A31" s="137" t="str">
        <f>IF(連結実質赤字比率に係る赤字・黒字の構成分析!C$39="",NA(),連結実質赤字比率に係る赤字・黒字の構成分析!C$39)</f>
        <v>佐那河内村後期高齢者医療特別会計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0.03</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0.03</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0.04</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0.03</v>
      </c>
    </row>
    <row r="32" spans="1:11" x14ac:dyDescent="0.15">
      <c r="A32" s="137" t="str">
        <f>IF(連結実質赤字比率に係る赤字・黒字の構成分析!C$38="",NA(),連結実質赤字比率に係る赤字・黒字の構成分析!C$38)</f>
        <v>佐那河内村農業集落排水事業特別会計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7.0000000000000007E-2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0.15</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0.18</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0.09</v>
      </c>
    </row>
    <row r="33" spans="1:16" x14ac:dyDescent="0.15">
      <c r="A33" s="137" t="str">
        <f>IF(連結実質赤字比率に係る赤字・黒字の構成分析!C$37="",NA(),連結実質赤字比率に係る赤字・黒字の構成分析!C$37)</f>
        <v>佐那河内村簡易水道特別会計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0.05</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0.12</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7.0000000000000007E-2</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0.12</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0.16</v>
      </c>
    </row>
    <row r="34" spans="1:16" x14ac:dyDescent="0.15">
      <c r="A34" s="137" t="str">
        <f>IF(連結実質赤字比率に係る赤字・黒字の構成分析!C$36="",NA(),連結実質赤字比率に係る赤字・黒字の構成分析!C$36)</f>
        <v>佐那河内村介護保険事業特別会計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0.3</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0.57999999999999996</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1.1499999999999999</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1.1399999999999999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0.55000000000000004</v>
      </c>
    </row>
    <row r="35" spans="1:16" x14ac:dyDescent="0.15">
      <c r="A35" s="137" t="str">
        <f>IF(連結実質赤字比率に係る赤字・黒字の構成分析!C$35="",NA(),連結実質赤字比率に係る赤字・黒字の構成分析!C$35)</f>
        <v>佐那河内村国民健康保険事業特別会計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0.74</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2.5</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3.53</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1.78</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0.73</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3.92</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3.75</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3.12</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3.54</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4.2699999999999996</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455</v>
      </c>
      <c r="E42" s="138"/>
      <c r="F42" s="138"/>
      <c r="G42" s="138">
        <f>'実質公債費比率（分子）の構造'!L$52</f>
        <v>420</v>
      </c>
      <c r="H42" s="138"/>
      <c r="I42" s="138"/>
      <c r="J42" s="138">
        <f>'実質公債費比率（分子）の構造'!M$52</f>
        <v>420</v>
      </c>
      <c r="K42" s="138"/>
      <c r="L42" s="138"/>
      <c r="M42" s="138">
        <f>'実質公債費比率（分子）の構造'!N$52</f>
        <v>398</v>
      </c>
      <c r="N42" s="138"/>
      <c r="O42" s="138"/>
      <c r="P42" s="138">
        <f>'実質公債費比率（分子）の構造'!O$52</f>
        <v>377</v>
      </c>
    </row>
    <row r="43" spans="1:16" x14ac:dyDescent="0.15">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54</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55</v>
      </c>
      <c r="B45" s="138">
        <f>'実質公債費比率（分子）の構造'!K$49</f>
        <v>29</v>
      </c>
      <c r="C45" s="138"/>
      <c r="D45" s="138"/>
      <c r="E45" s="138">
        <f>'実質公債費比率（分子）の構造'!L$49</f>
        <v>23</v>
      </c>
      <c r="F45" s="138"/>
      <c r="G45" s="138"/>
      <c r="H45" s="138">
        <f>'実質公債費比率（分子）の構造'!M$49</f>
        <v>9</v>
      </c>
      <c r="I45" s="138"/>
      <c r="J45" s="138"/>
      <c r="K45" s="138">
        <f>'実質公債費比率（分子）の構造'!N$49</f>
        <v>1</v>
      </c>
      <c r="L45" s="138"/>
      <c r="M45" s="138"/>
      <c r="N45" s="138">
        <f>'実質公債費比率（分子）の構造'!O$49</f>
        <v>1</v>
      </c>
      <c r="O45" s="138"/>
      <c r="P45" s="138"/>
    </row>
    <row r="46" spans="1:16" x14ac:dyDescent="0.15">
      <c r="A46" s="138" t="s">
        <v>56</v>
      </c>
      <c r="B46" s="138">
        <f>'実質公債費比率（分子）の構造'!K$48</f>
        <v>181</v>
      </c>
      <c r="C46" s="138"/>
      <c r="D46" s="138"/>
      <c r="E46" s="138">
        <f>'実質公債費比率（分子）の構造'!L$48</f>
        <v>166</v>
      </c>
      <c r="F46" s="138"/>
      <c r="G46" s="138"/>
      <c r="H46" s="138">
        <f>'実質公債費比率（分子）の構造'!M$48</f>
        <v>155</v>
      </c>
      <c r="I46" s="138"/>
      <c r="J46" s="138"/>
      <c r="K46" s="138">
        <f>'実質公債費比率（分子）の構造'!N$48</f>
        <v>131</v>
      </c>
      <c r="L46" s="138"/>
      <c r="M46" s="138"/>
      <c r="N46" s="138">
        <f>'実質公債費比率（分子）の構造'!O$48</f>
        <v>133</v>
      </c>
      <c r="O46" s="138"/>
      <c r="P46" s="138"/>
    </row>
    <row r="47" spans="1:16" x14ac:dyDescent="0.15">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394</v>
      </c>
      <c r="C49" s="138"/>
      <c r="D49" s="138"/>
      <c r="E49" s="138">
        <f>'実質公債費比率（分子）の構造'!L$45</f>
        <v>345</v>
      </c>
      <c r="F49" s="138"/>
      <c r="G49" s="138"/>
      <c r="H49" s="138">
        <f>'実質公債費比率（分子）の構造'!M$45</f>
        <v>345</v>
      </c>
      <c r="I49" s="138"/>
      <c r="J49" s="138"/>
      <c r="K49" s="138">
        <f>'実質公債費比率（分子）の構造'!N$45</f>
        <v>308</v>
      </c>
      <c r="L49" s="138"/>
      <c r="M49" s="138"/>
      <c r="N49" s="138">
        <f>'実質公債費比率（分子）の構造'!O$45</f>
        <v>270</v>
      </c>
      <c r="O49" s="138"/>
      <c r="P49" s="138"/>
    </row>
    <row r="50" spans="1:16" x14ac:dyDescent="0.15">
      <c r="A50" s="138" t="s">
        <v>60</v>
      </c>
      <c r="B50" s="138" t="e">
        <f>NA()</f>
        <v>#N/A</v>
      </c>
      <c r="C50" s="138">
        <f>IF(ISNUMBER('実質公債費比率（分子）の構造'!K$53),'実質公債費比率（分子）の構造'!K$53,NA())</f>
        <v>149</v>
      </c>
      <c r="D50" s="138" t="e">
        <f>NA()</f>
        <v>#N/A</v>
      </c>
      <c r="E50" s="138" t="e">
        <f>NA()</f>
        <v>#N/A</v>
      </c>
      <c r="F50" s="138">
        <f>IF(ISNUMBER('実質公債費比率（分子）の構造'!L$53),'実質公債費比率（分子）の構造'!L$53,NA())</f>
        <v>114</v>
      </c>
      <c r="G50" s="138" t="e">
        <f>NA()</f>
        <v>#N/A</v>
      </c>
      <c r="H50" s="138" t="e">
        <f>NA()</f>
        <v>#N/A</v>
      </c>
      <c r="I50" s="138">
        <f>IF(ISNUMBER('実質公債費比率（分子）の構造'!M$53),'実質公債費比率（分子）の構造'!M$53,NA())</f>
        <v>89</v>
      </c>
      <c r="J50" s="138" t="e">
        <f>NA()</f>
        <v>#N/A</v>
      </c>
      <c r="K50" s="138" t="e">
        <f>NA()</f>
        <v>#N/A</v>
      </c>
      <c r="L50" s="138">
        <f>IF(ISNUMBER('実質公債費比率（分子）の構造'!N$53),'実質公債費比率（分子）の構造'!N$53,NA())</f>
        <v>42</v>
      </c>
      <c r="M50" s="138" t="e">
        <f>NA()</f>
        <v>#N/A</v>
      </c>
      <c r="N50" s="138" t="e">
        <f>NA()</f>
        <v>#N/A</v>
      </c>
      <c r="O50" s="138">
        <f>IF(ISNUMBER('実質公債費比率（分子）の構造'!O$53),'実質公債費比率（分子）の構造'!O$53,NA())</f>
        <v>27</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3681</v>
      </c>
      <c r="E56" s="137"/>
      <c r="F56" s="137"/>
      <c r="G56" s="137">
        <f>'将来負担比率（分子）の構造'!J$52</f>
        <v>3484</v>
      </c>
      <c r="H56" s="137"/>
      <c r="I56" s="137"/>
      <c r="J56" s="137">
        <f>'将来負担比率（分子）の構造'!K$52</f>
        <v>3253</v>
      </c>
      <c r="K56" s="137"/>
      <c r="L56" s="137"/>
      <c r="M56" s="137">
        <f>'将来負担比率（分子）の構造'!L$52</f>
        <v>3063</v>
      </c>
      <c r="N56" s="137"/>
      <c r="O56" s="137"/>
      <c r="P56" s="137">
        <f>'将来負担比率（分子）の構造'!M$52</f>
        <v>2796</v>
      </c>
    </row>
    <row r="57" spans="1:16" x14ac:dyDescent="0.15">
      <c r="A57" s="137" t="s">
        <v>36</v>
      </c>
      <c r="B57" s="137"/>
      <c r="C57" s="137"/>
      <c r="D57" s="137" t="str">
        <f>'将来負担比率（分子）の構造'!I$51</f>
        <v>-</v>
      </c>
      <c r="E57" s="137"/>
      <c r="F57" s="137"/>
      <c r="G57" s="137" t="str">
        <f>'将来負担比率（分子）の構造'!J$51</f>
        <v>-</v>
      </c>
      <c r="H57" s="137"/>
      <c r="I57" s="137"/>
      <c r="J57" s="137" t="str">
        <f>'将来負担比率（分子）の構造'!K$51</f>
        <v>-</v>
      </c>
      <c r="K57" s="137"/>
      <c r="L57" s="137"/>
      <c r="M57" s="137" t="str">
        <f>'将来負担比率（分子）の構造'!L$51</f>
        <v>-</v>
      </c>
      <c r="N57" s="137"/>
      <c r="O57" s="137"/>
      <c r="P57" s="137" t="str">
        <f>'将来負担比率（分子）の構造'!M$51</f>
        <v>-</v>
      </c>
    </row>
    <row r="58" spans="1:16" x14ac:dyDescent="0.15">
      <c r="A58" s="137" t="s">
        <v>35</v>
      </c>
      <c r="B58" s="137"/>
      <c r="C58" s="137"/>
      <c r="D58" s="137">
        <f>'将来負担比率（分子）の構造'!I$50</f>
        <v>3291</v>
      </c>
      <c r="E58" s="137"/>
      <c r="F58" s="137"/>
      <c r="G58" s="137">
        <f>'将来負担比率（分子）の構造'!J$50</f>
        <v>3464</v>
      </c>
      <c r="H58" s="137"/>
      <c r="I58" s="137"/>
      <c r="J58" s="137">
        <f>'将来負担比率（分子）の構造'!K$50</f>
        <v>3467</v>
      </c>
      <c r="K58" s="137"/>
      <c r="L58" s="137"/>
      <c r="M58" s="137">
        <f>'将来負担比率（分子）の構造'!L$50</f>
        <v>3603</v>
      </c>
      <c r="N58" s="137"/>
      <c r="O58" s="137"/>
      <c r="P58" s="137">
        <f>'将来負担比率（分子）の構造'!M$50</f>
        <v>3855</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427</v>
      </c>
      <c r="C62" s="137"/>
      <c r="D62" s="137"/>
      <c r="E62" s="137">
        <f>'将来負担比率（分子）の構造'!J$45</f>
        <v>410</v>
      </c>
      <c r="F62" s="137"/>
      <c r="G62" s="137"/>
      <c r="H62" s="137">
        <f>'将来負担比率（分子）の構造'!K$45</f>
        <v>369</v>
      </c>
      <c r="I62" s="137"/>
      <c r="J62" s="137"/>
      <c r="K62" s="137">
        <f>'将来負担比率（分子）の構造'!L$45</f>
        <v>341</v>
      </c>
      <c r="L62" s="137"/>
      <c r="M62" s="137"/>
      <c r="N62" s="137">
        <f>'将来負担比率（分子）の構造'!M$45</f>
        <v>348</v>
      </c>
      <c r="O62" s="137"/>
      <c r="P62" s="137"/>
    </row>
    <row r="63" spans="1:16" x14ac:dyDescent="0.15">
      <c r="A63" s="137" t="s">
        <v>28</v>
      </c>
      <c r="B63" s="137">
        <f>'将来負担比率（分子）の構造'!I$44</f>
        <v>42</v>
      </c>
      <c r="C63" s="137"/>
      <c r="D63" s="137"/>
      <c r="E63" s="137">
        <f>'将来負担比率（分子）の構造'!J$44</f>
        <v>19</v>
      </c>
      <c r="F63" s="137"/>
      <c r="G63" s="137"/>
      <c r="H63" s="137">
        <f>'将来負担比率（分子）の構造'!K$44</f>
        <v>10</v>
      </c>
      <c r="I63" s="137"/>
      <c r="J63" s="137"/>
      <c r="K63" s="137">
        <f>'将来負担比率（分子）の構造'!L$44</f>
        <v>9</v>
      </c>
      <c r="L63" s="137"/>
      <c r="M63" s="137"/>
      <c r="N63" s="137">
        <f>'将来負担比率（分子）の構造'!M$44</f>
        <v>7</v>
      </c>
      <c r="O63" s="137"/>
      <c r="P63" s="137"/>
    </row>
    <row r="64" spans="1:16" x14ac:dyDescent="0.15">
      <c r="A64" s="137" t="s">
        <v>27</v>
      </c>
      <c r="B64" s="137">
        <f>'将来負担比率（分子）の構造'!I$43</f>
        <v>1857</v>
      </c>
      <c r="C64" s="137"/>
      <c r="D64" s="137"/>
      <c r="E64" s="137">
        <f>'将来負担比率（分子）の構造'!J$43</f>
        <v>1745</v>
      </c>
      <c r="F64" s="137"/>
      <c r="G64" s="137"/>
      <c r="H64" s="137">
        <f>'将来負担比率（分子）の構造'!K$43</f>
        <v>1633</v>
      </c>
      <c r="I64" s="137"/>
      <c r="J64" s="137"/>
      <c r="K64" s="137">
        <f>'将来負担比率（分子）の構造'!L$43</f>
        <v>1465</v>
      </c>
      <c r="L64" s="137"/>
      <c r="M64" s="137"/>
      <c r="N64" s="137">
        <f>'将来負担比率（分子）の構造'!M$43</f>
        <v>1315</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2401</v>
      </c>
      <c r="C66" s="137"/>
      <c r="D66" s="137"/>
      <c r="E66" s="137">
        <f>'将来負担比率（分子）の構造'!J$41</f>
        <v>2153</v>
      </c>
      <c r="F66" s="137"/>
      <c r="G66" s="137"/>
      <c r="H66" s="137">
        <f>'将来負担比率（分子）の構造'!K$41</f>
        <v>1953</v>
      </c>
      <c r="I66" s="137"/>
      <c r="J66" s="137"/>
      <c r="K66" s="137">
        <f>'将来負担比率（分子）の構造'!L$41</f>
        <v>1748</v>
      </c>
      <c r="L66" s="137"/>
      <c r="M66" s="137"/>
      <c r="N66" s="137">
        <f>'将来負担比率（分子）の構造'!M$41</f>
        <v>1582</v>
      </c>
      <c r="O66" s="137"/>
      <c r="P66" s="137"/>
    </row>
    <row r="67" spans="1:16" x14ac:dyDescent="0.15">
      <c r="A67" s="137" t="s">
        <v>64</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Windows ユーザー</cp:lastModifiedBy>
  <cp:lastPrinted>2018-10-17T03:39:58Z</cp:lastPrinted>
  <dcterms:created xsi:type="dcterms:W3CDTF">2018-01-24T06:03:55Z</dcterms:created>
  <dcterms:modified xsi:type="dcterms:W3CDTF">2018-11-27T02:20:57Z</dcterms:modified>
</cp:coreProperties>
</file>