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0043\Desktop\"/>
    </mc:Choice>
  </mc:AlternateContent>
  <workbookProtection lockStructure="1"/>
  <bookViews>
    <workbookView xWindow="240" yWindow="60" windowWidth="14940" windowHeight="7875" tabRatio="80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BW34" i="9"/>
  <c r="BW35" i="9" s="1"/>
  <c r="BW36" i="9" s="1"/>
  <c r="BW37" i="9" s="1"/>
  <c r="BW38" i="9" s="1"/>
  <c r="BW39" i="9" s="1"/>
  <c r="AM34" i="9"/>
  <c r="C34" i="9"/>
  <c r="U34" i="9" s="1"/>
  <c r="U35" i="9" l="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<sst xmlns="http://schemas.openxmlformats.org/spreadsheetml/2006/main" count="1102" uniqueCount="552">
  <si>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</si>
  <si>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</si>
  <si>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</si>
  <si>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</si>
  <si>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</si>
  <si>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</si>
  <si>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</si>
  <si>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</si>
  <si>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</si>
  <si>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</si>
  <si>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</si>
  <si>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</si>
  <si>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</si>
  <si>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</si>
  <si>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</si>
  <si>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</si>
  <si>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</si>
  <si>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</si>
  <si>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</si>
  <si>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</si>
  <si>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</si>
  <si>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</si>
  <si>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</si>
  <si>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</si>
  <si>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</si>
  <si>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</si>
  <si>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</si>
  <si>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</si>
  <si>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</si>
  <si>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</si>
  <si>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</si>
  <si>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</si>
  <si>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</si>
  <si>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</si>
  <si>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</si>
  <si>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</si>
  <si>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</si>
  <si>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</si>
  <si>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</si>
  <si>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</si>
  <si>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</si>
  <si>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</si>
  <si>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</si>
  <si>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</si>
  <si>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</si>
  <si>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</si>
  <si>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</si>
  <si>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</si>
  <si>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</si>
  <si>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</si>
  <si>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</si>
  <si>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</si>
  <si>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</si>
  <si>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</si>
  <si>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</si>
  <si>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</si>
  <si>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</si>
  <si>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</si>
  <si>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</si>
  <si>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</si>
  <si>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</si>
  <si>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</si>
  <si>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</si>
  <si>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</si>
  <si>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</si>
  <si>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</si>
  <si>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</si>
  <si>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</si>
  <si>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</si>
  <si>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</si>
  <si>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</si>
  <si>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</si>
  <si>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</si>
  <si>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</si>
  <si>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</si>
  <si>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</si>
  <si>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</si>
  <si>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</si>
  <si>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</si>
  <si>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</si>
  <si>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</si>
  <si>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</si>
  <si>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佐那河内村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</si>
  <si>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</si>
  <si>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</si>
  <si>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</si>
  <si>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</si>
  <si>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</si>
  <si>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</si>
  <si>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</si>
  <si>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</si>
  <si>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</si>
  <si>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</si>
  <si>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</si>
  <si>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</si>
  <si>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</si>
  <si>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</si>
  <si>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</si>
  <si>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</si>
  <si>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</si>
  <si>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</si>
  <si>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</si>
  <si>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</si>
  <si>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</si>
  <si>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</si>
  <si>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</si>
  <si>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-11.6</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</si>
  <si>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</si>
  <si>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</si>
  <si>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</si>
  <si>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</si>
  <si>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</si>
  <si>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</si>
  <si>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</si>
  <si>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</si>
  <si>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</si>
  <si>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</si>
  <si>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</si>
  <si>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</si>
  <si>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</si>
  <si>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</si>
  <si>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</si>
  <si>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</si>
  <si>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</si>
  <si>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</si>
  <si>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</si>
  <si>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</si>
  <si>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</si>
  <si>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</si>
  <si>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</si>
  <si>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</si>
  <si>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</si>
  <si>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</si>
  <si>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18"/>
  </si>
  <si>
    <t>うち日本人(％)</t>
    <phoneticPr fontId="5"/>
  </si>
  <si>
    <t>-2.4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</si>
  <si>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</si>
  <si>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</si>
  <si>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</si>
  <si>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</si>
  <si>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</si>
  <si>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</si>
  <si>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</si>
  <si>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</si>
  <si>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</si>
  <si>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</si>
  <si>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</si>
  <si>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</si>
  <si>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</si>
  <si>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</si>
  <si>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</si>
  <si>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</si>
  <si>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</si>
  <si>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</si>
  <si>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</si>
  <si>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</si>
  <si>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</si>
  <si>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</si>
  <si>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</si>
  <si>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</si>
  <si>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</si>
  <si>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</si>
  <si>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</si>
  <si>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</si>
  <si>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</si>
  <si>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</si>
  <si>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</si>
  <si>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</si>
  <si>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</si>
  <si>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</si>
  <si>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</si>
  <si>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</si>
  <si>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</si>
  <si>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</si>
  <si>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</si>
  <si>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</si>
  <si>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</si>
  <si>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</si>
  <si>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</si>
  <si>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</si>
  <si>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</si>
  <si>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</si>
  <si>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</si>
  <si>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</si>
  <si>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</si>
  <si>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</si>
  <si>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</si>
  <si>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</si>
  <si>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</si>
  <si>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</si>
  <si>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</si>
  <si>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</si>
  <si>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</si>
  <si>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</si>
  <si>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</si>
  <si>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徳島県佐那河内村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</si>
  <si>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</si>
  <si>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</si>
  <si>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</si>
  <si>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</si>
  <si>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</si>
  <si>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</si>
  <si>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</si>
  <si>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</si>
  <si>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</si>
  <si>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</si>
  <si>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</si>
  <si>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</si>
  <si>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</si>
  <si>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</si>
  <si>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</si>
  <si>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</si>
  <si>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</si>
  <si>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</si>
  <si>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</si>
  <si>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</si>
  <si>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</si>
  <si>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</si>
  <si>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</si>
  <si>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</si>
  <si>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</si>
  <si>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</si>
  <si>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</si>
  <si>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</si>
  <si>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</si>
  <si>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</si>
  <si>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</si>
  <si>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</si>
  <si>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</si>
  <si>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</si>
  <si>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</si>
  <si>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</si>
  <si>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</si>
  <si>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</si>
  <si>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</si>
  <si>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</si>
  <si>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</si>
  <si>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</si>
  <si>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</si>
  <si>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</si>
  <si>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</si>
  <si>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</si>
  <si>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</si>
  <si>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</si>
  <si>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</si>
  <si>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</si>
  <si>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</si>
  <si>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</si>
  <si>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</si>
  <si>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</si>
  <si>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</si>
  <si>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</si>
  <si>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</si>
  <si>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</si>
  <si>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</si>
  <si>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</si>
  <si>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</si>
  <si>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</si>
  <si>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</si>
  <si>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</si>
  <si>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</si>
  <si>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</si>
  <si>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</si>
  <si>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</si>
  <si>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</si>
  <si>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</si>
  <si>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</si>
  <si>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</si>
  <si>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</si>
  <si>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</si>
  <si>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</si>
  <si>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</si>
  <si>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</si>
  <si>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</si>
  <si>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</si>
  <si>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</si>
  <si>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</si>
  <si>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</si>
  <si>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</si>
  <si>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</si>
  <si>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</si>
  <si>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</si>
  <si>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</si>
  <si>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</si>
  <si>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</si>
  <si>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</si>
  <si>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</si>
  <si>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</si>
  <si>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</si>
  <si>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</si>
  <si>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</si>
  <si>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</si>
  <si>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</si>
  <si>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</si>
  <si>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</si>
  <si>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</si>
  <si>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</si>
  <si>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</si>
  <si>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</si>
  <si>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</si>
  <si>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</si>
  <si>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</si>
  <si>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</si>
  <si>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</si>
  <si>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</si>
  <si>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</si>
  <si>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</si>
  <si>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</si>
  <si>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</si>
  <si>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</si>
  <si>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</si>
  <si>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</si>
  <si>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</si>
  <si>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</si>
  <si>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</si>
  <si>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</si>
  <si>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</si>
  <si>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</si>
  <si>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</si>
  <si>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</si>
  <si>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</si>
  <si>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</si>
  <si>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</si>
  <si>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</si>
  <si>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</si>
  <si>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</si>
  <si>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</si>
  <si>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</si>
  <si>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</si>
  <si>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</si>
  <si>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</si>
  <si>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</si>
  <si>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</si>
  <si>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</si>
  <si>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</si>
  <si>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</si>
  <si>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</si>
  <si>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</si>
  <si>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</si>
  <si>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</si>
  <si>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</si>
  <si>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</si>
  <si>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</si>
  <si>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徳島県佐那河内村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</si>
  <si>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</si>
  <si>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</si>
  <si>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</si>
  <si>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</si>
  <si>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</si>
  <si>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</si>
  <si>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</si>
  <si>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</si>
  <si>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</si>
  <si>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</si>
  <si>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</si>
  <si>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</si>
  <si>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</si>
  <si>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</si>
  <si>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</si>
  <si>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</si>
  <si>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</si>
  <si>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</si>
  <si>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</si>
  <si>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</si>
  <si>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</si>
  <si>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</si>
  <si>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</si>
  <si>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</si>
  <si>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</si>
  <si>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</si>
  <si>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</si>
  <si>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</si>
  <si>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</si>
  <si>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</si>
  <si>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</si>
  <si>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</si>
  <si>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</si>
  <si>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佐那河内村国民健康保険事業特別会計</t>
    <phoneticPr fontId="5"/>
  </si>
  <si>
    <t>佐那河内村介護保険事業特別会計</t>
    <phoneticPr fontId="5"/>
  </si>
  <si>
    <t>佐那河内村後期高齢者医療特別会計</t>
    <phoneticPr fontId="5"/>
  </si>
  <si>
    <t>佐那河内村簡易水道特別会計</t>
    <phoneticPr fontId="5"/>
  </si>
  <si>
    <t>法非適用企業</t>
    <phoneticPr fontId="5"/>
  </si>
  <si>
    <t>佐那河内村農業集落排水事業特別会計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</si>
  <si>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</si>
  <si>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</si>
  <si>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</si>
  <si>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</si>
  <si>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</si>
  <si>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</si>
  <si>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</si>
  <si>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</si>
  <si>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</si>
  <si>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</si>
  <si>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</si>
  <si>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</si>
  <si>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</si>
  <si>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</si>
  <si>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</si>
  <si>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</si>
  <si>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</si>
  <si>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</si>
  <si>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</si>
  <si>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</si>
  <si>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</si>
  <si>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</si>
  <si>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</si>
  <si>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</si>
  <si>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</si>
  <si>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</si>
  <si>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</si>
  <si>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</si>
  <si>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</si>
  <si>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</si>
  <si>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</si>
  <si>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</si>
  <si>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</si>
  <si>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</si>
  <si>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</si>
  <si>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</si>
  <si>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</si>
  <si>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</si>
  <si>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</si>
  <si>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</si>
  <si>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</si>
  <si>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</si>
  <si>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</si>
  <si>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</si>
  <si>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</si>
  <si>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</si>
  <si>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</si>
  <si>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</si>
  <si>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</si>
  <si>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</si>
  <si>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</si>
  <si>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</si>
  <si>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</si>
  <si>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</si>
  <si>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</si>
  <si>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佐那河内村介護保険事業特別会計</t>
    <phoneticPr fontId="5"/>
  </si>
  <si>
    <t>-</t>
    <phoneticPr fontId="5"/>
  </si>
  <si>
    <t>将来負担比率（(Ｅ)－(Ｆ)）／（(Ｃ)－(Ｄ)）×１００</t>
    <rPh sb="0" eb="2">
      <t>ショウライ</t>
    </rPh>
    <rPh sb="2" eb="4">
      <t>フタン</t>
    </rPh>
    <rPh sb="4" eb="6">
      <t>ヒリツ</t>
    </rPh>
    <phoneticPr fontId="5"/>
  </si>
  <si>
    <t>佐那河内村後期高齢者医療特別会計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</si>
  <si>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</si>
  <si>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</si>
  <si>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</si>
  <si>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</si>
  <si>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</si>
  <si>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</si>
  <si>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</si>
  <si>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</si>
  <si>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</si>
  <si>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</si>
  <si>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</si>
  <si>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</si>
  <si>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</si>
  <si>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</si>
  <si>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</si>
  <si>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</si>
  <si>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</si>
  <si>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</si>
  <si>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</si>
  <si>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</si>
  <si>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</si>
  <si>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</si>
  <si>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</si>
  <si>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</si>
  <si>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</si>
  <si>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</si>
  <si>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</si>
  <si>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</si>
  <si>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</si>
  <si>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</si>
  <si>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</si>
  <si>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</si>
  <si>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</si>
  <si>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</si>
  <si>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</si>
  <si>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</si>
  <si>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</si>
  <si>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</si>
  <si>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</si>
  <si>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</si>
  <si>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</si>
  <si>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</si>
  <si>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</si>
  <si>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</si>
  <si>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</si>
  <si>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</si>
  <si>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</si>
  <si>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</si>
  <si>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</si>
  <si>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</si>
  <si>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</si>
  <si>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</si>
  <si>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</si>
  <si>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</si>
  <si>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</si>
  <si>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</si>
  <si>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</si>
  <si>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</si>
  <si>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</si>
  <si>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</si>
  <si>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</si>
  <si>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</si>
  <si>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</si>
  <si>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</si>
  <si>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</si>
  <si>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</si>
  <si>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</si>
  <si>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</si>
  <si>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</si>
  <si>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</si>
  <si>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</si>
  <si>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</si>
  <si>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</si>
  <si>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</si>
  <si>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</si>
  <si>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</si>
  <si>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</si>
  <si>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</si>
  <si>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</si>
  <si>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</si>
  <si>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</si>
  <si>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</si>
  <si>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1.08</t>
  </si>
  <si>
    <t>一般会計</t>
  </si>
  <si>
    <t>佐那河内村国民健康保険事業特別会計</t>
  </si>
  <si>
    <t>佐那河内村介護保険事業特別会計</t>
  </si>
  <si>
    <t>佐那河内村農業集落排水事業特別会計</t>
  </si>
  <si>
    <t>佐那河内村簡易水道特別会計</t>
  </si>
  <si>
    <t>佐那河内村後期高齢者医療特別会計</t>
  </si>
  <si>
    <t>その他会計（赤字）</t>
  </si>
  <si>
    <t>その他会計（黒字）</t>
  </si>
  <si>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</si>
  <si>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2"/>
  </si>
  <si>
    <t>徳島県市町村総合事務組合（滞納整理機構特別会計）</t>
    <rPh sb="0" eb="3">
      <t>トクシマケン</t>
    </rPh>
    <rPh sb="3" eb="6">
      <t>シチョウソン</t>
    </rPh>
    <rPh sb="6" eb="8">
      <t>ソウゴウ</t>
    </rPh>
    <rPh sb="8" eb="10">
      <t>ジム</t>
    </rPh>
    <rPh sb="10" eb="12">
      <t>クミアイ</t>
    </rPh>
    <rPh sb="13" eb="15">
      <t>タイノウ</t>
    </rPh>
    <rPh sb="15" eb="17">
      <t>セイリ</t>
    </rPh>
    <rPh sb="17" eb="19">
      <t>キコウ</t>
    </rPh>
    <rPh sb="19" eb="21">
      <t>トクベツ</t>
    </rPh>
    <rPh sb="21" eb="23">
      <t>カイケイ</t>
    </rPh>
    <phoneticPr fontId="2"/>
  </si>
  <si>
    <t>小松島市外三町村衛生組合</t>
    <rPh sb="0" eb="4">
      <t>コマツシマシ</t>
    </rPh>
    <rPh sb="4" eb="5">
      <t>ホカ</t>
    </rPh>
    <rPh sb="5" eb="6">
      <t>サン</t>
    </rPh>
    <rPh sb="6" eb="8">
      <t>チョウソン</t>
    </rPh>
    <rPh sb="8" eb="10">
      <t>エイセイ</t>
    </rPh>
    <rPh sb="10" eb="12">
      <t>クミアイ</t>
    </rPh>
    <phoneticPr fontId="2"/>
  </si>
  <si>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2"/>
  </si>
  <si>
    <t>徳島県後期高齢者医療広域連合（後期高齢者医療事業会計）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</si>
  <si>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</si>
  <si>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</si>
  <si>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</si>
  <si>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</si>
  <si>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</si>
  <si>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</si>
  <si>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</si>
  <si>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</si>
  <si>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</si>
  <si>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</si>
  <si>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</si>
  <si>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</si>
  <si>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実質公債費比率は、前年度までは類似団体の平均を上回っていたが、平成27年度に下回ることとなった。これは、大型起債の償還が終了したことと、毎年の地方債の新規発行を抑制してきたことによる。将来負担比率については算出されていない。今後、庁舎の建替えなど、大型公共事業での地方債の発行が予測されるため、これまで以上に公債費の適正化に取り組んでいく必要がある。 </t>
    <rPh sb="9" eb="12">
      <t>ゼンネンド</t>
    </rPh>
    <rPh sb="20" eb="22">
      <t>ヘイキン</t>
    </rPh>
    <rPh sb="23" eb="25">
      <t>ウワマワ</t>
    </rPh>
    <rPh sb="31" eb="33">
      <t>ヘイセイ</t>
    </rPh>
    <rPh sb="35" eb="37">
      <t>ネンド</t>
    </rPh>
    <rPh sb="38" eb="40">
      <t>シタマワ</t>
    </rPh>
    <rPh sb="52" eb="54">
      <t>オオガタ</t>
    </rPh>
    <rPh sb="54" eb="56">
      <t>キサイ</t>
    </rPh>
    <rPh sb="57" eb="59">
      <t>ショウカン</t>
    </rPh>
    <rPh sb="60" eb="62">
      <t>シュウリョウ</t>
    </rPh>
    <rPh sb="103" eb="105">
      <t>サンシュツ</t>
    </rPh>
    <rPh sb="112" eb="114">
      <t>コンゴ</t>
    </rPh>
    <rPh sb="124" eb="126">
      <t>オオガタ</t>
    </rPh>
    <rPh sb="126" eb="128">
      <t>コウキョウ</t>
    </rPh>
    <rPh sb="128" eb="130">
      <t>ジギョウ</t>
    </rPh>
    <rPh sb="139" eb="141">
      <t>ヨソク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</si>
</sst>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86035</c:v>
                </c:pt>
                <c:pt idx="1">
                  <c:v>56266</c:v>
                </c:pt>
                <c:pt idx="2">
                  <c:v>103114</c:v>
                </c:pt>
                <c:pt idx="3">
                  <c:v>150076</c:v>
                </c:pt>
                <c:pt idx="4">
                  <c:v>98888</c:v>
                </c:pt>
              </c:numCache>
            </c:numRef>
          </c:val>
          <c:smooth val="0"/>
        </c:ser>
        <c:dLbls>
          <c:showLegendKey val="0"/>
          <c:showVal val="0"/>
          <c:showCatName val="0"/>
          <c:showSerName val="0"/>
          <c:showPercent val="0"/>
          <c:showBubbleSize val="0"/>
        </c:dLbls>
        <c:marker val="1"/>
        <c:smooth val="0"/>
        <c:axId val="256613256"/>
        <c:axId val="256613640"/>
      </c:lineChart>
      <c:catAx>
        <c:axId val="2566132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6613640"/>
        <c:crosses val="autoZero"/>
        <c:auto val="1"/>
        <c:lblAlgn val="ctr"/>
        <c:lblOffset val="100"/>
        <c:tickLblSkip val="1"/>
        <c:tickMarkSkip val="1"/>
        <c:noMultiLvlLbl val="0"/>
      </c:catAx>
      <c:valAx>
        <c:axId val="25661364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6613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1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3.49</c:v>
                </c:pt>
                <c:pt idx="1">
                  <c:v>3.93</c:v>
                </c:pt>
                <c:pt idx="2">
                  <c:v>3.75</c:v>
                </c:pt>
                <c:pt idx="3">
                  <c:v>3.12</c:v>
                </c:pt>
                <c:pt idx="4">
                  <c:v>3.55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81.41</c:v>
                </c:pt>
                <c:pt idx="1">
                  <c:v>84.28</c:v>
                </c:pt>
                <c:pt idx="2">
                  <c:v>86.49</c:v>
                </c:pt>
                <c:pt idx="3">
                  <c:v>88.08</c:v>
                </c:pt>
                <c:pt idx="4">
                  <c:v>83.76</c:v>
                </c:pt>
              </c:numCache>
            </c:numRef>
          </c:val>
        </c:ser>
        <c:dLbls>
          <c:showLegendKey val="0"/>
          <c:showVal val="0"/>
          <c:showCatName val="0"/>
          <c:showSerName val="0"/>
          <c:showPercent val="0"/>
          <c:showBubbleSize val="0"/>
        </c:dLbls>
        <c:gapWidth val="250"/>
        <c:overlap val="100"/>
        <c:axId val="277824552"/>
        <c:axId val="277843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-1.08</c:v>
                </c:pt>
                <c:pt idx="1">
                  <c:v>4.3099999999999996</c:v>
                </c:pt>
                <c:pt idx="2">
                  <c:v>6.23</c:v>
                </c:pt>
                <c:pt idx="3">
                  <c:v>6.7</c:v>
                </c:pt>
                <c:pt idx="4">
                  <c:v>5.95</c:v>
                </c:pt>
              </c:numCache>
            </c:numRef>
          </c:val>
          <c:smooth val="0"/>
        </c:ser>
        <c:dLbls>
          <c:showLegendKey val="0"/>
          <c:showVal val="0"/>
          <c:showCatName val="0"/>
          <c:showSerName val="0"/>
          <c:showPercent val="0"/>
          <c:showBubbleSize val="0"/>
        </c:dLbls>
        <c:marker val="1"/>
        <c:smooth val="0"/>
        <c:axId val="277824552"/>
        <c:axId val="277843528"/>
      </c:lineChart>
      <c:catAx>
        <c:axId val="277824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7843528"/>
        <c:crosses val="autoZero"/>
        <c:auto val="1"/>
        <c:lblAlgn val="ctr"/>
        <c:lblOffset val="100"/>
        <c:tickLblSkip val="1"/>
        <c:tickMarkSkip val="1"/>
        <c:noMultiLvlLbl val="0"/>
      </c:catAx>
      <c:valAx>
        <c:axId val="277843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7824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佐那河内村後期高齢者医療特別会計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0.02</c:v>
                </c:pt>
                <c:pt idx="4">
                  <c:v>#N/A</c:v>
                </c:pt>
                <c:pt idx="5">
                  <c:v>0.03</c:v>
                </c:pt>
                <c:pt idx="6">
                  <c:v>#N/A</c:v>
                </c:pt>
                <c:pt idx="7">
                  <c:v>0.03</c:v>
                </c:pt>
                <c:pt idx="8">
                  <c:v>#N/A</c:v>
                </c:pt>
                <c:pt idx="9">
                  <c:v>0.04</c:v>
                </c:pt>
              </c:numCache>
            </c:numRef>
          </c:val>
        </c:ser>
        <c:ser>
          <c:idx val="5"/>
          <c:order val="5"/>
          <c:tx>
            <c:strRef>
              <c:f>データシート!$A$32</c:f>
              <c:strCache>
                <c:ptCount val="1"/>
                <c:pt idx="0">
                  <c:v>佐那河内村簡易水道特別会計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0.06</c:v>
                </c:pt>
                <c:pt idx="2">
                  <c:v>#N/A</c:v>
                </c:pt>
                <c:pt idx="3">
                  <c:v>0.05</c:v>
                </c:pt>
                <c:pt idx="4">
                  <c:v>#N/A</c:v>
                </c:pt>
                <c:pt idx="5">
                  <c:v>0.12</c:v>
                </c:pt>
                <c:pt idx="6">
                  <c:v>#N/A</c:v>
                </c:pt>
                <c:pt idx="7">
                  <c:v>7.0000000000000007E-2</c:v>
                </c:pt>
                <c:pt idx="8">
                  <c:v>#N/A</c:v>
                </c:pt>
                <c:pt idx="9">
                  <c:v>0.12</c:v>
                </c:pt>
              </c:numCache>
            </c:numRef>
          </c:val>
        </c:ser>
        <c:ser>
          <c:idx val="6"/>
          <c:order val="6"/>
          <c:tx>
            <c:strRef>
              <c:f>データシート!$A$33</c:f>
              <c:strCache>
                <c:ptCount val="1"/>
                <c:pt idx="0">
                  <c:v>佐那河内村農業集落排水事業特別会計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0.03</c:v>
                </c:pt>
                <c:pt idx="2">
                  <c:v>#N/A</c:v>
                </c:pt>
                <c:pt idx="3">
                  <c:v>7.0000000000000007E-2</c:v>
                </c:pt>
                <c:pt idx="4">
                  <c:v>#N/A</c:v>
                </c:pt>
                <c:pt idx="5">
                  <c:v>0.15</c:v>
                </c:pt>
                <c:pt idx="6">
                  <c:v>#N/A</c:v>
                </c:pt>
                <c:pt idx="7">
                  <c:v>0.18</c:v>
                </c:pt>
                <c:pt idx="8">
                  <c:v>#N/A</c:v>
                </c:pt>
                <c:pt idx="9">
                  <c:v>0.2</c:v>
                </c:pt>
              </c:numCache>
            </c:numRef>
          </c:val>
        </c:ser>
        <c:ser>
          <c:idx val="7"/>
          <c:order val="7"/>
          <c:tx>
            <c:strRef>
              <c:f>データシート!$A$34</c:f>
              <c:strCache>
                <c:ptCount val="1"/>
                <c:pt idx="0">
                  <c:v>佐那河内村介護保険事業特別会計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0.38</c:v>
                </c:pt>
                <c:pt idx="2">
                  <c:v>#N/A</c:v>
                </c:pt>
                <c:pt idx="3">
                  <c:v>0.3</c:v>
                </c:pt>
                <c:pt idx="4">
                  <c:v>#N/A</c:v>
                </c:pt>
                <c:pt idx="5">
                  <c:v>0.57999999999999996</c:v>
                </c:pt>
                <c:pt idx="6">
                  <c:v>#N/A</c:v>
                </c:pt>
                <c:pt idx="7">
                  <c:v>1.1499999999999999</c:v>
                </c:pt>
                <c:pt idx="8">
                  <c:v>#N/A</c:v>
                </c:pt>
                <c:pt idx="9">
                  <c:v>1.1399999999999999</c:v>
                </c:pt>
              </c:numCache>
            </c:numRef>
          </c:val>
        </c:ser>
        <c:ser>
          <c:idx val="8"/>
          <c:order val="8"/>
          <c:tx>
            <c:strRef>
              <c:f>データシート!$A$35</c:f>
              <c:strCache>
                <c:ptCount val="1"/>
                <c:pt idx="0">
                  <c:v>佐那河内村国民健康保険事業特別会計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0.28999999999999998</c:v>
                </c:pt>
                <c:pt idx="2">
                  <c:v>#N/A</c:v>
                </c:pt>
                <c:pt idx="3">
                  <c:v>0.74</c:v>
                </c:pt>
                <c:pt idx="4">
                  <c:v>#N/A</c:v>
                </c:pt>
                <c:pt idx="5">
                  <c:v>2.5</c:v>
                </c:pt>
                <c:pt idx="6">
                  <c:v>#N/A</c:v>
                </c:pt>
                <c:pt idx="7">
                  <c:v>3.53</c:v>
                </c:pt>
                <c:pt idx="8">
                  <c:v>#N/A</c:v>
                </c:pt>
                <c:pt idx="9">
                  <c:v>1.78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3.49</c:v>
                </c:pt>
                <c:pt idx="2">
                  <c:v>#N/A</c:v>
                </c:pt>
                <c:pt idx="3">
                  <c:v>3.92</c:v>
                </c:pt>
                <c:pt idx="4">
                  <c:v>#N/A</c:v>
                </c:pt>
                <c:pt idx="5">
                  <c:v>3.75</c:v>
                </c:pt>
                <c:pt idx="6">
                  <c:v>#N/A</c:v>
                </c:pt>
                <c:pt idx="7">
                  <c:v>3.12</c:v>
                </c:pt>
                <c:pt idx="8">
                  <c:v>#N/A</c:v>
                </c:pt>
                <c:pt idx="9">
                  <c:v>3.54</c:v>
                </c:pt>
              </c:numCache>
            </c:numRef>
          </c:val>
        </c:ser>
        <c:dLbls>
          <c:showLegendKey val="0"/>
          <c:showVal val="0"/>
          <c:showCatName val="0"/>
          <c:showSerName val="0"/>
          <c:showPercent val="0"/>
          <c:showBubbleSize val="0"/>
        </c:dLbls>
        <c:gapWidth val="150"/>
        <c:overlap val="100"/>
        <c:axId val="281640440"/>
        <c:axId val="274297640"/>
      </c:barChart>
      <c:catAx>
        <c:axId val="281640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4297640"/>
        <c:crosses val="autoZero"/>
        <c:auto val="1"/>
        <c:lblAlgn val="ctr"/>
        <c:lblOffset val="100"/>
        <c:tickLblSkip val="1"/>
        <c:tickMarkSkip val="1"/>
        <c:noMultiLvlLbl val="0"/>
      </c:catAx>
      <c:valAx>
        <c:axId val="274297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1640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73E-2"/>
          <c:y val="8.7976539589442848E-2"/>
          <c:w val="0.90356317136844178"/>
          <c:h val="0.639296187683285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468</c:v>
                </c:pt>
                <c:pt idx="5">
                  <c:v>455</c:v>
                </c:pt>
                <c:pt idx="8">
                  <c:v>420</c:v>
                </c:pt>
                <c:pt idx="11">
                  <c:v>420</c:v>
                </c:pt>
                <c:pt idx="14">
                  <c:v>398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29</c:v>
                </c:pt>
                <c:pt idx="3">
                  <c:v>29</c:v>
                </c:pt>
                <c:pt idx="6">
                  <c:v>23</c:v>
                </c:pt>
                <c:pt idx="9">
                  <c:v>9</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188</c:v>
                </c:pt>
                <c:pt idx="3">
                  <c:v>181</c:v>
                </c:pt>
                <c:pt idx="6">
                  <c:v>166</c:v>
                </c:pt>
                <c:pt idx="9">
                  <c:v>155</c:v>
                </c:pt>
                <c:pt idx="12">
                  <c:v>131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421</c:v>
                </c:pt>
                <c:pt idx="3">
                  <c:v>394</c:v>
                </c:pt>
                <c:pt idx="6">
                  <c:v>345</c:v>
                </c:pt>
                <c:pt idx="9">
                  <c:v>345</c:v>
                </c:pt>
                <c:pt idx="12">
                  <c:v>308</c:v>
                </c:pt>
              </c:numCache>
            </c:numRef>
          </c:val>
        </c:ser>
        <c:dLbls>
          <c:showLegendKey val="0"/>
          <c:showVal val="0"/>
          <c:showCatName val="0"/>
          <c:showSerName val="0"/>
          <c:showPercent val="0"/>
          <c:showBubbleSize val="0"/>
        </c:dLbls>
        <c:gapWidth val="100"/>
        <c:overlap val="100"/>
        <c:axId val="278207984"/>
        <c:axId val="258088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170</c:v>
                </c:pt>
                <c:pt idx="2">
                  <c:v>#N/A</c:v>
                </c:pt>
                <c:pt idx="3">
                  <c:v>#N/A</c:v>
                </c:pt>
                <c:pt idx="4">
                  <c:v>149</c:v>
                </c:pt>
                <c:pt idx="5">
                  <c:v>#N/A</c:v>
                </c:pt>
                <c:pt idx="6">
                  <c:v>#N/A</c:v>
                </c:pt>
                <c:pt idx="7">
                  <c:v>114</c:v>
                </c:pt>
                <c:pt idx="8">
                  <c:v>#N/A</c:v>
                </c:pt>
                <c:pt idx="9">
                  <c:v>#N/A</c:v>
                </c:pt>
                <c:pt idx="10">
                  <c:v>89</c:v>
                </c:pt>
                <c:pt idx="11">
                  <c:v>#N/A</c:v>
                </c:pt>
                <c:pt idx="12">
                  <c:v>#N/A</c:v>
                </c:pt>
                <c:pt idx="13">
                  <c:v>42</c:v>
                </c:pt>
                <c:pt idx="14">
                  <c:v>#N/A</c:v>
                </c:pt>
              </c:numCache>
            </c:numRef>
          </c:val>
          <c:smooth val="0"/>
        </c:ser>
        <c:dLbls>
          <c:showLegendKey val="0"/>
          <c:showVal val="0"/>
          <c:showCatName val="0"/>
          <c:showSerName val="0"/>
          <c:showPercent val="0"/>
          <c:showBubbleSize val="0"/>
        </c:dLbls>
        <c:marker val="1"/>
        <c:smooth val="0"/>
        <c:axId val="278207984"/>
        <c:axId val="258088008"/>
      </c:lineChart>
      <c:catAx>
        <c:axId val="278207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8088008"/>
        <c:crosses val="autoZero"/>
        <c:auto val="1"/>
        <c:lblAlgn val="ctr"/>
        <c:lblOffset val="100"/>
        <c:tickLblSkip val="1"/>
        <c:tickMarkSkip val="1"/>
        <c:noMultiLvlLbl val="0"/>
      </c:catAx>
      <c:valAx>
        <c:axId val="258088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8207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73"/>
          <c:h val="0.589182127738553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3908</c:v>
                </c:pt>
                <c:pt idx="5">
                  <c:v>3681</c:v>
                </c:pt>
                <c:pt idx="8">
                  <c:v>3484</c:v>
                </c:pt>
                <c:pt idx="11">
                  <c:v>3253</c:v>
                </c:pt>
                <c:pt idx="14">
                  <c:v>3063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3102</c:v>
                </c:pt>
                <c:pt idx="5">
                  <c:v>3291</c:v>
                </c:pt>
                <c:pt idx="8">
                  <c:v>3464</c:v>
                </c:pt>
                <c:pt idx="11">
                  <c:v>3467</c:v>
                </c:pt>
                <c:pt idx="14">
                  <c:v>3603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410</c:v>
                </c:pt>
                <c:pt idx="3">
                  <c:v>427</c:v>
                </c:pt>
                <c:pt idx="6">
                  <c:v>410</c:v>
                </c:pt>
                <c:pt idx="9">
                  <c:v>369</c:v>
                </c:pt>
                <c:pt idx="12">
                  <c:v>341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59</c:v>
                </c:pt>
                <c:pt idx="3">
                  <c:v>42</c:v>
                </c:pt>
                <c:pt idx="6">
                  <c:v>19</c:v>
                </c:pt>
                <c:pt idx="9">
                  <c:v>10</c:v>
                </c:pt>
                <c:pt idx="12">
                  <c:v>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1930</c:v>
                </c:pt>
                <c:pt idx="3">
                  <c:v>1857</c:v>
                </c:pt>
                <c:pt idx="6">
                  <c:v>1745</c:v>
                </c:pt>
                <c:pt idx="9">
                  <c:v>1633</c:v>
                </c:pt>
                <c:pt idx="12">
                  <c:v>1465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2666</c:v>
                </c:pt>
                <c:pt idx="3">
                  <c:v>2401</c:v>
                </c:pt>
                <c:pt idx="6">
                  <c:v>2153</c:v>
                </c:pt>
                <c:pt idx="9">
                  <c:v>1953</c:v>
                </c:pt>
                <c:pt idx="12">
                  <c:v>1748</c:v>
                </c:pt>
              </c:numCache>
            </c:numRef>
          </c:val>
        </c:ser>
        <c:dLbls>
          <c:showLegendKey val="0"/>
          <c:showVal val="0"/>
          <c:showCatName val="0"/>
          <c:showSerName val="0"/>
          <c:showPercent val="0"/>
          <c:showBubbleSize val="0"/>
        </c:dLbls>
        <c:gapWidth val="100"/>
        <c:overlap val="100"/>
        <c:axId val="281905904"/>
        <c:axId val="281906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81905904"/>
        <c:axId val="281906288"/>
      </c:lineChart>
      <c:catAx>
        <c:axId val="281905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1906288"/>
        <c:crosses val="autoZero"/>
        <c:auto val="1"/>
        <c:lblAlgn val="ctr"/>
        <c:lblOffset val="100"/>
        <c:tickLblSkip val="1"/>
        <c:tickMarkSkip val="1"/>
        <c:noMultiLvlLbl val="0"/>
      </c:catAx>
      <c:valAx>
        <c:axId val="281906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1905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7"/>
          <c:y val="4.9232005384860722E-2"/>
          <c:w val="0.84484011943744164"/>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{6BE112B3-CC72-4CE3-90ED-4B793C991C7C}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{4D1E8EF9-5BE9-4A23-8128-811C5FF1FBC7}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{B73D8BDA-6B0E-4122-873E-C01EA4E2F47A}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{B80D98A5-0AD6-4C7C-94B7-D5742FD6B1BC}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{20CEA3F6-D8BE-4B2B-8310-99AD659F0A0B}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{F3CA1922-0FE9-4F0B-B17F-DCAB5FF559A2}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{C4A7B91F-B203-4756-99BA-CB6C8370E688}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{DC31E1C8-91A4-4866-88D8-94992C56AEB7}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{1FA9D94B-32D3-4764-9956-FB60D4B17768}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{39EC53F6-73BA-492C-B7BF-5FD48BCB7F0D}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81904656"/>
        <c:axId val="278266088"/>
      </c:scatterChart>
      <c:valAx>
        <c:axId val="2819046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4"/>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8266088"/>
        <c:crosses val="autoZero"/>
        <c:crossBetween val="midCat"/>
      </c:valAx>
      <c:valAx>
        <c:axId val="2782660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19046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7"/>
          <c:y val="4.7118521949462318E-2"/>
          <c:w val="0.84704431781868672"/>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{F788899F-AF09-4132-9584-A1E2EA623A04}</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{33C10C6C-CB09-487A-AE02-12D7FC6B06C1}</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{7C71766A-61E4-48EE-AF11-2FB8948F8F02}</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{2BF6C224-6160-4EAF-AEEC-DA76E1C762D2}</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{C0DB2972-CE40-4BD2-95C7-0B0B47086841}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14.8</c:v>
                </c:pt>
                <c:pt idx="1">
                  <c:v>13.5</c:v>
                </c:pt>
                <c:pt idx="2">
                  <c:v>11.9</c:v>
                </c:pt>
                <c:pt idx="3">
                  <c:v>9.9</c:v>
                </c:pt>
                <c:pt idx="4">
                  <c:v>6.8</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{DE5571C4-AD09-411E-83B5-7A6628B66F7E}</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{A0BC77EC-EBD1-4F00-A2C9-F51481EC8177}</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{AEA835B0-C912-4B28-95FB-A6FC30709728}</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{A1C93ECA-7AF8-4820-BC29-C0A39816D38C}</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{254E2D4F-352D-46D3-90A0-BAC19680D56C}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281589424"/>
        <c:axId val="278266944"/>
      </c:scatterChart>
      <c:valAx>
        <c:axId val="281589424"/>
        <c:scaling>
          <c:orientation val="minMax"/>
          <c:max val="11.7"/>
          <c:min val="7.5"/>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8266944"/>
        <c:crosses val="autoZero"/>
        <c:crossBetween val="midCat"/>
      </c:valAx>
      <c:valAx>
        <c:axId val="27826694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5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15894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89" l="0.70000000000000062" r="0.70000000000000062" t="0.75000000000000089"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徳島県佐那河内村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元利償還金などの減少により、実質公債費比率の分子は年々減少傾向にある。実質公債費比率は</a:t>
          </a: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まで下がったが</a:t>
          </a:r>
          <a:r>
            <a:rPr kumimoji="1" lang="ja-JP" altLang="ja-JP" sz="1100">
              <a:solidFill>
                <a:schemeClr val="dk1"/>
              </a:solidFill>
              <a:effectLst/>
              <a:latin typeface="+mn-lt"/>
              <a:ea typeface="+mn-ea"/>
              <a:cs typeface="+mn-cs"/>
            </a:rPr>
            <a:t>、地方債許可団体に移行する</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％を超えないよう注視していく。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徳島県佐那河内村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一般会計などに係る地方債の現在高の減少による将来負担額の減少、充当可能基金の増加による充当可能財源の増加などにより、将来負担比率の分子は健全に保たれている。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徳島県佐那河内村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2,499
2,489
42.28
2,520,691
2,418,447
59,204
1,668,686
1,748,407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徳島県佐那河内村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2,499
2,489
42.28
2,520,691
2,418,447
59,204
1,668,686
1,748,407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徳島県佐那河内村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2,499
2,489
42.28
2,520,691
2,418,447
59,204
1,668,686
1,748,407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徳島県佐那河内村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2,499
2,489
42.28
2,520,691
2,418,447
59,204
1,668,686
1,748,407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人口減少や基盤産業である</a:t>
          </a:r>
          <a:r>
            <a:rPr kumimoji="1" lang="ja-JP" altLang="ja-JP" sz="1100">
              <a:solidFill>
                <a:schemeClr val="dk1"/>
              </a:solidFill>
              <a:effectLst/>
              <a:latin typeface="+mn-lt"/>
              <a:ea typeface="+mn-ea"/>
              <a:cs typeface="+mn-cs"/>
            </a:rPr>
            <a:t>農業所得などの減少から</a:t>
          </a:r>
          <a:r>
            <a:rPr kumimoji="1" lang="en-US" altLang="ja-JP" sz="1100">
              <a:solidFill>
                <a:schemeClr val="dk1"/>
              </a:solidFill>
              <a:effectLst/>
              <a:latin typeface="+mn-lt"/>
              <a:ea typeface="+mn-ea"/>
              <a:cs typeface="+mn-cs"/>
            </a:rPr>
            <a:t>0.15</a:t>
          </a:r>
          <a:r>
            <a:rPr kumimoji="1" lang="ja-JP" altLang="ja-JP" sz="1100">
              <a:solidFill>
                <a:schemeClr val="dk1"/>
              </a:solidFill>
              <a:effectLst/>
              <a:latin typeface="+mn-lt"/>
              <a:ea typeface="+mn-ea"/>
              <a:cs typeface="+mn-cs"/>
            </a:rPr>
            <a:t>と類似団体平均を下回っている。緊急に必要な事業を峻別するなど、歳出の徹底的な見直しに努める。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9" name="直線コネクタ 68"/>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2" name="直線コネクタ 71"/>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5" name="直線コネクタ 74"/>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44450</xdr:rowOff>
    </xdr:to>
    <xdr:cxnSp macro="">
      <xdr:nvCxnSpPr>
        <xdr:cNvPr id="78" name="直線コネクタ 77"/>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8" name="円/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9"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90" name="円/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2" name="円/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4" name="円/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6" name="円/楕円 95"/>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7" name="テキスト ボックス 96"/>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rgbClr val="FF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普通交付税の増加により前年度と比べ大幅に減少した。交付税が収入の多くを占める本村では、経常収支比率が交付税額に大きく左右される。次年度以降は、国勢調査人口の反映による交付税の減少、それに伴う経常収支比率の悪化が見込まれる。</a:t>
          </a:r>
          <a:r>
            <a:rPr kumimoji="1" lang="ja-JP" altLang="ja-JP" sz="1100">
              <a:solidFill>
                <a:sysClr val="windowText" lastClr="000000"/>
              </a:solidFill>
              <a:effectLst/>
              <a:latin typeface="+mn-lt"/>
              <a:ea typeface="+mn-ea"/>
              <a:cs typeface="+mn-cs"/>
            </a:rPr>
            <a:t>事務事業の見直しを進め</a:t>
          </a:r>
          <a:r>
            <a:rPr kumimoji="1" lang="ja-JP" altLang="en-US" sz="1100">
              <a:solidFill>
                <a:sysClr val="windowText" lastClr="000000"/>
              </a:solidFill>
              <a:effectLst/>
              <a:latin typeface="+mn-lt"/>
              <a:ea typeface="+mn-ea"/>
              <a:cs typeface="+mn-cs"/>
            </a:rPr>
            <a:t>、経常経費の削減に努める。</a:t>
          </a:r>
          <a:endParaRPr lang="ja-JP" altLang="ja-JP" sz="14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63077</xdr:rowOff>
    </xdr:from>
    <xdr:to>
      <xdr:col>7</xdr:col>
      <xdr:colOff>152400</xdr:colOff>
      <xdr:row>63</xdr:row>
      <xdr:rowOff>13758</xdr:rowOff>
    </xdr:to>
    <xdr:cxnSp macro="">
      <xdr:nvCxnSpPr>
        <xdr:cNvPr id="132" name="直線コネクタ 131"/>
        <xdr:cNvCxnSpPr/>
      </xdr:nvCxnSpPr>
      <xdr:spPr>
        <a:xfrm flipV="1">
          <a:off x="4114800" y="10521527"/>
          <a:ext cx="838200" cy="29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3"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44450</xdr:rowOff>
    </xdr:from>
    <xdr:to>
      <xdr:col>6</xdr:col>
      <xdr:colOff>0</xdr:colOff>
      <xdr:row>63</xdr:row>
      <xdr:rowOff>13758</xdr:rowOff>
    </xdr:to>
    <xdr:cxnSp macro="">
      <xdr:nvCxnSpPr>
        <xdr:cNvPr id="135" name="直線コネクタ 134"/>
        <xdr:cNvCxnSpPr/>
      </xdr:nvCxnSpPr>
      <xdr:spPr>
        <a:xfrm>
          <a:off x="3225800" y="10674350"/>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212</xdr:rowOff>
    </xdr:from>
    <xdr:to>
      <xdr:col>4</xdr:col>
      <xdr:colOff>482600</xdr:colOff>
      <xdr:row>62</xdr:row>
      <xdr:rowOff>44450</xdr:rowOff>
    </xdr:to>
    <xdr:cxnSp macro="">
      <xdr:nvCxnSpPr>
        <xdr:cNvPr id="138" name="直線コネクタ 137"/>
        <xdr:cNvCxnSpPr/>
      </xdr:nvCxnSpPr>
      <xdr:spPr>
        <a:xfrm>
          <a:off x="2336800" y="10630112"/>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40" name="テキスト ボックス 139"/>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111337</xdr:rowOff>
    </xdr:from>
    <xdr:to>
      <xdr:col>3</xdr:col>
      <xdr:colOff>279400</xdr:colOff>
      <xdr:row>62</xdr:row>
      <xdr:rowOff>212</xdr:rowOff>
    </xdr:to>
    <xdr:cxnSp macro="">
      <xdr:nvCxnSpPr>
        <xdr:cNvPr id="141" name="直線コネクタ 140"/>
        <xdr:cNvCxnSpPr/>
      </xdr:nvCxnSpPr>
      <xdr:spPr>
        <a:xfrm>
          <a:off x="1447800" y="1056978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45" name="テキスト ボックス 144"/>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12277</xdr:rowOff>
    </xdr:from>
    <xdr:to>
      <xdr:col>7</xdr:col>
      <xdr:colOff>203200</xdr:colOff>
      <xdr:row>61</xdr:row>
      <xdr:rowOff>113877</xdr:rowOff>
    </xdr:to>
    <xdr:sp macro="" textlink="">
      <xdr:nvSpPr>
        <xdr:cNvPr id="151" name="円/楕円 150"/>
        <xdr:cNvSpPr/>
      </xdr:nvSpPr>
      <xdr:spPr>
        <a:xfrm>
          <a:off x="49022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28804</xdr:rowOff>
    </xdr:from>
    <xdr:ext cx="762000" cy="259045"/>
    <xdr:sp macro="" textlink="">
      <xdr:nvSpPr>
        <xdr:cNvPr id="152" name="財政構造の弾力性該当値テキスト"/>
        <xdr:cNvSpPr txBox="1"/>
      </xdr:nvSpPr>
      <xdr:spPr>
        <a:xfrm>
          <a:off x="50419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134408</xdr:rowOff>
    </xdr:from>
    <xdr:to>
      <xdr:col>6</xdr:col>
      <xdr:colOff>50800</xdr:colOff>
      <xdr:row>63</xdr:row>
      <xdr:rowOff>64558</xdr:rowOff>
    </xdr:to>
    <xdr:sp macro="" textlink="">
      <xdr:nvSpPr>
        <xdr:cNvPr id="153" name="円/楕円 152"/>
        <xdr:cNvSpPr/>
      </xdr:nvSpPr>
      <xdr:spPr>
        <a:xfrm>
          <a:off x="4064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74735</xdr:rowOff>
    </xdr:from>
    <xdr:ext cx="736600" cy="259045"/>
    <xdr:sp macro="" textlink="">
      <xdr:nvSpPr>
        <xdr:cNvPr id="154" name="テキスト ボックス 153"/>
        <xdr:cNvSpPr txBox="1"/>
      </xdr:nvSpPr>
      <xdr:spPr>
        <a:xfrm>
          <a:off x="3733800" y="1053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165100</xdr:rowOff>
    </xdr:from>
    <xdr:to>
      <xdr:col>4</xdr:col>
      <xdr:colOff>533400</xdr:colOff>
      <xdr:row>62</xdr:row>
      <xdr:rowOff>95250</xdr:rowOff>
    </xdr:to>
    <xdr:sp macro="" textlink="">
      <xdr:nvSpPr>
        <xdr:cNvPr id="155" name="円/楕円 154"/>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105427</xdr:rowOff>
    </xdr:from>
    <xdr:ext cx="762000" cy="259045"/>
    <xdr:sp macro="" textlink="">
      <xdr:nvSpPr>
        <xdr:cNvPr id="156" name="テキスト ボックス 155"/>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120862</xdr:rowOff>
    </xdr:from>
    <xdr:to>
      <xdr:col>3</xdr:col>
      <xdr:colOff>330200</xdr:colOff>
      <xdr:row>62</xdr:row>
      <xdr:rowOff>51012</xdr:rowOff>
    </xdr:to>
    <xdr:sp macro="" textlink="">
      <xdr:nvSpPr>
        <xdr:cNvPr id="157" name="円/楕円 156"/>
        <xdr:cNvSpPr/>
      </xdr:nvSpPr>
      <xdr:spPr>
        <a:xfrm>
          <a:off x="2286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61189</xdr:rowOff>
    </xdr:from>
    <xdr:ext cx="762000" cy="259045"/>
    <xdr:sp macro="" textlink="">
      <xdr:nvSpPr>
        <xdr:cNvPr id="158" name="テキスト ボックス 157"/>
        <xdr:cNvSpPr txBox="1"/>
      </xdr:nvSpPr>
      <xdr:spPr>
        <a:xfrm>
          <a:off x="1955800" y="103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60537</xdr:rowOff>
    </xdr:from>
    <xdr:to>
      <xdr:col>2</xdr:col>
      <xdr:colOff>127000</xdr:colOff>
      <xdr:row>61</xdr:row>
      <xdr:rowOff>162137</xdr:rowOff>
    </xdr:to>
    <xdr:sp macro="" textlink="">
      <xdr:nvSpPr>
        <xdr:cNvPr id="159" name="円/楕円 158"/>
        <xdr:cNvSpPr/>
      </xdr:nvSpPr>
      <xdr:spPr>
        <a:xfrm>
          <a:off x="1397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864</xdr:rowOff>
    </xdr:from>
    <xdr:ext cx="762000" cy="259045"/>
    <xdr:sp macro="" textlink="">
      <xdr:nvSpPr>
        <xdr:cNvPr id="160" name="テキスト ボックス 159"/>
        <xdr:cNvSpPr txBox="1"/>
      </xdr:nvSpPr>
      <xdr:spPr>
        <a:xfrm>
          <a:off x="1066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[320,175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142,528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平均値と比較して、人件費・物件費等の適性度が低くなっている。民間でも実施可能な部分については、指定管理者制度などの導入により委託化を進め、コストの低減を更に図っていく方針で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42507</xdr:rowOff>
    </xdr:from>
    <xdr:to>
      <xdr:col>7</xdr:col>
      <xdr:colOff>152400</xdr:colOff>
      <xdr:row>82</xdr:row>
      <xdr:rowOff>52211</xdr:rowOff>
    </xdr:to>
    <xdr:cxnSp macro="">
      <xdr:nvCxnSpPr>
        <xdr:cNvPr id="196" name="直線コネクタ 195"/>
        <xdr:cNvCxnSpPr/>
      </xdr:nvCxnSpPr>
      <xdr:spPr>
        <a:xfrm>
          <a:off x="4114800" y="14101407"/>
          <a:ext cx="838200" cy="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132331</xdr:rowOff>
    </xdr:from>
    <xdr:to>
      <xdr:col>6</xdr:col>
      <xdr:colOff>0</xdr:colOff>
      <xdr:row>82</xdr:row>
      <xdr:rowOff>42507</xdr:rowOff>
    </xdr:to>
    <xdr:cxnSp macro="">
      <xdr:nvCxnSpPr>
        <xdr:cNvPr id="199" name="直線コネクタ 198"/>
        <xdr:cNvCxnSpPr/>
      </xdr:nvCxnSpPr>
      <xdr:spPr>
        <a:xfrm>
          <a:off x="3225800" y="14019781"/>
          <a:ext cx="889000" cy="8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120793</xdr:rowOff>
    </xdr:from>
    <xdr:to>
      <xdr:col>4</xdr:col>
      <xdr:colOff>482600</xdr:colOff>
      <xdr:row>81</xdr:row>
      <xdr:rowOff>132331</xdr:rowOff>
    </xdr:to>
    <xdr:cxnSp macro="">
      <xdr:nvCxnSpPr>
        <xdr:cNvPr id="202" name="直線コネクタ 201"/>
        <xdr:cNvCxnSpPr/>
      </xdr:nvCxnSpPr>
      <xdr:spPr>
        <a:xfrm>
          <a:off x="2336800" y="14008243"/>
          <a:ext cx="889000" cy="1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120793</xdr:rowOff>
    </xdr:from>
    <xdr:to>
      <xdr:col>3</xdr:col>
      <xdr:colOff>279400</xdr:colOff>
      <xdr:row>81</xdr:row>
      <xdr:rowOff>134224</xdr:rowOff>
    </xdr:to>
    <xdr:cxnSp macro="">
      <xdr:nvCxnSpPr>
        <xdr:cNvPr id="205" name="直線コネクタ 204"/>
        <xdr:cNvCxnSpPr/>
      </xdr:nvCxnSpPr>
      <xdr:spPr>
        <a:xfrm flipV="1">
          <a:off x="1447800" y="14008243"/>
          <a:ext cx="889000" cy="1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1411</xdr:rowOff>
    </xdr:from>
    <xdr:to>
      <xdr:col>7</xdr:col>
      <xdr:colOff>203200</xdr:colOff>
      <xdr:row>82</xdr:row>
      <xdr:rowOff>103011</xdr:rowOff>
    </xdr:to>
    <xdr:sp macro="" textlink="">
      <xdr:nvSpPr>
        <xdr:cNvPr id="215" name="円/楕円 214"/>
        <xdr:cNvSpPr/>
      </xdr:nvSpPr>
      <xdr:spPr>
        <a:xfrm>
          <a:off x="4902200" y="1406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17938</xdr:rowOff>
    </xdr:from>
    <xdr:ext cx="762000" cy="259045"/>
    <xdr:sp macro="" textlink="">
      <xdr:nvSpPr>
        <xdr:cNvPr id="216" name="人件費・物件費等の状況該当値テキスト"/>
        <xdr:cNvSpPr txBox="1"/>
      </xdr:nvSpPr>
      <xdr:spPr>
        <a:xfrm>
          <a:off x="5041900" y="1390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320,175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163157</xdr:rowOff>
    </xdr:from>
    <xdr:to>
      <xdr:col>6</xdr:col>
      <xdr:colOff>50800</xdr:colOff>
      <xdr:row>82</xdr:row>
      <xdr:rowOff>93307</xdr:rowOff>
    </xdr:to>
    <xdr:sp macro="" textlink="">
      <xdr:nvSpPr>
        <xdr:cNvPr id="217" name="円/楕円 216"/>
        <xdr:cNvSpPr/>
      </xdr:nvSpPr>
      <xdr:spPr>
        <a:xfrm>
          <a:off x="4064000" y="1405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103484</xdr:rowOff>
    </xdr:from>
    <xdr:ext cx="736600" cy="259045"/>
    <xdr:sp macro="" textlink="">
      <xdr:nvSpPr>
        <xdr:cNvPr id="218" name="テキスト ボックス 217"/>
        <xdr:cNvSpPr txBox="1"/>
      </xdr:nvSpPr>
      <xdr:spPr>
        <a:xfrm>
          <a:off x="3733800" y="13819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311,731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81531</xdr:rowOff>
    </xdr:from>
    <xdr:to>
      <xdr:col>4</xdr:col>
      <xdr:colOff>533400</xdr:colOff>
      <xdr:row>82</xdr:row>
      <xdr:rowOff>11681</xdr:rowOff>
    </xdr:to>
    <xdr:sp macro="" textlink="">
      <xdr:nvSpPr>
        <xdr:cNvPr id="219" name="円/楕円 218"/>
        <xdr:cNvSpPr/>
      </xdr:nvSpPr>
      <xdr:spPr>
        <a:xfrm>
          <a:off x="3175000" y="1396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21858</xdr:rowOff>
    </xdr:from>
    <xdr:ext cx="762000" cy="259045"/>
    <xdr:sp macro="" textlink="">
      <xdr:nvSpPr>
        <xdr:cNvPr id="220" name="テキスト ボックス 219"/>
        <xdr:cNvSpPr txBox="1"/>
      </xdr:nvSpPr>
      <xdr:spPr>
        <a:xfrm>
          <a:off x="2844800" y="1373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240,692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69993</xdr:rowOff>
    </xdr:from>
    <xdr:to>
      <xdr:col>3</xdr:col>
      <xdr:colOff>330200</xdr:colOff>
      <xdr:row>82</xdr:row>
      <xdr:rowOff>143</xdr:rowOff>
    </xdr:to>
    <xdr:sp macro="" textlink="">
      <xdr:nvSpPr>
        <xdr:cNvPr id="221" name="円/楕円 220"/>
        <xdr:cNvSpPr/>
      </xdr:nvSpPr>
      <xdr:spPr>
        <a:xfrm>
          <a:off x="2286000" y="1395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10320</xdr:rowOff>
    </xdr:from>
    <xdr:ext cx="762000" cy="259045"/>
    <xdr:sp macro="" textlink="">
      <xdr:nvSpPr>
        <xdr:cNvPr id="222" name="テキスト ボックス 221"/>
        <xdr:cNvSpPr txBox="1"/>
      </xdr:nvSpPr>
      <xdr:spPr>
        <a:xfrm>
          <a:off x="1955800" y="1372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230,651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83424</xdr:rowOff>
    </xdr:from>
    <xdr:to>
      <xdr:col>2</xdr:col>
      <xdr:colOff>127000</xdr:colOff>
      <xdr:row>82</xdr:row>
      <xdr:rowOff>13574</xdr:rowOff>
    </xdr:to>
    <xdr:sp macro="" textlink="">
      <xdr:nvSpPr>
        <xdr:cNvPr id="223" name="円/楕円 222"/>
        <xdr:cNvSpPr/>
      </xdr:nvSpPr>
      <xdr:spPr>
        <a:xfrm>
          <a:off x="1397000" y="1397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23751</xdr:rowOff>
    </xdr:from>
    <xdr:ext cx="762000" cy="259045"/>
    <xdr:sp macro="" textlink="">
      <xdr:nvSpPr>
        <xdr:cNvPr id="224" name="テキスト ボックス 223"/>
        <xdr:cNvSpPr txBox="1"/>
      </xdr:nvSpPr>
      <xdr:spPr>
        <a:xfrm>
          <a:off x="1066800" y="13739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242,340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類似団体平均を</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上回り、全国的にも高い水準にあるため、給与の適正化に努めていく。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34713</xdr:rowOff>
    </xdr:from>
    <xdr:to>
      <xdr:col>24</xdr:col>
      <xdr:colOff>558800</xdr:colOff>
      <xdr:row>87</xdr:row>
      <xdr:rowOff>127212</xdr:rowOff>
    </xdr:to>
    <xdr:cxnSp macro="">
      <xdr:nvCxnSpPr>
        <xdr:cNvPr id="258" name="直線コネクタ 257"/>
        <xdr:cNvCxnSpPr/>
      </xdr:nvCxnSpPr>
      <xdr:spPr>
        <a:xfrm flipV="1">
          <a:off x="16179800" y="14950863"/>
          <a:ext cx="8382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38736</xdr:rowOff>
    </xdr:from>
    <xdr:to>
      <xdr:col>23</xdr:col>
      <xdr:colOff>406400</xdr:colOff>
      <xdr:row>87</xdr:row>
      <xdr:rowOff>127212</xdr:rowOff>
    </xdr:to>
    <xdr:cxnSp macro="">
      <xdr:nvCxnSpPr>
        <xdr:cNvPr id="261" name="直線コネクタ 260"/>
        <xdr:cNvCxnSpPr/>
      </xdr:nvCxnSpPr>
      <xdr:spPr>
        <a:xfrm>
          <a:off x="15290800" y="14954886"/>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38736</xdr:rowOff>
    </xdr:from>
    <xdr:to>
      <xdr:col>22</xdr:col>
      <xdr:colOff>203200</xdr:colOff>
      <xdr:row>89</xdr:row>
      <xdr:rowOff>41698</xdr:rowOff>
    </xdr:to>
    <xdr:cxnSp macro="">
      <xdr:nvCxnSpPr>
        <xdr:cNvPr id="264" name="直線コネクタ 263"/>
        <xdr:cNvCxnSpPr/>
      </xdr:nvCxnSpPr>
      <xdr:spPr>
        <a:xfrm flipV="1">
          <a:off x="14401800" y="14954886"/>
          <a:ext cx="889000" cy="34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164888</xdr:rowOff>
    </xdr:from>
    <xdr:to>
      <xdr:col>21</xdr:col>
      <xdr:colOff>0</xdr:colOff>
      <xdr:row>89</xdr:row>
      <xdr:rowOff>41698</xdr:rowOff>
    </xdr:to>
    <xdr:cxnSp macro="">
      <xdr:nvCxnSpPr>
        <xdr:cNvPr id="267" name="直線コネクタ 266"/>
        <xdr:cNvCxnSpPr/>
      </xdr:nvCxnSpPr>
      <xdr:spPr>
        <a:xfrm>
          <a:off x="13512800" y="152524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155363</xdr:rowOff>
    </xdr:from>
    <xdr:to>
      <xdr:col>24</xdr:col>
      <xdr:colOff>609600</xdr:colOff>
      <xdr:row>87</xdr:row>
      <xdr:rowOff>85513</xdr:rowOff>
    </xdr:to>
    <xdr:sp macro="" textlink="">
      <xdr:nvSpPr>
        <xdr:cNvPr id="277" name="円/楕円 276"/>
        <xdr:cNvSpPr/>
      </xdr:nvSpPr>
      <xdr:spPr>
        <a:xfrm>
          <a:off x="169672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51240</xdr:rowOff>
    </xdr:from>
    <xdr:ext cx="762000" cy="259045"/>
    <xdr:sp macro="" textlink="">
      <xdr:nvSpPr>
        <xdr:cNvPr id="278" name="給与水準   （国との比較）該当値テキスト"/>
        <xdr:cNvSpPr txBox="1"/>
      </xdr:nvSpPr>
      <xdr:spPr>
        <a:xfrm>
          <a:off x="17106900" y="1479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76412</xdr:rowOff>
    </xdr:from>
    <xdr:to>
      <xdr:col>23</xdr:col>
      <xdr:colOff>457200</xdr:colOff>
      <xdr:row>88</xdr:row>
      <xdr:rowOff>6562</xdr:rowOff>
    </xdr:to>
    <xdr:sp macro="" textlink="">
      <xdr:nvSpPr>
        <xdr:cNvPr id="279" name="円/楕円 278"/>
        <xdr:cNvSpPr/>
      </xdr:nvSpPr>
      <xdr:spPr>
        <a:xfrm>
          <a:off x="16129000" y="1499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162789</xdr:rowOff>
    </xdr:from>
    <xdr:ext cx="736600" cy="259045"/>
    <xdr:sp macro="" textlink="">
      <xdr:nvSpPr>
        <xdr:cNvPr id="280" name="テキスト ボックス 279"/>
        <xdr:cNvSpPr txBox="1"/>
      </xdr:nvSpPr>
      <xdr:spPr>
        <a:xfrm>
          <a:off x="15798800" y="15078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159386</xdr:rowOff>
    </xdr:from>
    <xdr:to>
      <xdr:col>22</xdr:col>
      <xdr:colOff>254000</xdr:colOff>
      <xdr:row>87</xdr:row>
      <xdr:rowOff>89536</xdr:rowOff>
    </xdr:to>
    <xdr:sp macro="" textlink="">
      <xdr:nvSpPr>
        <xdr:cNvPr id="281" name="円/楕円 280"/>
        <xdr:cNvSpPr/>
      </xdr:nvSpPr>
      <xdr:spPr>
        <a:xfrm>
          <a:off x="15240000" y="149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74313</xdr:rowOff>
    </xdr:from>
    <xdr:ext cx="762000" cy="259045"/>
    <xdr:sp macro="" textlink="">
      <xdr:nvSpPr>
        <xdr:cNvPr id="282" name="テキスト ボックス 281"/>
        <xdr:cNvSpPr txBox="1"/>
      </xdr:nvSpPr>
      <xdr:spPr>
        <a:xfrm>
          <a:off x="14909800" y="1499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162348</xdr:rowOff>
    </xdr:from>
    <xdr:to>
      <xdr:col>21</xdr:col>
      <xdr:colOff>50800</xdr:colOff>
      <xdr:row>89</xdr:row>
      <xdr:rowOff>92498</xdr:rowOff>
    </xdr:to>
    <xdr:sp macro="" textlink="">
      <xdr:nvSpPr>
        <xdr:cNvPr id="283" name="円/楕円 282"/>
        <xdr:cNvSpPr/>
      </xdr:nvSpPr>
      <xdr:spPr>
        <a:xfrm>
          <a:off x="14351000" y="1524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77275</xdr:rowOff>
    </xdr:from>
    <xdr:ext cx="762000" cy="259045"/>
    <xdr:sp macro="" textlink="">
      <xdr:nvSpPr>
        <xdr:cNvPr id="284" name="テキスト ボックス 283"/>
        <xdr:cNvSpPr txBox="1"/>
      </xdr:nvSpPr>
      <xdr:spPr>
        <a:xfrm>
          <a:off x="14020800" y="1533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114088</xdr:rowOff>
    </xdr:from>
    <xdr:to>
      <xdr:col>19</xdr:col>
      <xdr:colOff>533400</xdr:colOff>
      <xdr:row>89</xdr:row>
      <xdr:rowOff>44238</xdr:rowOff>
    </xdr:to>
    <xdr:sp macro="" textlink="">
      <xdr:nvSpPr>
        <xdr:cNvPr id="285" name="円/楕円 284"/>
        <xdr:cNvSpPr/>
      </xdr:nvSpPr>
      <xdr:spPr>
        <a:xfrm>
          <a:off x="13462000" y="152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29015</xdr:rowOff>
    </xdr:from>
    <xdr:ext cx="762000" cy="259045"/>
    <xdr:sp macro="" textlink="">
      <xdr:nvSpPr>
        <xdr:cNvPr id="286" name="テキスト ボックス 285"/>
        <xdr:cNvSpPr txBox="1"/>
      </xdr:nvSpPr>
      <xdr:spPr>
        <a:xfrm>
          <a:off x="13131800" y="1528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佐那河内村行政改革大綱（第</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次・平成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年度）において、定員管理を押し進め、</a:t>
          </a:r>
          <a:r>
            <a:rPr kumimoji="1" lang="en-US" altLang="ja-JP" sz="1100">
              <a:solidFill>
                <a:schemeClr val="dk1"/>
              </a:solidFill>
              <a:effectLst/>
              <a:latin typeface="+mn-lt"/>
              <a:ea typeface="+mn-ea"/>
              <a:cs typeface="+mn-cs"/>
            </a:rPr>
            <a:t>18.01</a:t>
          </a:r>
          <a:r>
            <a:rPr kumimoji="1" lang="ja-JP" altLang="ja-JP" sz="1100">
              <a:solidFill>
                <a:schemeClr val="dk1"/>
              </a:solidFill>
              <a:effectLst/>
              <a:latin typeface="+mn-lt"/>
              <a:ea typeface="+mn-ea"/>
              <a:cs typeface="+mn-cs"/>
            </a:rPr>
            <a:t>人と類似団体の平均値を下回っている。計画に基づいた定員適正化を進める。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35890</xdr:rowOff>
    </xdr:from>
    <xdr:to>
      <xdr:col>24</xdr:col>
      <xdr:colOff>558800</xdr:colOff>
      <xdr:row>61</xdr:row>
      <xdr:rowOff>47231</xdr:rowOff>
    </xdr:to>
    <xdr:cxnSp macro="">
      <xdr:nvCxnSpPr>
        <xdr:cNvPr id="318" name="直線コネクタ 317"/>
        <xdr:cNvCxnSpPr/>
      </xdr:nvCxnSpPr>
      <xdr:spPr>
        <a:xfrm>
          <a:off x="16179800" y="10494340"/>
          <a:ext cx="838200" cy="1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6934</xdr:rowOff>
    </xdr:from>
    <xdr:to>
      <xdr:col>23</xdr:col>
      <xdr:colOff>406400</xdr:colOff>
      <xdr:row>61</xdr:row>
      <xdr:rowOff>35890</xdr:rowOff>
    </xdr:to>
    <xdr:cxnSp macro="">
      <xdr:nvCxnSpPr>
        <xdr:cNvPr id="321" name="直線コネクタ 320"/>
        <xdr:cNvCxnSpPr/>
      </xdr:nvCxnSpPr>
      <xdr:spPr>
        <a:xfrm>
          <a:off x="15290800" y="1046538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3" name="テキスト ボックス 322"/>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163906</xdr:rowOff>
    </xdr:from>
    <xdr:to>
      <xdr:col>22</xdr:col>
      <xdr:colOff>203200</xdr:colOff>
      <xdr:row>61</xdr:row>
      <xdr:rowOff>6934</xdr:rowOff>
    </xdr:to>
    <xdr:cxnSp macro="">
      <xdr:nvCxnSpPr>
        <xdr:cNvPr id="324" name="直線コネクタ 323"/>
        <xdr:cNvCxnSpPr/>
      </xdr:nvCxnSpPr>
      <xdr:spPr>
        <a:xfrm>
          <a:off x="14401800" y="1045090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6" name="テキスト ボックス 325"/>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156426</xdr:rowOff>
    </xdr:from>
    <xdr:to>
      <xdr:col>21</xdr:col>
      <xdr:colOff>0</xdr:colOff>
      <xdr:row>60</xdr:row>
      <xdr:rowOff>163906</xdr:rowOff>
    </xdr:to>
    <xdr:cxnSp macro="">
      <xdr:nvCxnSpPr>
        <xdr:cNvPr id="327" name="直線コネクタ 326"/>
        <xdr:cNvCxnSpPr/>
      </xdr:nvCxnSpPr>
      <xdr:spPr>
        <a:xfrm>
          <a:off x="13512800" y="10443426"/>
          <a:ext cx="889000" cy="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9" name="テキスト ボックス 328"/>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31" name="テキスト ボックス 330"/>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167881</xdr:rowOff>
    </xdr:from>
    <xdr:to>
      <xdr:col>24</xdr:col>
      <xdr:colOff>609600</xdr:colOff>
      <xdr:row>61</xdr:row>
      <xdr:rowOff>98031</xdr:rowOff>
    </xdr:to>
    <xdr:sp macro="" textlink="">
      <xdr:nvSpPr>
        <xdr:cNvPr id="337" name="円/楕円 336"/>
        <xdr:cNvSpPr/>
      </xdr:nvSpPr>
      <xdr:spPr>
        <a:xfrm>
          <a:off x="16967200" y="1045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12958</xdr:rowOff>
    </xdr:from>
    <xdr:ext cx="762000" cy="259045"/>
    <xdr:sp macro="" textlink="">
      <xdr:nvSpPr>
        <xdr:cNvPr id="338" name="定員管理の状況該当値テキスト"/>
        <xdr:cNvSpPr txBox="1"/>
      </xdr:nvSpPr>
      <xdr:spPr>
        <a:xfrm>
          <a:off x="17106900" y="10299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156540</xdr:rowOff>
    </xdr:from>
    <xdr:to>
      <xdr:col>23</xdr:col>
      <xdr:colOff>457200</xdr:colOff>
      <xdr:row>61</xdr:row>
      <xdr:rowOff>86690</xdr:rowOff>
    </xdr:to>
    <xdr:sp macro="" textlink="">
      <xdr:nvSpPr>
        <xdr:cNvPr id="339" name="円/楕円 338"/>
        <xdr:cNvSpPr/>
      </xdr:nvSpPr>
      <xdr:spPr>
        <a:xfrm>
          <a:off x="16129000" y="1044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96867</xdr:rowOff>
    </xdr:from>
    <xdr:ext cx="736600" cy="259045"/>
    <xdr:sp macro="" textlink="">
      <xdr:nvSpPr>
        <xdr:cNvPr id="340" name="テキスト ボックス 339"/>
        <xdr:cNvSpPr txBox="1"/>
      </xdr:nvSpPr>
      <xdr:spPr>
        <a:xfrm>
          <a:off x="15798800" y="1021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127584</xdr:rowOff>
    </xdr:from>
    <xdr:to>
      <xdr:col>22</xdr:col>
      <xdr:colOff>254000</xdr:colOff>
      <xdr:row>61</xdr:row>
      <xdr:rowOff>57734</xdr:rowOff>
    </xdr:to>
    <xdr:sp macro="" textlink="">
      <xdr:nvSpPr>
        <xdr:cNvPr id="341" name="円/楕円 340"/>
        <xdr:cNvSpPr/>
      </xdr:nvSpPr>
      <xdr:spPr>
        <a:xfrm>
          <a:off x="15240000" y="1041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67911</xdr:rowOff>
    </xdr:from>
    <xdr:ext cx="762000" cy="259045"/>
    <xdr:sp macro="" textlink="">
      <xdr:nvSpPr>
        <xdr:cNvPr id="342" name="テキスト ボックス 341"/>
        <xdr:cNvSpPr txBox="1"/>
      </xdr:nvSpPr>
      <xdr:spPr>
        <a:xfrm>
          <a:off x="14909800" y="1018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113106</xdr:rowOff>
    </xdr:from>
    <xdr:to>
      <xdr:col>21</xdr:col>
      <xdr:colOff>50800</xdr:colOff>
      <xdr:row>61</xdr:row>
      <xdr:rowOff>43256</xdr:rowOff>
    </xdr:to>
    <xdr:sp macro="" textlink="">
      <xdr:nvSpPr>
        <xdr:cNvPr id="343" name="円/楕円 342"/>
        <xdr:cNvSpPr/>
      </xdr:nvSpPr>
      <xdr:spPr>
        <a:xfrm>
          <a:off x="14351000" y="1040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53433</xdr:rowOff>
    </xdr:from>
    <xdr:ext cx="762000" cy="259045"/>
    <xdr:sp macro="" textlink="">
      <xdr:nvSpPr>
        <xdr:cNvPr id="344" name="テキスト ボックス 343"/>
        <xdr:cNvSpPr txBox="1"/>
      </xdr:nvSpPr>
      <xdr:spPr>
        <a:xfrm>
          <a:off x="14020800" y="10168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105626</xdr:rowOff>
    </xdr:from>
    <xdr:to>
      <xdr:col>19</xdr:col>
      <xdr:colOff>533400</xdr:colOff>
      <xdr:row>61</xdr:row>
      <xdr:rowOff>35776</xdr:rowOff>
    </xdr:to>
    <xdr:sp macro="" textlink="">
      <xdr:nvSpPr>
        <xdr:cNvPr id="345" name="円/楕円 344"/>
        <xdr:cNvSpPr/>
      </xdr:nvSpPr>
      <xdr:spPr>
        <a:xfrm>
          <a:off x="13462000" y="1039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45953</xdr:rowOff>
    </xdr:from>
    <xdr:ext cx="762000" cy="259045"/>
    <xdr:sp macro="" textlink="">
      <xdr:nvSpPr>
        <xdr:cNvPr id="346" name="テキスト ボックス 345"/>
        <xdr:cNvSpPr txBox="1"/>
      </xdr:nvSpPr>
      <xdr:spPr>
        <a:xfrm>
          <a:off x="13131800" y="1016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過去の起債</a:t>
          </a:r>
          <a:r>
            <a:rPr kumimoji="1" lang="ja-JP" altLang="ja-JP" sz="1100">
              <a:solidFill>
                <a:schemeClr val="dk1"/>
              </a:solidFill>
              <a:effectLst/>
              <a:latin typeface="+mn-lt"/>
              <a:ea typeface="+mn-ea"/>
              <a:cs typeface="+mn-cs"/>
            </a:rPr>
            <a:t>の償還</a:t>
          </a:r>
          <a:r>
            <a:rPr kumimoji="1" lang="ja-JP" altLang="en-US" sz="1100">
              <a:solidFill>
                <a:schemeClr val="dk1"/>
              </a:solidFill>
              <a:effectLst/>
              <a:latin typeface="+mn-lt"/>
              <a:ea typeface="+mn-ea"/>
              <a:cs typeface="+mn-cs"/>
            </a:rPr>
            <a:t>の終了、近年の起債抑制</a:t>
          </a:r>
          <a:r>
            <a:rPr kumimoji="1" lang="ja-JP" altLang="ja-JP" sz="1100">
              <a:solidFill>
                <a:schemeClr val="dk1"/>
              </a:solidFill>
              <a:effectLst/>
              <a:latin typeface="+mn-lt"/>
              <a:ea typeface="+mn-ea"/>
              <a:cs typeface="+mn-cs"/>
            </a:rPr>
            <a:t>などにともない、類似団体平均を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。今後控えている事業計画の整理・縮小を図るなど、起債依存型の事業実施を見直し、類似団体の平均水準を</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下回るよう努める。</a:t>
          </a:r>
          <a:endParaRPr lang="ja-JP" altLang="ja-JP">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42418</xdr:rowOff>
    </xdr:from>
    <xdr:to>
      <xdr:col>24</xdr:col>
      <xdr:colOff>558800</xdr:colOff>
      <xdr:row>42</xdr:row>
      <xdr:rowOff>20574</xdr:rowOff>
    </xdr:to>
    <xdr:cxnSp macro="">
      <xdr:nvCxnSpPr>
        <xdr:cNvPr id="377" name="直線コネクタ 376"/>
        <xdr:cNvCxnSpPr/>
      </xdr:nvCxnSpPr>
      <xdr:spPr>
        <a:xfrm flipV="1">
          <a:off x="16179800" y="7071868"/>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20574</xdr:rowOff>
    </xdr:from>
    <xdr:to>
      <xdr:col>23</xdr:col>
      <xdr:colOff>406400</xdr:colOff>
      <xdr:row>42</xdr:row>
      <xdr:rowOff>117094</xdr:rowOff>
    </xdr:to>
    <xdr:cxnSp macro="">
      <xdr:nvCxnSpPr>
        <xdr:cNvPr id="380" name="直線コネクタ 379"/>
        <xdr:cNvCxnSpPr/>
      </xdr:nvCxnSpPr>
      <xdr:spPr>
        <a:xfrm flipV="1">
          <a:off x="15290800" y="722147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170959</xdr:rowOff>
    </xdr:from>
    <xdr:ext cx="736600" cy="259045"/>
    <xdr:sp macro="" textlink="">
      <xdr:nvSpPr>
        <xdr:cNvPr id="382" name="テキスト ボックス 381"/>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117094</xdr:rowOff>
    </xdr:from>
    <xdr:to>
      <xdr:col>22</xdr:col>
      <xdr:colOff>203200</xdr:colOff>
      <xdr:row>43</xdr:row>
      <xdr:rowOff>22860</xdr:rowOff>
    </xdr:to>
    <xdr:cxnSp macro="">
      <xdr:nvCxnSpPr>
        <xdr:cNvPr id="383" name="直線コネクタ 382"/>
        <xdr:cNvCxnSpPr/>
      </xdr:nvCxnSpPr>
      <xdr:spPr>
        <a:xfrm flipV="1">
          <a:off x="14401800" y="731799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47769</xdr:rowOff>
    </xdr:from>
    <xdr:ext cx="762000" cy="259045"/>
    <xdr:sp macro="" textlink="">
      <xdr:nvSpPr>
        <xdr:cNvPr id="385" name="テキスト ボックス 384"/>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22860</xdr:rowOff>
    </xdr:from>
    <xdr:to>
      <xdr:col>21</xdr:col>
      <xdr:colOff>0</xdr:colOff>
      <xdr:row>43</xdr:row>
      <xdr:rowOff>85598</xdr:rowOff>
    </xdr:to>
    <xdr:cxnSp macro="">
      <xdr:nvCxnSpPr>
        <xdr:cNvPr id="386" name="直線コネクタ 385"/>
        <xdr:cNvCxnSpPr/>
      </xdr:nvCxnSpPr>
      <xdr:spPr>
        <a:xfrm flipV="1">
          <a:off x="13512800" y="739521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91203</xdr:rowOff>
    </xdr:from>
    <xdr:ext cx="762000" cy="259045"/>
    <xdr:sp macro="" textlink="">
      <xdr:nvSpPr>
        <xdr:cNvPr id="388" name="テキスト ボックス 387"/>
        <xdr:cNvSpPr txBox="1"/>
      </xdr:nvSpPr>
      <xdr:spPr>
        <a:xfrm>
          <a:off x="14020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90" name="テキスト ボックス 389"/>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163068</xdr:rowOff>
    </xdr:from>
    <xdr:to>
      <xdr:col>24</xdr:col>
      <xdr:colOff>609600</xdr:colOff>
      <xdr:row>41</xdr:row>
      <xdr:rowOff>93218</xdr:rowOff>
    </xdr:to>
    <xdr:sp macro="" textlink="">
      <xdr:nvSpPr>
        <xdr:cNvPr id="396" name="円/楕円 395"/>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8145</xdr:rowOff>
    </xdr:from>
    <xdr:ext cx="762000" cy="259045"/>
    <xdr:sp macro="" textlink="">
      <xdr:nvSpPr>
        <xdr:cNvPr id="397" name="公債費負担の状況該当値テキスト"/>
        <xdr:cNvSpPr txBox="1"/>
      </xdr:nvSpPr>
      <xdr:spPr>
        <a:xfrm>
          <a:off x="17106900" y="686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141224</xdr:rowOff>
    </xdr:from>
    <xdr:to>
      <xdr:col>23</xdr:col>
      <xdr:colOff>457200</xdr:colOff>
      <xdr:row>42</xdr:row>
      <xdr:rowOff>71374</xdr:rowOff>
    </xdr:to>
    <xdr:sp macro="" textlink="">
      <xdr:nvSpPr>
        <xdr:cNvPr id="398" name="円/楕円 397"/>
        <xdr:cNvSpPr/>
      </xdr:nvSpPr>
      <xdr:spPr>
        <a:xfrm>
          <a:off x="16129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56151</xdr:rowOff>
    </xdr:from>
    <xdr:ext cx="736600" cy="259045"/>
    <xdr:sp macro="" textlink="">
      <xdr:nvSpPr>
        <xdr:cNvPr id="399" name="テキスト ボックス 398"/>
        <xdr:cNvSpPr txBox="1"/>
      </xdr:nvSpPr>
      <xdr:spPr>
        <a:xfrm>
          <a:off x="15798800" y="725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66294</xdr:rowOff>
    </xdr:from>
    <xdr:to>
      <xdr:col>22</xdr:col>
      <xdr:colOff>254000</xdr:colOff>
      <xdr:row>42</xdr:row>
      <xdr:rowOff>167894</xdr:rowOff>
    </xdr:to>
    <xdr:sp macro="" textlink="">
      <xdr:nvSpPr>
        <xdr:cNvPr id="400" name="円/楕円 399"/>
        <xdr:cNvSpPr/>
      </xdr:nvSpPr>
      <xdr:spPr>
        <a:xfrm>
          <a:off x="152400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152671</xdr:rowOff>
    </xdr:from>
    <xdr:ext cx="762000" cy="259045"/>
    <xdr:sp macro="" textlink="">
      <xdr:nvSpPr>
        <xdr:cNvPr id="401" name="テキスト ボックス 400"/>
        <xdr:cNvSpPr txBox="1"/>
      </xdr:nvSpPr>
      <xdr:spPr>
        <a:xfrm>
          <a:off x="14909800" y="735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143510</xdr:rowOff>
    </xdr:from>
    <xdr:to>
      <xdr:col>21</xdr:col>
      <xdr:colOff>50800</xdr:colOff>
      <xdr:row>43</xdr:row>
      <xdr:rowOff>73660</xdr:rowOff>
    </xdr:to>
    <xdr:sp macro="" textlink="">
      <xdr:nvSpPr>
        <xdr:cNvPr id="402" name="円/楕円 401"/>
        <xdr:cNvSpPr/>
      </xdr:nvSpPr>
      <xdr:spPr>
        <a:xfrm>
          <a:off x="14351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403" name="テキスト ボックス 402"/>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34798</xdr:rowOff>
    </xdr:from>
    <xdr:to>
      <xdr:col>19</xdr:col>
      <xdr:colOff>533400</xdr:colOff>
      <xdr:row>43</xdr:row>
      <xdr:rowOff>136398</xdr:rowOff>
    </xdr:to>
    <xdr:sp macro="" textlink="">
      <xdr:nvSpPr>
        <xdr:cNvPr id="404" name="円/楕円 403"/>
        <xdr:cNvSpPr/>
      </xdr:nvSpPr>
      <xdr:spPr>
        <a:xfrm>
          <a:off x="13462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121175</xdr:rowOff>
    </xdr:from>
    <xdr:ext cx="762000" cy="259045"/>
    <xdr:sp macro="" textlink="">
      <xdr:nvSpPr>
        <xdr:cNvPr id="405" name="テキスト ボックス 404"/>
        <xdr:cNvSpPr txBox="1"/>
      </xdr:nvSpPr>
      <xdr:spPr>
        <a:xfrm>
          <a:off x="13131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将来負担比率は０であるが、後世への負担を少しでも軽減するよう、新規事業の実施等について総点検を図り、財政の健全化を図る。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徳島県佐那河内村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2,499
2,489
42.28
2,520,691
2,418,447
59,204
1,668,686
1,748,407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類似団体の平均値を</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％上回っている。定員管理などの取り組みを通じて人件費の削減に努める。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168148</xdr:rowOff>
    </xdr:from>
    <xdr:to>
      <xdr:col>7</xdr:col>
      <xdr:colOff>15875</xdr:colOff>
      <xdr:row>37</xdr:row>
      <xdr:rowOff>51562</xdr:rowOff>
    </xdr:to>
    <xdr:cxnSp macro="">
      <xdr:nvCxnSpPr>
        <xdr:cNvPr id="64" name="直線コネクタ 63"/>
        <xdr:cNvCxnSpPr/>
      </xdr:nvCxnSpPr>
      <xdr:spPr>
        <a:xfrm flipV="1">
          <a:off x="3987800" y="634034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5842</xdr:rowOff>
    </xdr:from>
    <xdr:to>
      <xdr:col>5</xdr:col>
      <xdr:colOff>549275</xdr:colOff>
      <xdr:row>37</xdr:row>
      <xdr:rowOff>51562</xdr:rowOff>
    </xdr:to>
    <xdr:cxnSp macro="">
      <xdr:nvCxnSpPr>
        <xdr:cNvPr id="67" name="直線コネクタ 66"/>
        <xdr:cNvCxnSpPr/>
      </xdr:nvCxnSpPr>
      <xdr:spPr>
        <a:xfrm>
          <a:off x="3098800" y="63494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113284</xdr:rowOff>
    </xdr:from>
    <xdr:to>
      <xdr:col>4</xdr:col>
      <xdr:colOff>346075</xdr:colOff>
      <xdr:row>37</xdr:row>
      <xdr:rowOff>5842</xdr:rowOff>
    </xdr:to>
    <xdr:cxnSp macro="">
      <xdr:nvCxnSpPr>
        <xdr:cNvPr id="70" name="直線コネクタ 69"/>
        <xdr:cNvCxnSpPr/>
      </xdr:nvCxnSpPr>
      <xdr:spPr>
        <a:xfrm>
          <a:off x="2209800" y="62854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113284</xdr:rowOff>
    </xdr:from>
    <xdr:to>
      <xdr:col>3</xdr:col>
      <xdr:colOff>142875</xdr:colOff>
      <xdr:row>37</xdr:row>
      <xdr:rowOff>5842</xdr:rowOff>
    </xdr:to>
    <xdr:cxnSp macro="">
      <xdr:nvCxnSpPr>
        <xdr:cNvPr id="73" name="直線コネクタ 72"/>
        <xdr:cNvCxnSpPr/>
      </xdr:nvCxnSpPr>
      <xdr:spPr>
        <a:xfrm flipV="1">
          <a:off x="1320800" y="62854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83" name="円/楕円 82"/>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89425</xdr:rowOff>
    </xdr:from>
    <xdr:ext cx="762000" cy="259045"/>
    <xdr:sp macro="" textlink="">
      <xdr:nvSpPr>
        <xdr:cNvPr id="84" name="人件費該当値テキスト"/>
        <xdr:cNvSpPr txBox="1"/>
      </xdr:nvSpPr>
      <xdr:spPr>
        <a:xfrm>
          <a:off x="4914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762</xdr:rowOff>
    </xdr:from>
    <xdr:to>
      <xdr:col>5</xdr:col>
      <xdr:colOff>600075</xdr:colOff>
      <xdr:row>37</xdr:row>
      <xdr:rowOff>102362</xdr:rowOff>
    </xdr:to>
    <xdr:sp macro="" textlink="">
      <xdr:nvSpPr>
        <xdr:cNvPr id="85" name="円/楕円 84"/>
        <xdr:cNvSpPr/>
      </xdr:nvSpPr>
      <xdr:spPr>
        <a:xfrm>
          <a:off x="3937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86" name="テキスト ボックス 85"/>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126492</xdr:rowOff>
    </xdr:from>
    <xdr:to>
      <xdr:col>4</xdr:col>
      <xdr:colOff>396875</xdr:colOff>
      <xdr:row>37</xdr:row>
      <xdr:rowOff>56642</xdr:rowOff>
    </xdr:to>
    <xdr:sp macro="" textlink="">
      <xdr:nvSpPr>
        <xdr:cNvPr id="87" name="円/楕円 86"/>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88" name="テキスト ボックス 87"/>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62484</xdr:rowOff>
    </xdr:from>
    <xdr:to>
      <xdr:col>3</xdr:col>
      <xdr:colOff>193675</xdr:colOff>
      <xdr:row>36</xdr:row>
      <xdr:rowOff>164084</xdr:rowOff>
    </xdr:to>
    <xdr:sp macro="" textlink="">
      <xdr:nvSpPr>
        <xdr:cNvPr id="89" name="円/楕円 88"/>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2811</xdr:rowOff>
    </xdr:from>
    <xdr:ext cx="762000" cy="259045"/>
    <xdr:sp macro="" textlink="">
      <xdr:nvSpPr>
        <xdr:cNvPr id="90" name="テキスト ボックス 89"/>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126492</xdr:rowOff>
    </xdr:from>
    <xdr:to>
      <xdr:col>1</xdr:col>
      <xdr:colOff>676275</xdr:colOff>
      <xdr:row>37</xdr:row>
      <xdr:rowOff>56642</xdr:rowOff>
    </xdr:to>
    <xdr:sp macro="" textlink="">
      <xdr:nvSpPr>
        <xdr:cNvPr id="91" name="円/楕円 90"/>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66819</xdr:rowOff>
    </xdr:from>
    <xdr:ext cx="762000" cy="259045"/>
    <xdr:sp macro="" textlink="">
      <xdr:nvSpPr>
        <xdr:cNvPr id="92" name="テキスト ボックス 91"/>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物件費については、需用費・役務費など</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削減に努めてきており、類似団体平均を下回っている。しかし、</a:t>
          </a:r>
          <a:r>
            <a:rPr kumimoji="1" lang="en-US" altLang="ja-JP" sz="1100">
              <a:solidFill>
                <a:schemeClr val="dk1"/>
              </a:solidFill>
              <a:effectLst/>
              <a:latin typeface="+mn-lt"/>
              <a:ea typeface="+mn-ea"/>
              <a:cs typeface="+mn-cs"/>
            </a:rPr>
            <a:t>OA</a:t>
          </a:r>
          <a:r>
            <a:rPr kumimoji="1" lang="ja-JP" altLang="en-US" sz="1100">
              <a:solidFill>
                <a:schemeClr val="dk1"/>
              </a:solidFill>
              <a:effectLst/>
              <a:latin typeface="+mn-lt"/>
              <a:ea typeface="+mn-ea"/>
              <a:cs typeface="+mn-cs"/>
            </a:rPr>
            <a:t>化の進展などに伴い</a:t>
          </a:r>
          <a:r>
            <a:rPr kumimoji="1" lang="ja-JP" altLang="ja-JP" sz="1100">
              <a:solidFill>
                <a:schemeClr val="dk1"/>
              </a:solidFill>
              <a:effectLst/>
              <a:latin typeface="+mn-lt"/>
              <a:ea typeface="+mn-ea"/>
              <a:cs typeface="+mn-cs"/>
            </a:rPr>
            <a:t>全体では増加傾向にあることから、引き続き思い切った節約・節減などにより、適正</a:t>
          </a:r>
          <a:r>
            <a:rPr kumimoji="1" lang="ja-JP" altLang="en-US" sz="1100">
              <a:solidFill>
                <a:schemeClr val="dk1"/>
              </a:solidFill>
              <a:effectLst/>
              <a:latin typeface="+mn-lt"/>
              <a:ea typeface="+mn-ea"/>
              <a:cs typeface="+mn-cs"/>
            </a:rPr>
            <a:t>な水準を</a:t>
          </a:r>
          <a:r>
            <a:rPr kumimoji="1" lang="ja-JP" altLang="ja-JP" sz="1100">
              <a:solidFill>
                <a:schemeClr val="dk1"/>
              </a:solidFill>
              <a:effectLst/>
              <a:latin typeface="+mn-lt"/>
              <a:ea typeface="+mn-ea"/>
              <a:cs typeface="+mn-cs"/>
            </a:rPr>
            <a:t>堅持していく。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138430</xdr:rowOff>
    </xdr:from>
    <xdr:to>
      <xdr:col>24</xdr:col>
      <xdr:colOff>31750</xdr:colOff>
      <xdr:row>16</xdr:row>
      <xdr:rowOff>27940</xdr:rowOff>
    </xdr:to>
    <xdr:cxnSp macro="">
      <xdr:nvCxnSpPr>
        <xdr:cNvPr id="125" name="直線コネクタ 124"/>
        <xdr:cNvCxnSpPr/>
      </xdr:nvCxnSpPr>
      <xdr:spPr>
        <a:xfrm>
          <a:off x="15671800" y="27101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123190</xdr:rowOff>
    </xdr:from>
    <xdr:to>
      <xdr:col>22</xdr:col>
      <xdr:colOff>565150</xdr:colOff>
      <xdr:row>15</xdr:row>
      <xdr:rowOff>138430</xdr:rowOff>
    </xdr:to>
    <xdr:cxnSp macro="">
      <xdr:nvCxnSpPr>
        <xdr:cNvPr id="128" name="直線コネクタ 127"/>
        <xdr:cNvCxnSpPr/>
      </xdr:nvCxnSpPr>
      <xdr:spPr>
        <a:xfrm>
          <a:off x="14782800" y="2694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0" name="テキスト ボックス 129"/>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39370</xdr:rowOff>
    </xdr:from>
    <xdr:to>
      <xdr:col>21</xdr:col>
      <xdr:colOff>361950</xdr:colOff>
      <xdr:row>15</xdr:row>
      <xdr:rowOff>123190</xdr:rowOff>
    </xdr:to>
    <xdr:cxnSp macro="">
      <xdr:nvCxnSpPr>
        <xdr:cNvPr id="131" name="直線コネクタ 130"/>
        <xdr:cNvCxnSpPr/>
      </xdr:nvCxnSpPr>
      <xdr:spPr>
        <a:xfrm>
          <a:off x="13893800" y="26111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33" name="テキスト ボックス 132"/>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5080</xdr:rowOff>
    </xdr:from>
    <xdr:to>
      <xdr:col>20</xdr:col>
      <xdr:colOff>158750</xdr:colOff>
      <xdr:row>15</xdr:row>
      <xdr:rowOff>39370</xdr:rowOff>
    </xdr:to>
    <xdr:cxnSp macro="">
      <xdr:nvCxnSpPr>
        <xdr:cNvPr id="134" name="直線コネクタ 133"/>
        <xdr:cNvCxnSpPr/>
      </xdr:nvCxnSpPr>
      <xdr:spPr>
        <a:xfrm>
          <a:off x="13004800" y="24053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78757</xdr:rowOff>
    </xdr:from>
    <xdr:ext cx="762000" cy="259045"/>
    <xdr:sp macro="" textlink="">
      <xdr:nvSpPr>
        <xdr:cNvPr id="136" name="テキスト ボックス 135"/>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8" name="テキスト ボックス 137"/>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148590</xdr:rowOff>
    </xdr:from>
    <xdr:to>
      <xdr:col>24</xdr:col>
      <xdr:colOff>82550</xdr:colOff>
      <xdr:row>16</xdr:row>
      <xdr:rowOff>78740</xdr:rowOff>
    </xdr:to>
    <xdr:sp macro="" textlink="">
      <xdr:nvSpPr>
        <xdr:cNvPr id="144" name="円/楕円 143"/>
        <xdr:cNvSpPr/>
      </xdr:nvSpPr>
      <xdr:spPr>
        <a:xfrm>
          <a:off x="164592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165117</xdr:rowOff>
    </xdr:from>
    <xdr:ext cx="762000" cy="259045"/>
    <xdr:sp macro="" textlink="">
      <xdr:nvSpPr>
        <xdr:cNvPr id="145" name="物件費該当値テキスト"/>
        <xdr:cNvSpPr txBox="1"/>
      </xdr:nvSpPr>
      <xdr:spPr>
        <a:xfrm>
          <a:off x="165989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87630</xdr:rowOff>
    </xdr:from>
    <xdr:to>
      <xdr:col>22</xdr:col>
      <xdr:colOff>615950</xdr:colOff>
      <xdr:row>16</xdr:row>
      <xdr:rowOff>17780</xdr:rowOff>
    </xdr:to>
    <xdr:sp macro="" textlink="">
      <xdr:nvSpPr>
        <xdr:cNvPr id="146" name="円/楕円 145"/>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27957</xdr:rowOff>
    </xdr:from>
    <xdr:ext cx="736600" cy="259045"/>
    <xdr:sp macro="" textlink="">
      <xdr:nvSpPr>
        <xdr:cNvPr id="147" name="テキスト ボックス 146"/>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72390</xdr:rowOff>
    </xdr:from>
    <xdr:to>
      <xdr:col>21</xdr:col>
      <xdr:colOff>412750</xdr:colOff>
      <xdr:row>16</xdr:row>
      <xdr:rowOff>2540</xdr:rowOff>
    </xdr:to>
    <xdr:sp macro="" textlink="">
      <xdr:nvSpPr>
        <xdr:cNvPr id="148" name="円/楕円 147"/>
        <xdr:cNvSpPr/>
      </xdr:nvSpPr>
      <xdr:spPr>
        <a:xfrm>
          <a:off x="14732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12717</xdr:rowOff>
    </xdr:from>
    <xdr:ext cx="762000" cy="259045"/>
    <xdr:sp macro="" textlink="">
      <xdr:nvSpPr>
        <xdr:cNvPr id="149" name="テキスト ボックス 148"/>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160020</xdr:rowOff>
    </xdr:from>
    <xdr:to>
      <xdr:col>20</xdr:col>
      <xdr:colOff>209550</xdr:colOff>
      <xdr:row>15</xdr:row>
      <xdr:rowOff>90170</xdr:rowOff>
    </xdr:to>
    <xdr:sp macro="" textlink="">
      <xdr:nvSpPr>
        <xdr:cNvPr id="150" name="円/楕円 149"/>
        <xdr:cNvSpPr/>
      </xdr:nvSpPr>
      <xdr:spPr>
        <a:xfrm>
          <a:off x="13843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100347</xdr:rowOff>
    </xdr:from>
    <xdr:ext cx="762000" cy="259045"/>
    <xdr:sp macro="" textlink="">
      <xdr:nvSpPr>
        <xdr:cNvPr id="151" name="テキスト ボックス 150"/>
        <xdr:cNvSpPr txBox="1"/>
      </xdr:nvSpPr>
      <xdr:spPr>
        <a:xfrm>
          <a:off x="13512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125730</xdr:rowOff>
    </xdr:from>
    <xdr:to>
      <xdr:col>19</xdr:col>
      <xdr:colOff>6350</xdr:colOff>
      <xdr:row>14</xdr:row>
      <xdr:rowOff>55880</xdr:rowOff>
    </xdr:to>
    <xdr:sp macro="" textlink="">
      <xdr:nvSpPr>
        <xdr:cNvPr id="152" name="円/楕円 151"/>
        <xdr:cNvSpPr/>
      </xdr:nvSpPr>
      <xdr:spPr>
        <a:xfrm>
          <a:off x="129540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66057</xdr:rowOff>
    </xdr:from>
    <xdr:ext cx="762000" cy="259045"/>
    <xdr:sp macro="" textlink="">
      <xdr:nvSpPr>
        <xdr:cNvPr id="153" name="テキスト ボックス 152"/>
        <xdr:cNvSpPr txBox="1"/>
      </xdr:nvSpPr>
      <xdr:spPr>
        <a:xfrm>
          <a:off x="1262380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a:t>
          </a:r>
          <a:r>
            <a:rPr kumimoji="1" lang="ja-JP" altLang="en-US" sz="1100">
              <a:solidFill>
                <a:schemeClr val="dk1"/>
              </a:solidFill>
              <a:effectLst/>
              <a:latin typeface="+mn-lt"/>
              <a:ea typeface="+mn-ea"/>
              <a:cs typeface="+mn-cs"/>
            </a:rPr>
            <a:t>値ではあるが、</a:t>
          </a:r>
          <a:r>
            <a:rPr kumimoji="1" lang="ja-JP" altLang="ja-JP" sz="1100">
              <a:solidFill>
                <a:schemeClr val="dk1"/>
              </a:solidFill>
              <a:effectLst/>
              <a:latin typeface="+mn-lt"/>
              <a:ea typeface="+mn-ea"/>
              <a:cs typeface="+mn-cs"/>
            </a:rPr>
            <a:t>急速に高齢化や人口減少が進む中、財政が逼迫することのないよう、適正化に努める。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37193</xdr:rowOff>
    </xdr:from>
    <xdr:to>
      <xdr:col>7</xdr:col>
      <xdr:colOff>15875</xdr:colOff>
      <xdr:row>55</xdr:row>
      <xdr:rowOff>37193</xdr:rowOff>
    </xdr:to>
    <xdr:cxnSp macro="">
      <xdr:nvCxnSpPr>
        <xdr:cNvPr id="187" name="直線コネクタ 186"/>
        <xdr:cNvCxnSpPr/>
      </xdr:nvCxnSpPr>
      <xdr:spPr>
        <a:xfrm>
          <a:off x="3987800" y="9466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88"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37193</xdr:rowOff>
    </xdr:from>
    <xdr:to>
      <xdr:col>5</xdr:col>
      <xdr:colOff>549275</xdr:colOff>
      <xdr:row>55</xdr:row>
      <xdr:rowOff>37193</xdr:rowOff>
    </xdr:to>
    <xdr:cxnSp macro="">
      <xdr:nvCxnSpPr>
        <xdr:cNvPr id="190" name="直線コネクタ 189"/>
        <xdr:cNvCxnSpPr/>
      </xdr:nvCxnSpPr>
      <xdr:spPr>
        <a:xfrm>
          <a:off x="3098800" y="9466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2" name="テキスト ボックス 19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4535</xdr:rowOff>
    </xdr:from>
    <xdr:to>
      <xdr:col>4</xdr:col>
      <xdr:colOff>346075</xdr:colOff>
      <xdr:row>55</xdr:row>
      <xdr:rowOff>37193</xdr:rowOff>
    </xdr:to>
    <xdr:cxnSp macro="">
      <xdr:nvCxnSpPr>
        <xdr:cNvPr id="193" name="直線コネクタ 192"/>
        <xdr:cNvCxnSpPr/>
      </xdr:nvCxnSpPr>
      <xdr:spPr>
        <a:xfrm>
          <a:off x="2209800" y="9434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143328</xdr:rowOff>
    </xdr:from>
    <xdr:to>
      <xdr:col>3</xdr:col>
      <xdr:colOff>142875</xdr:colOff>
      <xdr:row>55</xdr:row>
      <xdr:rowOff>4535</xdr:rowOff>
    </xdr:to>
    <xdr:cxnSp macro="">
      <xdr:nvCxnSpPr>
        <xdr:cNvPr id="196" name="直線コネクタ 195"/>
        <xdr:cNvCxnSpPr/>
      </xdr:nvCxnSpPr>
      <xdr:spPr>
        <a:xfrm>
          <a:off x="1320800" y="9401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206" name="円/楕円 205"/>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129920</xdr:rowOff>
    </xdr:from>
    <xdr:ext cx="762000" cy="259045"/>
    <xdr:sp macro="" textlink="">
      <xdr:nvSpPr>
        <xdr:cNvPr id="207" name="扶助費該当値テキスト"/>
        <xdr:cNvSpPr txBox="1"/>
      </xdr:nvSpPr>
      <xdr:spPr>
        <a:xfrm>
          <a:off x="49149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157843</xdr:rowOff>
    </xdr:from>
    <xdr:to>
      <xdr:col>5</xdr:col>
      <xdr:colOff>600075</xdr:colOff>
      <xdr:row>55</xdr:row>
      <xdr:rowOff>87993</xdr:rowOff>
    </xdr:to>
    <xdr:sp macro="" textlink="">
      <xdr:nvSpPr>
        <xdr:cNvPr id="208" name="円/楕円 207"/>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209" name="テキスト ボックス 208"/>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157843</xdr:rowOff>
    </xdr:from>
    <xdr:to>
      <xdr:col>4</xdr:col>
      <xdr:colOff>396875</xdr:colOff>
      <xdr:row>55</xdr:row>
      <xdr:rowOff>87993</xdr:rowOff>
    </xdr:to>
    <xdr:sp macro="" textlink="">
      <xdr:nvSpPr>
        <xdr:cNvPr id="210" name="円/楕円 209"/>
        <xdr:cNvSpPr/>
      </xdr:nvSpPr>
      <xdr:spPr>
        <a:xfrm>
          <a:off x="3048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72770</xdr:rowOff>
    </xdr:from>
    <xdr:ext cx="762000" cy="259045"/>
    <xdr:sp macro="" textlink="">
      <xdr:nvSpPr>
        <xdr:cNvPr id="211" name="テキスト ボックス 210"/>
        <xdr:cNvSpPr txBox="1"/>
      </xdr:nvSpPr>
      <xdr:spPr>
        <a:xfrm>
          <a:off x="2717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125185</xdr:rowOff>
    </xdr:from>
    <xdr:to>
      <xdr:col>3</xdr:col>
      <xdr:colOff>193675</xdr:colOff>
      <xdr:row>55</xdr:row>
      <xdr:rowOff>55335</xdr:rowOff>
    </xdr:to>
    <xdr:sp macro="" textlink="">
      <xdr:nvSpPr>
        <xdr:cNvPr id="212" name="円/楕円 211"/>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213" name="テキスト ボックス 212"/>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14" name="円/楕円 213"/>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15" name="テキスト ボックス 214"/>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a:t>
          </a:r>
          <a:r>
            <a:rPr lang="ja-JP" altLang="ja-JP" sz="1100" b="0" i="0">
              <a:solidFill>
                <a:schemeClr val="dk1"/>
              </a:solidFill>
              <a:effectLst/>
              <a:latin typeface="+mn-lt"/>
              <a:ea typeface="+mn-ea"/>
              <a:cs typeface="+mn-cs"/>
            </a:rPr>
            <a:t>農業集落排水事業特別会計など、</a:t>
          </a:r>
          <a:r>
            <a:rPr lang="ja-JP" altLang="en-US" sz="1100" b="0" i="0">
              <a:solidFill>
                <a:schemeClr val="dk1"/>
              </a:solidFill>
              <a:effectLst/>
              <a:latin typeface="+mn-lt"/>
              <a:ea typeface="+mn-ea"/>
              <a:cs typeface="+mn-cs"/>
            </a:rPr>
            <a:t>公営企業会計への</a:t>
          </a:r>
          <a:r>
            <a:rPr lang="ja-JP" altLang="ja-JP" sz="1100" b="0" i="0">
              <a:solidFill>
                <a:schemeClr val="dk1"/>
              </a:solidFill>
              <a:effectLst/>
              <a:latin typeface="+mn-lt"/>
              <a:ea typeface="+mn-ea"/>
              <a:cs typeface="+mn-cs"/>
            </a:rPr>
            <a:t>赤字補填的な繰出金が増加傾向にある。独立採算の原則に立ち返った料金の値上げ、施設の適正管理などに努め健全化を図る。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108712</xdr:rowOff>
    </xdr:from>
    <xdr:to>
      <xdr:col>24</xdr:col>
      <xdr:colOff>31750</xdr:colOff>
      <xdr:row>57</xdr:row>
      <xdr:rowOff>19558</xdr:rowOff>
    </xdr:to>
    <xdr:cxnSp macro="">
      <xdr:nvCxnSpPr>
        <xdr:cNvPr id="245" name="直線コネクタ 244"/>
        <xdr:cNvCxnSpPr/>
      </xdr:nvCxnSpPr>
      <xdr:spPr>
        <a:xfrm flipV="1">
          <a:off x="15671800" y="970991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90424</xdr:rowOff>
    </xdr:from>
    <xdr:to>
      <xdr:col>22</xdr:col>
      <xdr:colOff>565150</xdr:colOff>
      <xdr:row>57</xdr:row>
      <xdr:rowOff>19558</xdr:rowOff>
    </xdr:to>
    <xdr:cxnSp macro="">
      <xdr:nvCxnSpPr>
        <xdr:cNvPr id="248" name="直線コネクタ 247"/>
        <xdr:cNvCxnSpPr/>
      </xdr:nvCxnSpPr>
      <xdr:spPr>
        <a:xfrm>
          <a:off x="14782800" y="96916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72136</xdr:rowOff>
    </xdr:from>
    <xdr:to>
      <xdr:col>21</xdr:col>
      <xdr:colOff>361950</xdr:colOff>
      <xdr:row>56</xdr:row>
      <xdr:rowOff>90424</xdr:rowOff>
    </xdr:to>
    <xdr:cxnSp macro="">
      <xdr:nvCxnSpPr>
        <xdr:cNvPr id="251" name="直線コネクタ 250"/>
        <xdr:cNvCxnSpPr/>
      </xdr:nvCxnSpPr>
      <xdr:spPr>
        <a:xfrm>
          <a:off x="13893800" y="96733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44704</xdr:rowOff>
    </xdr:from>
    <xdr:to>
      <xdr:col>20</xdr:col>
      <xdr:colOff>158750</xdr:colOff>
      <xdr:row>56</xdr:row>
      <xdr:rowOff>72136</xdr:rowOff>
    </xdr:to>
    <xdr:cxnSp macro="">
      <xdr:nvCxnSpPr>
        <xdr:cNvPr id="254" name="直線コネクタ 253"/>
        <xdr:cNvCxnSpPr/>
      </xdr:nvCxnSpPr>
      <xdr:spPr>
        <a:xfrm>
          <a:off x="13004800" y="96459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58" name="テキスト ボックス 257"/>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57912</xdr:rowOff>
    </xdr:from>
    <xdr:to>
      <xdr:col>24</xdr:col>
      <xdr:colOff>82550</xdr:colOff>
      <xdr:row>56</xdr:row>
      <xdr:rowOff>159512</xdr:rowOff>
    </xdr:to>
    <xdr:sp macro="" textlink="">
      <xdr:nvSpPr>
        <xdr:cNvPr id="264" name="円/楕円 263"/>
        <xdr:cNvSpPr/>
      </xdr:nvSpPr>
      <xdr:spPr>
        <a:xfrm>
          <a:off x="164592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29989</xdr:rowOff>
    </xdr:from>
    <xdr:ext cx="762000" cy="259045"/>
    <xdr:sp macro="" textlink="">
      <xdr:nvSpPr>
        <xdr:cNvPr id="265" name="その他該当値テキスト"/>
        <xdr:cNvSpPr txBox="1"/>
      </xdr:nvSpPr>
      <xdr:spPr>
        <a:xfrm>
          <a:off x="165989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140208</xdr:rowOff>
    </xdr:from>
    <xdr:to>
      <xdr:col>22</xdr:col>
      <xdr:colOff>615950</xdr:colOff>
      <xdr:row>57</xdr:row>
      <xdr:rowOff>70358</xdr:rowOff>
    </xdr:to>
    <xdr:sp macro="" textlink="">
      <xdr:nvSpPr>
        <xdr:cNvPr id="266" name="円/楕円 265"/>
        <xdr:cNvSpPr/>
      </xdr:nvSpPr>
      <xdr:spPr>
        <a:xfrm>
          <a:off x="15621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55135</xdr:rowOff>
    </xdr:from>
    <xdr:ext cx="736600" cy="259045"/>
    <xdr:sp macro="" textlink="">
      <xdr:nvSpPr>
        <xdr:cNvPr id="267" name="テキスト ボックス 266"/>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39624</xdr:rowOff>
    </xdr:from>
    <xdr:to>
      <xdr:col>21</xdr:col>
      <xdr:colOff>412750</xdr:colOff>
      <xdr:row>56</xdr:row>
      <xdr:rowOff>141224</xdr:rowOff>
    </xdr:to>
    <xdr:sp macro="" textlink="">
      <xdr:nvSpPr>
        <xdr:cNvPr id="268" name="円/楕円 267"/>
        <xdr:cNvSpPr/>
      </xdr:nvSpPr>
      <xdr:spPr>
        <a:xfrm>
          <a:off x="14732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126001</xdr:rowOff>
    </xdr:from>
    <xdr:ext cx="762000" cy="259045"/>
    <xdr:sp macro="" textlink="">
      <xdr:nvSpPr>
        <xdr:cNvPr id="269" name="テキスト ボックス 268"/>
        <xdr:cNvSpPr txBox="1"/>
      </xdr:nvSpPr>
      <xdr:spPr>
        <a:xfrm>
          <a:off x="14401800" y="972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21336</xdr:rowOff>
    </xdr:from>
    <xdr:to>
      <xdr:col>20</xdr:col>
      <xdr:colOff>209550</xdr:colOff>
      <xdr:row>56</xdr:row>
      <xdr:rowOff>122936</xdr:rowOff>
    </xdr:to>
    <xdr:sp macro="" textlink="">
      <xdr:nvSpPr>
        <xdr:cNvPr id="270" name="円/楕円 269"/>
        <xdr:cNvSpPr/>
      </xdr:nvSpPr>
      <xdr:spPr>
        <a:xfrm>
          <a:off x="13843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107713</xdr:rowOff>
    </xdr:from>
    <xdr:ext cx="762000" cy="259045"/>
    <xdr:sp macro="" textlink="">
      <xdr:nvSpPr>
        <xdr:cNvPr id="271" name="テキスト ボックス 270"/>
        <xdr:cNvSpPr txBox="1"/>
      </xdr:nvSpPr>
      <xdr:spPr>
        <a:xfrm>
          <a:off x="13512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165354</xdr:rowOff>
    </xdr:from>
    <xdr:to>
      <xdr:col>19</xdr:col>
      <xdr:colOff>6350</xdr:colOff>
      <xdr:row>56</xdr:row>
      <xdr:rowOff>95504</xdr:rowOff>
    </xdr:to>
    <xdr:sp macro="" textlink="">
      <xdr:nvSpPr>
        <xdr:cNvPr id="272" name="円/楕円 271"/>
        <xdr:cNvSpPr/>
      </xdr:nvSpPr>
      <xdr:spPr>
        <a:xfrm>
          <a:off x="12954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80281</xdr:rowOff>
    </xdr:from>
    <xdr:ext cx="762000" cy="259045"/>
    <xdr:sp macro="" textlink="">
      <xdr:nvSpPr>
        <xdr:cNvPr id="273" name="テキスト ボックス 272"/>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補助費等については、補助金・負担金・分担金について厳しく抑制することを基本としてきた。今後も、必要性や効果などについて精査し、実効性の無いものについては廃止していく。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108712</xdr:rowOff>
    </xdr:from>
    <xdr:to>
      <xdr:col>24</xdr:col>
      <xdr:colOff>31750</xdr:colOff>
      <xdr:row>35</xdr:row>
      <xdr:rowOff>14986</xdr:rowOff>
    </xdr:to>
    <xdr:cxnSp macro="">
      <xdr:nvCxnSpPr>
        <xdr:cNvPr id="303" name="直線コネクタ 302"/>
        <xdr:cNvCxnSpPr/>
      </xdr:nvCxnSpPr>
      <xdr:spPr>
        <a:xfrm flipV="1">
          <a:off x="15671800" y="593801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14986</xdr:rowOff>
    </xdr:from>
    <xdr:to>
      <xdr:col>22</xdr:col>
      <xdr:colOff>565150</xdr:colOff>
      <xdr:row>35</xdr:row>
      <xdr:rowOff>19558</xdr:rowOff>
    </xdr:to>
    <xdr:cxnSp macro="">
      <xdr:nvCxnSpPr>
        <xdr:cNvPr id="306" name="直線コネクタ 305"/>
        <xdr:cNvCxnSpPr/>
      </xdr:nvCxnSpPr>
      <xdr:spPr>
        <a:xfrm flipV="1">
          <a:off x="14782800" y="60157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168148</xdr:rowOff>
    </xdr:from>
    <xdr:to>
      <xdr:col>21</xdr:col>
      <xdr:colOff>361950</xdr:colOff>
      <xdr:row>35</xdr:row>
      <xdr:rowOff>19558</xdr:rowOff>
    </xdr:to>
    <xdr:cxnSp macro="">
      <xdr:nvCxnSpPr>
        <xdr:cNvPr id="309" name="直線コネクタ 308"/>
        <xdr:cNvCxnSpPr/>
      </xdr:nvCxnSpPr>
      <xdr:spPr>
        <a:xfrm>
          <a:off x="13893800" y="59974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168148</xdr:rowOff>
    </xdr:from>
    <xdr:to>
      <xdr:col>20</xdr:col>
      <xdr:colOff>158750</xdr:colOff>
      <xdr:row>34</xdr:row>
      <xdr:rowOff>168148</xdr:rowOff>
    </xdr:to>
    <xdr:cxnSp macro="">
      <xdr:nvCxnSpPr>
        <xdr:cNvPr id="312" name="直線コネクタ 311"/>
        <xdr:cNvCxnSpPr/>
      </xdr:nvCxnSpPr>
      <xdr:spPr>
        <a:xfrm>
          <a:off x="13004800" y="5997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57912</xdr:rowOff>
    </xdr:from>
    <xdr:to>
      <xdr:col>24</xdr:col>
      <xdr:colOff>82550</xdr:colOff>
      <xdr:row>34</xdr:row>
      <xdr:rowOff>159512</xdr:rowOff>
    </xdr:to>
    <xdr:sp macro="" textlink="">
      <xdr:nvSpPr>
        <xdr:cNvPr id="322" name="円/楕円 321"/>
        <xdr:cNvSpPr/>
      </xdr:nvSpPr>
      <xdr:spPr>
        <a:xfrm>
          <a:off x="164592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137939</xdr:rowOff>
    </xdr:from>
    <xdr:ext cx="762000" cy="259045"/>
    <xdr:sp macro="" textlink="">
      <xdr:nvSpPr>
        <xdr:cNvPr id="323" name="補助費等該当値テキスト"/>
        <xdr:cNvSpPr txBox="1"/>
      </xdr:nvSpPr>
      <xdr:spPr>
        <a:xfrm>
          <a:off x="16598900" y="579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135636</xdr:rowOff>
    </xdr:from>
    <xdr:to>
      <xdr:col>22</xdr:col>
      <xdr:colOff>615950</xdr:colOff>
      <xdr:row>35</xdr:row>
      <xdr:rowOff>65786</xdr:rowOff>
    </xdr:to>
    <xdr:sp macro="" textlink="">
      <xdr:nvSpPr>
        <xdr:cNvPr id="324" name="円/楕円 323"/>
        <xdr:cNvSpPr/>
      </xdr:nvSpPr>
      <xdr:spPr>
        <a:xfrm>
          <a:off x="15621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75963</xdr:rowOff>
    </xdr:from>
    <xdr:ext cx="736600" cy="259045"/>
    <xdr:sp macro="" textlink="">
      <xdr:nvSpPr>
        <xdr:cNvPr id="325" name="テキスト ボックス 324"/>
        <xdr:cNvSpPr txBox="1"/>
      </xdr:nvSpPr>
      <xdr:spPr>
        <a:xfrm>
          <a:off x="15290800" y="573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140208</xdr:rowOff>
    </xdr:from>
    <xdr:to>
      <xdr:col>21</xdr:col>
      <xdr:colOff>412750</xdr:colOff>
      <xdr:row>35</xdr:row>
      <xdr:rowOff>70358</xdr:rowOff>
    </xdr:to>
    <xdr:sp macro="" textlink="">
      <xdr:nvSpPr>
        <xdr:cNvPr id="326" name="円/楕円 325"/>
        <xdr:cNvSpPr/>
      </xdr:nvSpPr>
      <xdr:spPr>
        <a:xfrm>
          <a:off x="14732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80535</xdr:rowOff>
    </xdr:from>
    <xdr:ext cx="762000" cy="259045"/>
    <xdr:sp macro="" textlink="">
      <xdr:nvSpPr>
        <xdr:cNvPr id="327" name="テキスト ボックス 326"/>
        <xdr:cNvSpPr txBox="1"/>
      </xdr:nvSpPr>
      <xdr:spPr>
        <a:xfrm>
          <a:off x="14401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117348</xdr:rowOff>
    </xdr:from>
    <xdr:to>
      <xdr:col>20</xdr:col>
      <xdr:colOff>209550</xdr:colOff>
      <xdr:row>35</xdr:row>
      <xdr:rowOff>47498</xdr:rowOff>
    </xdr:to>
    <xdr:sp macro="" textlink="">
      <xdr:nvSpPr>
        <xdr:cNvPr id="328" name="円/楕円 327"/>
        <xdr:cNvSpPr/>
      </xdr:nvSpPr>
      <xdr:spPr>
        <a:xfrm>
          <a:off x="13843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57675</xdr:rowOff>
    </xdr:from>
    <xdr:ext cx="762000" cy="259045"/>
    <xdr:sp macro="" textlink="">
      <xdr:nvSpPr>
        <xdr:cNvPr id="329" name="テキスト ボックス 328"/>
        <xdr:cNvSpPr txBox="1"/>
      </xdr:nvSpPr>
      <xdr:spPr>
        <a:xfrm>
          <a:off x="13512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117348</xdr:rowOff>
    </xdr:from>
    <xdr:to>
      <xdr:col>19</xdr:col>
      <xdr:colOff>6350</xdr:colOff>
      <xdr:row>35</xdr:row>
      <xdr:rowOff>47498</xdr:rowOff>
    </xdr:to>
    <xdr:sp macro="" textlink="">
      <xdr:nvSpPr>
        <xdr:cNvPr id="330" name="円/楕円 329"/>
        <xdr:cNvSpPr/>
      </xdr:nvSpPr>
      <xdr:spPr>
        <a:xfrm>
          <a:off x="12954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57675</xdr:rowOff>
    </xdr:from>
    <xdr:ext cx="762000" cy="259045"/>
    <xdr:sp macro="" textlink="">
      <xdr:nvSpPr>
        <xdr:cNvPr id="331" name="テキスト ボックス 330"/>
        <xdr:cNvSpPr txBox="1"/>
      </xdr:nvSpPr>
      <xdr:spPr>
        <a:xfrm>
          <a:off x="12623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公債費の償還ピークは過ぎ、減少傾向にあるが、類似団体の平均値</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上回って</a:t>
          </a:r>
          <a:r>
            <a:rPr kumimoji="1" lang="ja-JP" altLang="en-US" sz="1100">
              <a:solidFill>
                <a:schemeClr val="dk1"/>
              </a:solidFill>
              <a:effectLst/>
              <a:latin typeface="+mn-lt"/>
              <a:ea typeface="+mn-ea"/>
              <a:cs typeface="+mn-cs"/>
            </a:rPr>
            <a:t>おり、引き続き</a:t>
          </a:r>
          <a:r>
            <a:rPr kumimoji="1" lang="ja-JP" altLang="ja-JP" sz="1100">
              <a:solidFill>
                <a:schemeClr val="dk1"/>
              </a:solidFill>
              <a:effectLst/>
              <a:latin typeface="+mn-lt"/>
              <a:ea typeface="+mn-ea"/>
              <a:cs typeface="+mn-cs"/>
            </a:rPr>
            <a:t>厳しい財政運営</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予測される。佐那河内村第６次行政改革大綱に沿って、地方債の新規発行をともなう事業については、効果や優先順を付けながら抑制に努める。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1270</xdr:rowOff>
    </xdr:from>
    <xdr:to>
      <xdr:col>7</xdr:col>
      <xdr:colOff>15875</xdr:colOff>
      <xdr:row>77</xdr:row>
      <xdr:rowOff>130811</xdr:rowOff>
    </xdr:to>
    <xdr:cxnSp macro="">
      <xdr:nvCxnSpPr>
        <xdr:cNvPr id="363" name="直線コネクタ 362"/>
        <xdr:cNvCxnSpPr/>
      </xdr:nvCxnSpPr>
      <xdr:spPr>
        <a:xfrm flipV="1">
          <a:off x="3987800" y="13202920"/>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111777</xdr:rowOff>
    </xdr:from>
    <xdr:ext cx="762000" cy="259045"/>
    <xdr:sp macro="" textlink="">
      <xdr:nvSpPr>
        <xdr:cNvPr id="364" name="公債費平均値テキスト"/>
        <xdr:cNvSpPr txBox="1"/>
      </xdr:nvSpPr>
      <xdr:spPr>
        <a:xfrm>
          <a:off x="4914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123189</xdr:rowOff>
    </xdr:from>
    <xdr:to>
      <xdr:col>5</xdr:col>
      <xdr:colOff>549275</xdr:colOff>
      <xdr:row>77</xdr:row>
      <xdr:rowOff>130811</xdr:rowOff>
    </xdr:to>
    <xdr:cxnSp macro="">
      <xdr:nvCxnSpPr>
        <xdr:cNvPr id="366" name="直線コネクタ 365"/>
        <xdr:cNvCxnSpPr/>
      </xdr:nvCxnSpPr>
      <xdr:spPr>
        <a:xfrm>
          <a:off x="3098800" y="133248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68" name="テキスト ボックス 367"/>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123189</xdr:rowOff>
    </xdr:from>
    <xdr:to>
      <xdr:col>4</xdr:col>
      <xdr:colOff>346075</xdr:colOff>
      <xdr:row>78</xdr:row>
      <xdr:rowOff>46989</xdr:rowOff>
    </xdr:to>
    <xdr:cxnSp macro="">
      <xdr:nvCxnSpPr>
        <xdr:cNvPr id="369" name="直線コネクタ 368"/>
        <xdr:cNvCxnSpPr/>
      </xdr:nvCxnSpPr>
      <xdr:spPr>
        <a:xfrm flipV="1">
          <a:off x="2209800" y="1332483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46989</xdr:rowOff>
    </xdr:from>
    <xdr:to>
      <xdr:col>3</xdr:col>
      <xdr:colOff>142875</xdr:colOff>
      <xdr:row>78</xdr:row>
      <xdr:rowOff>69850</xdr:rowOff>
    </xdr:to>
    <xdr:cxnSp macro="">
      <xdr:nvCxnSpPr>
        <xdr:cNvPr id="372" name="直線コネクタ 371"/>
        <xdr:cNvCxnSpPr/>
      </xdr:nvCxnSpPr>
      <xdr:spPr>
        <a:xfrm flipV="1">
          <a:off x="1320800" y="134200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81297</xdr:rowOff>
    </xdr:from>
    <xdr:ext cx="762000" cy="259045"/>
    <xdr:sp macro="" textlink="">
      <xdr:nvSpPr>
        <xdr:cNvPr id="374" name="テキスト ボックス 373"/>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6" name="テキスト ボックス 375"/>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82" name="円/楕円 381"/>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93997</xdr:rowOff>
    </xdr:from>
    <xdr:ext cx="762000" cy="259045"/>
    <xdr:sp macro="" textlink="">
      <xdr:nvSpPr>
        <xdr:cNvPr id="383" name="公債費該当値テキスト"/>
        <xdr:cNvSpPr txBox="1"/>
      </xdr:nvSpPr>
      <xdr:spPr>
        <a:xfrm>
          <a:off x="4914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80011</xdr:rowOff>
    </xdr:from>
    <xdr:to>
      <xdr:col>5</xdr:col>
      <xdr:colOff>600075</xdr:colOff>
      <xdr:row>78</xdr:row>
      <xdr:rowOff>10161</xdr:rowOff>
    </xdr:to>
    <xdr:sp macro="" textlink="">
      <xdr:nvSpPr>
        <xdr:cNvPr id="384" name="円/楕円 383"/>
        <xdr:cNvSpPr/>
      </xdr:nvSpPr>
      <xdr:spPr>
        <a:xfrm>
          <a:off x="3937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166388</xdr:rowOff>
    </xdr:from>
    <xdr:ext cx="736600" cy="259045"/>
    <xdr:sp macro="" textlink="">
      <xdr:nvSpPr>
        <xdr:cNvPr id="385" name="テキスト ボックス 384"/>
        <xdr:cNvSpPr txBox="1"/>
      </xdr:nvSpPr>
      <xdr:spPr>
        <a:xfrm>
          <a:off x="3606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72389</xdr:rowOff>
    </xdr:from>
    <xdr:to>
      <xdr:col>4</xdr:col>
      <xdr:colOff>396875</xdr:colOff>
      <xdr:row>78</xdr:row>
      <xdr:rowOff>2539</xdr:rowOff>
    </xdr:to>
    <xdr:sp macro="" textlink="">
      <xdr:nvSpPr>
        <xdr:cNvPr id="386" name="円/楕円 385"/>
        <xdr:cNvSpPr/>
      </xdr:nvSpPr>
      <xdr:spPr>
        <a:xfrm>
          <a:off x="3048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158766</xdr:rowOff>
    </xdr:from>
    <xdr:ext cx="762000" cy="259045"/>
    <xdr:sp macro="" textlink="">
      <xdr:nvSpPr>
        <xdr:cNvPr id="387" name="テキスト ボックス 386"/>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167639</xdr:rowOff>
    </xdr:from>
    <xdr:to>
      <xdr:col>3</xdr:col>
      <xdr:colOff>193675</xdr:colOff>
      <xdr:row>78</xdr:row>
      <xdr:rowOff>97789</xdr:rowOff>
    </xdr:to>
    <xdr:sp macro="" textlink="">
      <xdr:nvSpPr>
        <xdr:cNvPr id="388" name="円/楕円 387"/>
        <xdr:cNvSpPr/>
      </xdr:nvSpPr>
      <xdr:spPr>
        <a:xfrm>
          <a:off x="2159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82566</xdr:rowOff>
    </xdr:from>
    <xdr:ext cx="762000" cy="259045"/>
    <xdr:sp macro="" textlink="">
      <xdr:nvSpPr>
        <xdr:cNvPr id="389" name="テキスト ボックス 388"/>
        <xdr:cNvSpPr txBox="1"/>
      </xdr:nvSpPr>
      <xdr:spPr>
        <a:xfrm>
          <a:off x="1828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19050</xdr:rowOff>
    </xdr:from>
    <xdr:to>
      <xdr:col>1</xdr:col>
      <xdr:colOff>676275</xdr:colOff>
      <xdr:row>78</xdr:row>
      <xdr:rowOff>120650</xdr:rowOff>
    </xdr:to>
    <xdr:sp macro="" textlink="">
      <xdr:nvSpPr>
        <xdr:cNvPr id="390" name="円/楕円 389"/>
        <xdr:cNvSpPr/>
      </xdr:nvSpPr>
      <xdr:spPr>
        <a:xfrm>
          <a:off x="1270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105427</xdr:rowOff>
    </xdr:from>
    <xdr:ext cx="762000" cy="259045"/>
    <xdr:sp macro="" textlink="">
      <xdr:nvSpPr>
        <xdr:cNvPr id="391" name="テキスト ボックス 390"/>
        <xdr:cNvSpPr txBox="1"/>
      </xdr:nvSpPr>
      <xdr:spPr>
        <a:xfrm>
          <a:off x="939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費用対効果、コスト意識の徹底を引き続き図る。決算状況を把握し、削減目標を達成できるよう努めていく。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50800</xdr:rowOff>
    </xdr:from>
    <xdr:to>
      <xdr:col>24</xdr:col>
      <xdr:colOff>31750</xdr:colOff>
      <xdr:row>77</xdr:row>
      <xdr:rowOff>27939</xdr:rowOff>
    </xdr:to>
    <xdr:cxnSp macro="">
      <xdr:nvCxnSpPr>
        <xdr:cNvPr id="424" name="直線コネクタ 423"/>
        <xdr:cNvCxnSpPr/>
      </xdr:nvCxnSpPr>
      <xdr:spPr>
        <a:xfrm flipV="1">
          <a:off x="15671800" y="13081000"/>
          <a:ext cx="8382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63516</xdr:rowOff>
    </xdr:from>
    <xdr:ext cx="762000" cy="259045"/>
    <xdr:sp macro="" textlink="">
      <xdr:nvSpPr>
        <xdr:cNvPr id="425"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73661</xdr:rowOff>
    </xdr:from>
    <xdr:to>
      <xdr:col>22</xdr:col>
      <xdr:colOff>565150</xdr:colOff>
      <xdr:row>77</xdr:row>
      <xdr:rowOff>27939</xdr:rowOff>
    </xdr:to>
    <xdr:cxnSp macro="">
      <xdr:nvCxnSpPr>
        <xdr:cNvPr id="427" name="直線コネクタ 426"/>
        <xdr:cNvCxnSpPr/>
      </xdr:nvCxnSpPr>
      <xdr:spPr>
        <a:xfrm>
          <a:off x="14782800" y="1310386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29" name="テキスト ボックス 428"/>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107950</xdr:rowOff>
    </xdr:from>
    <xdr:to>
      <xdr:col>21</xdr:col>
      <xdr:colOff>361950</xdr:colOff>
      <xdr:row>76</xdr:row>
      <xdr:rowOff>73661</xdr:rowOff>
    </xdr:to>
    <xdr:cxnSp macro="">
      <xdr:nvCxnSpPr>
        <xdr:cNvPr id="430" name="直線コネクタ 429"/>
        <xdr:cNvCxnSpPr/>
      </xdr:nvCxnSpPr>
      <xdr:spPr>
        <a:xfrm>
          <a:off x="13893800" y="129667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32" name="テキスト ボックス 431"/>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27940</xdr:rowOff>
    </xdr:from>
    <xdr:to>
      <xdr:col>20</xdr:col>
      <xdr:colOff>158750</xdr:colOff>
      <xdr:row>75</xdr:row>
      <xdr:rowOff>107950</xdr:rowOff>
    </xdr:to>
    <xdr:cxnSp macro="">
      <xdr:nvCxnSpPr>
        <xdr:cNvPr id="433" name="直線コネクタ 432"/>
        <xdr:cNvCxnSpPr/>
      </xdr:nvCxnSpPr>
      <xdr:spPr>
        <a:xfrm>
          <a:off x="13004800" y="1288669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37" name="テキスト ボックス 436"/>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43" name="円/楕円 442"/>
        <xdr:cNvSpPr/>
      </xdr:nvSpPr>
      <xdr:spPr>
        <a:xfrm>
          <a:off x="16459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16527</xdr:rowOff>
    </xdr:from>
    <xdr:ext cx="762000" cy="259045"/>
    <xdr:sp macro="" textlink="">
      <xdr:nvSpPr>
        <xdr:cNvPr id="444" name="公債費以外該当値テキスト"/>
        <xdr:cNvSpPr txBox="1"/>
      </xdr:nvSpPr>
      <xdr:spPr>
        <a:xfrm>
          <a:off x="16598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148589</xdr:rowOff>
    </xdr:from>
    <xdr:to>
      <xdr:col>22</xdr:col>
      <xdr:colOff>615950</xdr:colOff>
      <xdr:row>77</xdr:row>
      <xdr:rowOff>78739</xdr:rowOff>
    </xdr:to>
    <xdr:sp macro="" textlink="">
      <xdr:nvSpPr>
        <xdr:cNvPr id="445" name="円/楕円 444"/>
        <xdr:cNvSpPr/>
      </xdr:nvSpPr>
      <xdr:spPr>
        <a:xfrm>
          <a:off x="15621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46" name="テキスト ボックス 445"/>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22861</xdr:rowOff>
    </xdr:from>
    <xdr:to>
      <xdr:col>21</xdr:col>
      <xdr:colOff>412750</xdr:colOff>
      <xdr:row>76</xdr:row>
      <xdr:rowOff>124461</xdr:rowOff>
    </xdr:to>
    <xdr:sp macro="" textlink="">
      <xdr:nvSpPr>
        <xdr:cNvPr id="447" name="円/楕円 446"/>
        <xdr:cNvSpPr/>
      </xdr:nvSpPr>
      <xdr:spPr>
        <a:xfrm>
          <a:off x="14732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134637</xdr:rowOff>
    </xdr:from>
    <xdr:ext cx="762000" cy="259045"/>
    <xdr:sp macro="" textlink="">
      <xdr:nvSpPr>
        <xdr:cNvPr id="448" name="テキスト ボックス 447"/>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57150</xdr:rowOff>
    </xdr:from>
    <xdr:to>
      <xdr:col>20</xdr:col>
      <xdr:colOff>209550</xdr:colOff>
      <xdr:row>75</xdr:row>
      <xdr:rowOff>158750</xdr:rowOff>
    </xdr:to>
    <xdr:sp macro="" textlink="">
      <xdr:nvSpPr>
        <xdr:cNvPr id="449" name="円/楕円 448"/>
        <xdr:cNvSpPr/>
      </xdr:nvSpPr>
      <xdr:spPr>
        <a:xfrm>
          <a:off x="13843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50" name="テキスト ボックス 449"/>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148590</xdr:rowOff>
    </xdr:from>
    <xdr:to>
      <xdr:col>19</xdr:col>
      <xdr:colOff>6350</xdr:colOff>
      <xdr:row>75</xdr:row>
      <xdr:rowOff>78740</xdr:rowOff>
    </xdr:to>
    <xdr:sp macro="" textlink="">
      <xdr:nvSpPr>
        <xdr:cNvPr id="451" name="円/楕円 450"/>
        <xdr:cNvSpPr/>
      </xdr:nvSpPr>
      <xdr:spPr>
        <a:xfrm>
          <a:off x="12954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88917</xdr:rowOff>
    </xdr:from>
    <xdr:ext cx="762000" cy="259045"/>
    <xdr:sp macro="" textlink="">
      <xdr:nvSpPr>
        <xdr:cNvPr id="452" name="テキスト ボックス 451"/>
        <xdr:cNvSpPr txBox="1"/>
      </xdr:nvSpPr>
      <xdr:spPr>
        <a:xfrm>
          <a:off x="12623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徳島県佐那河内村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59982</xdr:rowOff>
    </xdr:from>
    <xdr:to>
      <xdr:col>4</xdr:col>
      <xdr:colOff>1117600</xdr:colOff>
      <xdr:row>18</xdr:row>
      <xdr:rowOff>79796</xdr:rowOff>
    </xdr:to>
    <xdr:cxnSp macro="">
      <xdr:nvCxnSpPr>
        <xdr:cNvPr id="49" name="直線コネクタ 48"/>
        <xdr:cNvCxnSpPr/>
      </xdr:nvCxnSpPr>
      <xdr:spPr bwMode="auto">
        <a:xfrm flipV="1">
          <a:off x="5003800" y="3193707"/>
          <a:ext cx="647700" cy="19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79796</xdr:rowOff>
    </xdr:from>
    <xdr:to>
      <xdr:col>4</xdr:col>
      <xdr:colOff>469900</xdr:colOff>
      <xdr:row>18</xdr:row>
      <xdr:rowOff>107992</xdr:rowOff>
    </xdr:to>
    <xdr:cxnSp macro="">
      <xdr:nvCxnSpPr>
        <xdr:cNvPr id="52" name="直線コネクタ 51"/>
        <xdr:cNvCxnSpPr/>
      </xdr:nvCxnSpPr>
      <xdr:spPr bwMode="auto">
        <a:xfrm flipV="1">
          <a:off x="4305300" y="3213521"/>
          <a:ext cx="698500" cy="28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41303</xdr:rowOff>
    </xdr:from>
    <xdr:ext cx="736600" cy="259045"/>
    <xdr:sp macro="" textlink="">
      <xdr:nvSpPr>
        <xdr:cNvPr id="54" name="テキスト ボックス 53"/>
        <xdr:cNvSpPr txBox="1"/>
      </xdr:nvSpPr>
      <xdr:spPr>
        <a:xfrm>
          <a:off x="4622800" y="283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107992</xdr:rowOff>
    </xdr:from>
    <xdr:to>
      <xdr:col>3</xdr:col>
      <xdr:colOff>904875</xdr:colOff>
      <xdr:row>18</xdr:row>
      <xdr:rowOff>120281</xdr:rowOff>
    </xdr:to>
    <xdr:cxnSp macro="">
      <xdr:nvCxnSpPr>
        <xdr:cNvPr id="55" name="直線コネクタ 54"/>
        <xdr:cNvCxnSpPr/>
      </xdr:nvCxnSpPr>
      <xdr:spPr bwMode="auto">
        <a:xfrm flipV="1">
          <a:off x="3606800" y="3241717"/>
          <a:ext cx="698500" cy="12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98172</xdr:rowOff>
    </xdr:from>
    <xdr:to>
      <xdr:col>3</xdr:col>
      <xdr:colOff>206375</xdr:colOff>
      <xdr:row>18</xdr:row>
      <xdr:rowOff>120281</xdr:rowOff>
    </xdr:to>
    <xdr:cxnSp macro="">
      <xdr:nvCxnSpPr>
        <xdr:cNvPr id="58" name="直線コネクタ 57"/>
        <xdr:cNvCxnSpPr/>
      </xdr:nvCxnSpPr>
      <xdr:spPr bwMode="auto">
        <a:xfrm>
          <a:off x="2908300" y="3231897"/>
          <a:ext cx="698500" cy="22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9182</xdr:rowOff>
    </xdr:from>
    <xdr:to>
      <xdr:col>5</xdr:col>
      <xdr:colOff>34925</xdr:colOff>
      <xdr:row>18</xdr:row>
      <xdr:rowOff>110782</xdr:rowOff>
    </xdr:to>
    <xdr:sp macro="" textlink="">
      <xdr:nvSpPr>
        <xdr:cNvPr id="68" name="円/楕円 67"/>
        <xdr:cNvSpPr/>
      </xdr:nvSpPr>
      <xdr:spPr bwMode="auto">
        <a:xfrm>
          <a:off x="5600700" y="3142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152709</xdr:rowOff>
    </xdr:from>
    <xdr:ext cx="762000" cy="259045"/>
    <xdr:sp macro="" textlink="">
      <xdr:nvSpPr>
        <xdr:cNvPr id="69" name="人口1人当たり決算額の推移該当値テキスト130"/>
        <xdr:cNvSpPr txBox="1"/>
      </xdr:nvSpPr>
      <xdr:spPr>
        <a:xfrm>
          <a:off x="5740400" y="31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190,180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28996</xdr:rowOff>
    </xdr:from>
    <xdr:to>
      <xdr:col>4</xdr:col>
      <xdr:colOff>520700</xdr:colOff>
      <xdr:row>18</xdr:row>
      <xdr:rowOff>130596</xdr:rowOff>
    </xdr:to>
    <xdr:sp macro="" textlink="">
      <xdr:nvSpPr>
        <xdr:cNvPr id="70" name="円/楕円 69"/>
        <xdr:cNvSpPr/>
      </xdr:nvSpPr>
      <xdr:spPr bwMode="auto">
        <a:xfrm>
          <a:off x="4953000" y="3162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115373</xdr:rowOff>
    </xdr:from>
    <xdr:ext cx="736600" cy="259045"/>
    <xdr:sp macro="" textlink="">
      <xdr:nvSpPr>
        <xdr:cNvPr id="71" name="テキスト ボックス 70"/>
        <xdr:cNvSpPr txBox="1"/>
      </xdr:nvSpPr>
      <xdr:spPr>
        <a:xfrm>
          <a:off x="4622800" y="3249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179,779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57192</xdr:rowOff>
    </xdr:from>
    <xdr:to>
      <xdr:col>3</xdr:col>
      <xdr:colOff>955675</xdr:colOff>
      <xdr:row>18</xdr:row>
      <xdr:rowOff>158792</xdr:rowOff>
    </xdr:to>
    <xdr:sp macro="" textlink="">
      <xdr:nvSpPr>
        <xdr:cNvPr id="72" name="円/楕円 71"/>
        <xdr:cNvSpPr/>
      </xdr:nvSpPr>
      <xdr:spPr bwMode="auto">
        <a:xfrm>
          <a:off x="4254500" y="3190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143569</xdr:rowOff>
    </xdr:from>
    <xdr:ext cx="762000" cy="259045"/>
    <xdr:sp macro="" textlink="">
      <xdr:nvSpPr>
        <xdr:cNvPr id="73" name="テキスト ボックス 72"/>
        <xdr:cNvSpPr txBox="1"/>
      </xdr:nvSpPr>
      <xdr:spPr>
        <a:xfrm>
          <a:off x="3924300" y="327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164,978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69481</xdr:rowOff>
    </xdr:from>
    <xdr:to>
      <xdr:col>3</xdr:col>
      <xdr:colOff>257175</xdr:colOff>
      <xdr:row>18</xdr:row>
      <xdr:rowOff>171081</xdr:rowOff>
    </xdr:to>
    <xdr:sp macro="" textlink="">
      <xdr:nvSpPr>
        <xdr:cNvPr id="74" name="円/楕円 73"/>
        <xdr:cNvSpPr/>
      </xdr:nvSpPr>
      <xdr:spPr bwMode="auto">
        <a:xfrm>
          <a:off x="3556000" y="3203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155858</xdr:rowOff>
    </xdr:from>
    <xdr:ext cx="762000" cy="259045"/>
    <xdr:sp macro="" textlink="">
      <xdr:nvSpPr>
        <xdr:cNvPr id="75" name="テキスト ボックス 74"/>
        <xdr:cNvSpPr txBox="1"/>
      </xdr:nvSpPr>
      <xdr:spPr>
        <a:xfrm>
          <a:off x="3225800" y="328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158,527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47372</xdr:rowOff>
    </xdr:from>
    <xdr:to>
      <xdr:col>2</xdr:col>
      <xdr:colOff>692150</xdr:colOff>
      <xdr:row>18</xdr:row>
      <xdr:rowOff>148972</xdr:rowOff>
    </xdr:to>
    <xdr:sp macro="" textlink="">
      <xdr:nvSpPr>
        <xdr:cNvPr id="76" name="円/楕円 75"/>
        <xdr:cNvSpPr/>
      </xdr:nvSpPr>
      <xdr:spPr bwMode="auto">
        <a:xfrm>
          <a:off x="2857500" y="3181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133749</xdr:rowOff>
    </xdr:from>
    <xdr:ext cx="762000" cy="259045"/>
    <xdr:sp macro="" textlink="">
      <xdr:nvSpPr>
        <xdr:cNvPr id="77" name="テキスト ボックス 76"/>
        <xdr:cNvSpPr txBox="1"/>
      </xdr:nvSpPr>
      <xdr:spPr>
        <a:xfrm>
          <a:off x="2527300" y="3267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170,133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297345</xdr:rowOff>
    </xdr:from>
    <xdr:to>
      <xdr:col>4</xdr:col>
      <xdr:colOff>1117600</xdr:colOff>
      <xdr:row>36</xdr:row>
      <xdr:rowOff>94280</xdr:rowOff>
    </xdr:to>
    <xdr:cxnSp macro="">
      <xdr:nvCxnSpPr>
        <xdr:cNvPr id="110" name="直線コネクタ 109"/>
        <xdr:cNvCxnSpPr/>
      </xdr:nvCxnSpPr>
      <xdr:spPr bwMode="auto">
        <a:xfrm>
          <a:off x="5003800" y="6907695"/>
          <a:ext cx="647700" cy="139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233749</xdr:rowOff>
    </xdr:from>
    <xdr:to>
      <xdr:col>4</xdr:col>
      <xdr:colOff>469900</xdr:colOff>
      <xdr:row>35</xdr:row>
      <xdr:rowOff>297345</xdr:rowOff>
    </xdr:to>
    <xdr:cxnSp macro="">
      <xdr:nvCxnSpPr>
        <xdr:cNvPr id="113" name="直線コネクタ 112"/>
        <xdr:cNvCxnSpPr/>
      </xdr:nvCxnSpPr>
      <xdr:spPr bwMode="auto">
        <a:xfrm>
          <a:off x="4305300" y="6844099"/>
          <a:ext cx="698500" cy="63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138659</xdr:rowOff>
    </xdr:from>
    <xdr:to>
      <xdr:col>3</xdr:col>
      <xdr:colOff>904875</xdr:colOff>
      <xdr:row>35</xdr:row>
      <xdr:rowOff>233749</xdr:rowOff>
    </xdr:to>
    <xdr:cxnSp macro="">
      <xdr:nvCxnSpPr>
        <xdr:cNvPr id="116" name="直線コネクタ 115"/>
        <xdr:cNvCxnSpPr/>
      </xdr:nvCxnSpPr>
      <xdr:spPr bwMode="auto">
        <a:xfrm>
          <a:off x="3606800" y="6749009"/>
          <a:ext cx="698500" cy="95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88564</xdr:rowOff>
    </xdr:from>
    <xdr:to>
      <xdr:col>3</xdr:col>
      <xdr:colOff>206375</xdr:colOff>
      <xdr:row>35</xdr:row>
      <xdr:rowOff>138659</xdr:rowOff>
    </xdr:to>
    <xdr:cxnSp macro="">
      <xdr:nvCxnSpPr>
        <xdr:cNvPr id="119" name="直線コネクタ 118"/>
        <xdr:cNvCxnSpPr/>
      </xdr:nvCxnSpPr>
      <xdr:spPr bwMode="auto">
        <a:xfrm>
          <a:off x="2908300" y="6698914"/>
          <a:ext cx="698500" cy="50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198224</xdr:rowOff>
    </xdr:from>
    <xdr:ext cx="762000" cy="259045"/>
    <xdr:sp macro="" textlink="">
      <xdr:nvSpPr>
        <xdr:cNvPr id="121" name="テキスト ボックス 120"/>
        <xdr:cNvSpPr txBox="1"/>
      </xdr:nvSpPr>
      <xdr:spPr>
        <a:xfrm>
          <a:off x="32258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149509</xdr:rowOff>
    </xdr:from>
    <xdr:ext cx="762000" cy="259045"/>
    <xdr:sp macro="" textlink="">
      <xdr:nvSpPr>
        <xdr:cNvPr id="123" name="テキスト ボックス 122"/>
        <xdr:cNvSpPr txBox="1"/>
      </xdr:nvSpPr>
      <xdr:spPr>
        <a:xfrm>
          <a:off x="25273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43480</xdr:rowOff>
    </xdr:from>
    <xdr:to>
      <xdr:col>5</xdr:col>
      <xdr:colOff>34925</xdr:colOff>
      <xdr:row>36</xdr:row>
      <xdr:rowOff>145080</xdr:rowOff>
    </xdr:to>
    <xdr:sp macro="" textlink="">
      <xdr:nvSpPr>
        <xdr:cNvPr id="129" name="円/楕円 128"/>
        <xdr:cNvSpPr/>
      </xdr:nvSpPr>
      <xdr:spPr bwMode="auto">
        <a:xfrm>
          <a:off x="5600700" y="6996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15557</xdr:rowOff>
    </xdr:from>
    <xdr:ext cx="762000" cy="259045"/>
    <xdr:sp macro="" textlink="">
      <xdr:nvSpPr>
        <xdr:cNvPr id="130" name="人口1人当たり決算額の推移該当値テキスト445"/>
        <xdr:cNvSpPr txBox="1"/>
      </xdr:nvSpPr>
      <xdr:spPr>
        <a:xfrm>
          <a:off x="5740400" y="696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16,794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246545</xdr:rowOff>
    </xdr:from>
    <xdr:to>
      <xdr:col>4</xdr:col>
      <xdr:colOff>520700</xdr:colOff>
      <xdr:row>36</xdr:row>
      <xdr:rowOff>5245</xdr:rowOff>
    </xdr:to>
    <xdr:sp macro="" textlink="">
      <xdr:nvSpPr>
        <xdr:cNvPr id="131" name="円/楕円 130"/>
        <xdr:cNvSpPr/>
      </xdr:nvSpPr>
      <xdr:spPr bwMode="auto">
        <a:xfrm>
          <a:off x="4953000" y="6856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332922</xdr:rowOff>
    </xdr:from>
    <xdr:ext cx="736600" cy="259045"/>
    <xdr:sp macro="" textlink="">
      <xdr:nvSpPr>
        <xdr:cNvPr id="132" name="テキスト ボックス 131"/>
        <xdr:cNvSpPr txBox="1"/>
      </xdr:nvSpPr>
      <xdr:spPr>
        <a:xfrm>
          <a:off x="4622800" y="6943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35,145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182949</xdr:rowOff>
    </xdr:from>
    <xdr:to>
      <xdr:col>3</xdr:col>
      <xdr:colOff>955675</xdr:colOff>
      <xdr:row>35</xdr:row>
      <xdr:rowOff>284549</xdr:rowOff>
    </xdr:to>
    <xdr:sp macro="" textlink="">
      <xdr:nvSpPr>
        <xdr:cNvPr id="133" name="円/楕円 132"/>
        <xdr:cNvSpPr/>
      </xdr:nvSpPr>
      <xdr:spPr bwMode="auto">
        <a:xfrm>
          <a:off x="4254500" y="6793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269326</xdr:rowOff>
    </xdr:from>
    <xdr:ext cx="762000" cy="259045"/>
    <xdr:sp macro="" textlink="">
      <xdr:nvSpPr>
        <xdr:cNvPr id="134" name="テキスト ボックス 133"/>
        <xdr:cNvSpPr txBox="1"/>
      </xdr:nvSpPr>
      <xdr:spPr>
        <a:xfrm>
          <a:off x="3924300" y="687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43,491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87859</xdr:rowOff>
    </xdr:from>
    <xdr:to>
      <xdr:col>3</xdr:col>
      <xdr:colOff>257175</xdr:colOff>
      <xdr:row>35</xdr:row>
      <xdr:rowOff>189459</xdr:rowOff>
    </xdr:to>
    <xdr:sp macro="" textlink="">
      <xdr:nvSpPr>
        <xdr:cNvPr id="135" name="円/楕円 134"/>
        <xdr:cNvSpPr/>
      </xdr:nvSpPr>
      <xdr:spPr bwMode="auto">
        <a:xfrm>
          <a:off x="3556000" y="6698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199636</xdr:rowOff>
    </xdr:from>
    <xdr:ext cx="762000" cy="259045"/>
    <xdr:sp macro="" textlink="">
      <xdr:nvSpPr>
        <xdr:cNvPr id="136" name="テキスト ボックス 135"/>
        <xdr:cNvSpPr txBox="1"/>
      </xdr:nvSpPr>
      <xdr:spPr>
        <a:xfrm>
          <a:off x="3225800" y="646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55,970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37764</xdr:rowOff>
    </xdr:from>
    <xdr:to>
      <xdr:col>2</xdr:col>
      <xdr:colOff>692150</xdr:colOff>
      <xdr:row>35</xdr:row>
      <xdr:rowOff>139364</xdr:rowOff>
    </xdr:to>
    <xdr:sp macro="" textlink="">
      <xdr:nvSpPr>
        <xdr:cNvPr id="137" name="円/楕円 136"/>
        <xdr:cNvSpPr/>
      </xdr:nvSpPr>
      <xdr:spPr bwMode="auto">
        <a:xfrm>
          <a:off x="2857500" y="6648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149542</xdr:rowOff>
    </xdr:from>
    <xdr:ext cx="762000" cy="259045"/>
    <xdr:sp macro="" textlink="">
      <xdr:nvSpPr>
        <xdr:cNvPr id="138" name="テキスト ボックス 137"/>
        <xdr:cNvSpPr txBox="1"/>
      </xdr:nvSpPr>
      <xdr:spPr>
        <a:xfrm>
          <a:off x="2527300" y="641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徳島県佐那河内村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2,499
2,489
42.28
2,520,691
2,418,447
59,204
1,668,686
1,748,407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31190</xdr:rowOff>
    </xdr:from>
    <xdr:to>
      <xdr:col>6</xdr:col>
      <xdr:colOff>511175</xdr:colOff>
      <xdr:row>38</xdr:row>
      <xdr:rowOff>56872</xdr:rowOff>
    </xdr:to>
    <xdr:cxnSp macro="">
      <xdr:nvCxnSpPr>
        <xdr:cNvPr id="63" name="直線コネクタ 62"/>
        <xdr:cNvCxnSpPr/>
      </xdr:nvCxnSpPr>
      <xdr:spPr>
        <a:xfrm flipV="1">
          <a:off x="3797300" y="6546290"/>
          <a:ext cx="838200" cy="2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56872</xdr:rowOff>
    </xdr:from>
    <xdr:to>
      <xdr:col>5</xdr:col>
      <xdr:colOff>358775</xdr:colOff>
      <xdr:row>38</xdr:row>
      <xdr:rowOff>100619</xdr:rowOff>
    </xdr:to>
    <xdr:cxnSp macro="">
      <xdr:nvCxnSpPr>
        <xdr:cNvPr id="66" name="直線コネクタ 65"/>
        <xdr:cNvCxnSpPr/>
      </xdr:nvCxnSpPr>
      <xdr:spPr>
        <a:xfrm flipV="1">
          <a:off x="2908300" y="6571972"/>
          <a:ext cx="889000" cy="4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100619</xdr:rowOff>
    </xdr:from>
    <xdr:to>
      <xdr:col>4</xdr:col>
      <xdr:colOff>155575</xdr:colOff>
      <xdr:row>38</xdr:row>
      <xdr:rowOff>122114</xdr:rowOff>
    </xdr:to>
    <xdr:cxnSp macro="">
      <xdr:nvCxnSpPr>
        <xdr:cNvPr id="69" name="直線コネクタ 68"/>
        <xdr:cNvCxnSpPr/>
      </xdr:nvCxnSpPr>
      <xdr:spPr>
        <a:xfrm flipV="1">
          <a:off x="2019300" y="6615719"/>
          <a:ext cx="889000" cy="2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64298</xdr:rowOff>
    </xdr:from>
    <xdr:to>
      <xdr:col>2</xdr:col>
      <xdr:colOff>638175</xdr:colOff>
      <xdr:row>38</xdr:row>
      <xdr:rowOff>122114</xdr:rowOff>
    </xdr:to>
    <xdr:cxnSp macro="">
      <xdr:nvCxnSpPr>
        <xdr:cNvPr id="72" name="直線コネクタ 71"/>
        <xdr:cNvCxnSpPr/>
      </xdr:nvCxnSpPr>
      <xdr:spPr>
        <a:xfrm>
          <a:off x="1130300" y="6579398"/>
          <a:ext cx="889000" cy="5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151840</xdr:rowOff>
    </xdr:from>
    <xdr:to>
      <xdr:col>6</xdr:col>
      <xdr:colOff>561975</xdr:colOff>
      <xdr:row>38</xdr:row>
      <xdr:rowOff>81990</xdr:rowOff>
    </xdr:to>
    <xdr:sp macro="" textlink="">
      <xdr:nvSpPr>
        <xdr:cNvPr id="82" name="円/楕円 81"/>
        <xdr:cNvSpPr/>
      </xdr:nvSpPr>
      <xdr:spPr>
        <a:xfrm>
          <a:off x="4584700" y="649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130267</xdr:rowOff>
    </xdr:from>
    <xdr:ext cx="599010" cy="259045"/>
    <xdr:sp macro="" textlink="">
      <xdr:nvSpPr>
        <xdr:cNvPr id="83" name="人件費該当値テキスト"/>
        <xdr:cNvSpPr txBox="1"/>
      </xdr:nvSpPr>
      <xdr:spPr>
        <a:xfrm>
          <a:off x="4686300" y="6473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173,227</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6072</xdr:rowOff>
    </xdr:from>
    <xdr:to>
      <xdr:col>5</xdr:col>
      <xdr:colOff>409575</xdr:colOff>
      <xdr:row>38</xdr:row>
      <xdr:rowOff>107672</xdr:rowOff>
    </xdr:to>
    <xdr:sp macro="" textlink="">
      <xdr:nvSpPr>
        <xdr:cNvPr id="84" name="円/楕円 83"/>
        <xdr:cNvSpPr/>
      </xdr:nvSpPr>
      <xdr:spPr>
        <a:xfrm>
          <a:off x="3746500" y="652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98799</xdr:rowOff>
    </xdr:from>
    <xdr:ext cx="599010" cy="259045"/>
    <xdr:sp macro="" textlink="">
      <xdr:nvSpPr>
        <xdr:cNvPr id="85" name="テキスト ボックス 84"/>
        <xdr:cNvSpPr txBox="1"/>
      </xdr:nvSpPr>
      <xdr:spPr>
        <a:xfrm>
          <a:off x="3497794" y="661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165,363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49819</xdr:rowOff>
    </xdr:from>
    <xdr:to>
      <xdr:col>4</xdr:col>
      <xdr:colOff>206375</xdr:colOff>
      <xdr:row>38</xdr:row>
      <xdr:rowOff>151419</xdr:rowOff>
    </xdr:to>
    <xdr:sp macro="" textlink="">
      <xdr:nvSpPr>
        <xdr:cNvPr id="86" name="円/楕円 85"/>
        <xdr:cNvSpPr/>
      </xdr:nvSpPr>
      <xdr:spPr>
        <a:xfrm>
          <a:off x="2857500" y="656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142546</xdr:rowOff>
    </xdr:from>
    <xdr:ext cx="599010" cy="259045"/>
    <xdr:sp macro="" textlink="">
      <xdr:nvSpPr>
        <xdr:cNvPr id="87" name="テキスト ボックス 86"/>
        <xdr:cNvSpPr txBox="1"/>
      </xdr:nvSpPr>
      <xdr:spPr>
        <a:xfrm>
          <a:off x="2608794" y="665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151,967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71314</xdr:rowOff>
    </xdr:from>
    <xdr:to>
      <xdr:col>3</xdr:col>
      <xdr:colOff>3175</xdr:colOff>
      <xdr:row>39</xdr:row>
      <xdr:rowOff>1464</xdr:rowOff>
    </xdr:to>
    <xdr:sp macro="" textlink="">
      <xdr:nvSpPr>
        <xdr:cNvPr id="88" name="円/楕円 87"/>
        <xdr:cNvSpPr/>
      </xdr:nvSpPr>
      <xdr:spPr>
        <a:xfrm>
          <a:off x="1968500" y="658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164041</xdr:rowOff>
    </xdr:from>
    <xdr:ext cx="599010" cy="259045"/>
    <xdr:sp macro="" textlink="">
      <xdr:nvSpPr>
        <xdr:cNvPr id="89" name="テキスト ボックス 88"/>
        <xdr:cNvSpPr txBox="1"/>
      </xdr:nvSpPr>
      <xdr:spPr>
        <a:xfrm>
          <a:off x="1719794" y="667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145,385</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13498</xdr:rowOff>
    </xdr:from>
    <xdr:to>
      <xdr:col>1</xdr:col>
      <xdr:colOff>485775</xdr:colOff>
      <xdr:row>38</xdr:row>
      <xdr:rowOff>115098</xdr:rowOff>
    </xdr:to>
    <xdr:sp macro="" textlink="">
      <xdr:nvSpPr>
        <xdr:cNvPr id="90" name="円/楕円 89"/>
        <xdr:cNvSpPr/>
      </xdr:nvSpPr>
      <xdr:spPr>
        <a:xfrm>
          <a:off x="1079500" y="652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106225</xdr:rowOff>
    </xdr:from>
    <xdr:ext cx="599010" cy="259045"/>
    <xdr:sp macro="" textlink="">
      <xdr:nvSpPr>
        <xdr:cNvPr id="91" name="テキスト ボックス 90"/>
        <xdr:cNvSpPr txBox="1"/>
      </xdr:nvSpPr>
      <xdr:spPr>
        <a:xfrm>
          <a:off x="830794" y="6621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16893</xdr:rowOff>
    </xdr:from>
    <xdr:to>
      <xdr:col>6</xdr:col>
      <xdr:colOff>511175</xdr:colOff>
      <xdr:row>58</xdr:row>
      <xdr:rowOff>30956</xdr:rowOff>
    </xdr:to>
    <xdr:cxnSp macro="">
      <xdr:nvCxnSpPr>
        <xdr:cNvPr id="122" name="直線コネクタ 121"/>
        <xdr:cNvCxnSpPr/>
      </xdr:nvCxnSpPr>
      <xdr:spPr>
        <a:xfrm flipV="1">
          <a:off x="3797300" y="9960993"/>
          <a:ext cx="838200" cy="1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102574</xdr:rowOff>
    </xdr:from>
    <xdr:ext cx="599010" cy="259045"/>
    <xdr:sp macro="" textlink="">
      <xdr:nvSpPr>
        <xdr:cNvPr id="123" name="物件費平均値テキスト"/>
        <xdr:cNvSpPr txBox="1"/>
      </xdr:nvSpPr>
      <xdr:spPr>
        <a:xfrm>
          <a:off x="4686300" y="970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30956</xdr:rowOff>
    </xdr:from>
    <xdr:to>
      <xdr:col>5</xdr:col>
      <xdr:colOff>358775</xdr:colOff>
      <xdr:row>58</xdr:row>
      <xdr:rowOff>118766</xdr:rowOff>
    </xdr:to>
    <xdr:cxnSp macro="">
      <xdr:nvCxnSpPr>
        <xdr:cNvPr id="125" name="直線コネクタ 124"/>
        <xdr:cNvCxnSpPr/>
      </xdr:nvCxnSpPr>
      <xdr:spPr>
        <a:xfrm flipV="1">
          <a:off x="2908300" y="9975056"/>
          <a:ext cx="889000" cy="8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118766</xdr:rowOff>
    </xdr:from>
    <xdr:to>
      <xdr:col>4</xdr:col>
      <xdr:colOff>155575</xdr:colOff>
      <xdr:row>58</xdr:row>
      <xdr:rowOff>123937</xdr:rowOff>
    </xdr:to>
    <xdr:cxnSp macro="">
      <xdr:nvCxnSpPr>
        <xdr:cNvPr id="128" name="直線コネクタ 127"/>
        <xdr:cNvCxnSpPr/>
      </xdr:nvCxnSpPr>
      <xdr:spPr>
        <a:xfrm flipV="1">
          <a:off x="2019300" y="10062866"/>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123937</xdr:rowOff>
    </xdr:from>
    <xdr:to>
      <xdr:col>2</xdr:col>
      <xdr:colOff>638175</xdr:colOff>
      <xdr:row>58</xdr:row>
      <xdr:rowOff>133608</xdr:rowOff>
    </xdr:to>
    <xdr:cxnSp macro="">
      <xdr:nvCxnSpPr>
        <xdr:cNvPr id="131" name="直線コネクタ 130"/>
        <xdr:cNvCxnSpPr/>
      </xdr:nvCxnSpPr>
      <xdr:spPr>
        <a:xfrm flipV="1">
          <a:off x="1130300" y="10068037"/>
          <a:ext cx="889000" cy="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83374</xdr:rowOff>
    </xdr:from>
    <xdr:ext cx="599010" cy="259045"/>
    <xdr:sp macro="" textlink="">
      <xdr:nvSpPr>
        <xdr:cNvPr id="135" name="テキスト ボックス 134"/>
        <xdr:cNvSpPr txBox="1"/>
      </xdr:nvSpPr>
      <xdr:spPr>
        <a:xfrm>
          <a:off x="830794" y="968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137543</xdr:rowOff>
    </xdr:from>
    <xdr:to>
      <xdr:col>6</xdr:col>
      <xdr:colOff>561975</xdr:colOff>
      <xdr:row>58</xdr:row>
      <xdr:rowOff>67693</xdr:rowOff>
    </xdr:to>
    <xdr:sp macro="" textlink="">
      <xdr:nvSpPr>
        <xdr:cNvPr id="141" name="円/楕円 140"/>
        <xdr:cNvSpPr/>
      </xdr:nvSpPr>
      <xdr:spPr>
        <a:xfrm>
          <a:off x="4584700" y="991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115970</xdr:rowOff>
    </xdr:from>
    <xdr:ext cx="599010" cy="259045"/>
    <xdr:sp macro="" textlink="">
      <xdr:nvSpPr>
        <xdr:cNvPr id="142" name="物件費該当値テキスト"/>
        <xdr:cNvSpPr txBox="1"/>
      </xdr:nvSpPr>
      <xdr:spPr>
        <a:xfrm>
          <a:off x="4686300" y="988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155,210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151606</xdr:rowOff>
    </xdr:from>
    <xdr:to>
      <xdr:col>5</xdr:col>
      <xdr:colOff>409575</xdr:colOff>
      <xdr:row>58</xdr:row>
      <xdr:rowOff>81756</xdr:rowOff>
    </xdr:to>
    <xdr:sp macro="" textlink="">
      <xdr:nvSpPr>
        <xdr:cNvPr id="143" name="円/楕円 142"/>
        <xdr:cNvSpPr/>
      </xdr:nvSpPr>
      <xdr:spPr>
        <a:xfrm>
          <a:off x="3746500" y="992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72883</xdr:rowOff>
    </xdr:from>
    <xdr:ext cx="599010" cy="259045"/>
    <xdr:sp macro="" textlink="">
      <xdr:nvSpPr>
        <xdr:cNvPr id="144" name="テキスト ボックス 143"/>
        <xdr:cNvSpPr txBox="1"/>
      </xdr:nvSpPr>
      <xdr:spPr>
        <a:xfrm>
          <a:off x="3497794" y="10016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146,597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67966</xdr:rowOff>
    </xdr:from>
    <xdr:to>
      <xdr:col>4</xdr:col>
      <xdr:colOff>206375</xdr:colOff>
      <xdr:row>58</xdr:row>
      <xdr:rowOff>169566</xdr:rowOff>
    </xdr:to>
    <xdr:sp macro="" textlink="">
      <xdr:nvSpPr>
        <xdr:cNvPr id="145" name="円/楕円 144"/>
        <xdr:cNvSpPr/>
      </xdr:nvSpPr>
      <xdr:spPr>
        <a:xfrm>
          <a:off x="2857500" y="1001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160693</xdr:rowOff>
    </xdr:from>
    <xdr:ext cx="534377" cy="259045"/>
    <xdr:sp macro="" textlink="">
      <xdr:nvSpPr>
        <xdr:cNvPr id="146" name="テキスト ボックス 145"/>
        <xdr:cNvSpPr txBox="1"/>
      </xdr:nvSpPr>
      <xdr:spPr>
        <a:xfrm>
          <a:off x="2641111" y="1010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92,820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73137</xdr:rowOff>
    </xdr:from>
    <xdr:to>
      <xdr:col>3</xdr:col>
      <xdr:colOff>3175</xdr:colOff>
      <xdr:row>59</xdr:row>
      <xdr:rowOff>3287</xdr:rowOff>
    </xdr:to>
    <xdr:sp macro="" textlink="">
      <xdr:nvSpPr>
        <xdr:cNvPr id="147" name="円/楕円 146"/>
        <xdr:cNvSpPr/>
      </xdr:nvSpPr>
      <xdr:spPr>
        <a:xfrm>
          <a:off x="1968500" y="1001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165864</xdr:rowOff>
    </xdr:from>
    <xdr:ext cx="534377" cy="259045"/>
    <xdr:sp macro="" textlink="">
      <xdr:nvSpPr>
        <xdr:cNvPr id="148" name="テキスト ボックス 147"/>
        <xdr:cNvSpPr txBox="1"/>
      </xdr:nvSpPr>
      <xdr:spPr>
        <a:xfrm>
          <a:off x="1752111" y="1010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89,654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82808</xdr:rowOff>
    </xdr:from>
    <xdr:to>
      <xdr:col>1</xdr:col>
      <xdr:colOff>485775</xdr:colOff>
      <xdr:row>59</xdr:row>
      <xdr:rowOff>12958</xdr:rowOff>
    </xdr:to>
    <xdr:sp macro="" textlink="">
      <xdr:nvSpPr>
        <xdr:cNvPr id="149" name="円/楕円 148"/>
        <xdr:cNvSpPr/>
      </xdr:nvSpPr>
      <xdr:spPr>
        <a:xfrm>
          <a:off x="1079500" y="100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4085</xdr:rowOff>
    </xdr:from>
    <xdr:ext cx="534377" cy="259045"/>
    <xdr:sp macro="" textlink="">
      <xdr:nvSpPr>
        <xdr:cNvPr id="150" name="テキスト ボックス 149"/>
        <xdr:cNvSpPr txBox="1"/>
      </xdr:nvSpPr>
      <xdr:spPr>
        <a:xfrm>
          <a:off x="863111" y="101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50839</xdr:rowOff>
    </xdr:from>
    <xdr:to>
      <xdr:col>6</xdr:col>
      <xdr:colOff>511175</xdr:colOff>
      <xdr:row>78</xdr:row>
      <xdr:rowOff>99149</xdr:rowOff>
    </xdr:to>
    <xdr:cxnSp macro="">
      <xdr:nvCxnSpPr>
        <xdr:cNvPr id="179" name="直線コネクタ 178"/>
        <xdr:cNvCxnSpPr/>
      </xdr:nvCxnSpPr>
      <xdr:spPr>
        <a:xfrm>
          <a:off x="3797300" y="13423939"/>
          <a:ext cx="838200" cy="4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50839</xdr:rowOff>
    </xdr:from>
    <xdr:to>
      <xdr:col>5</xdr:col>
      <xdr:colOff>358775</xdr:colOff>
      <xdr:row>78</xdr:row>
      <xdr:rowOff>111086</xdr:rowOff>
    </xdr:to>
    <xdr:cxnSp macro="">
      <xdr:nvCxnSpPr>
        <xdr:cNvPr id="182" name="直線コネクタ 181"/>
        <xdr:cNvCxnSpPr/>
      </xdr:nvCxnSpPr>
      <xdr:spPr>
        <a:xfrm flipV="1">
          <a:off x="2908300" y="13423939"/>
          <a:ext cx="889000" cy="6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111086</xdr:rowOff>
    </xdr:from>
    <xdr:to>
      <xdr:col>4</xdr:col>
      <xdr:colOff>155575</xdr:colOff>
      <xdr:row>78</xdr:row>
      <xdr:rowOff>113157</xdr:rowOff>
    </xdr:to>
    <xdr:cxnSp macro="">
      <xdr:nvCxnSpPr>
        <xdr:cNvPr id="185" name="直線コネクタ 184"/>
        <xdr:cNvCxnSpPr/>
      </xdr:nvCxnSpPr>
      <xdr:spPr>
        <a:xfrm flipV="1">
          <a:off x="2019300" y="13484186"/>
          <a:ext cx="889000" cy="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113157</xdr:rowOff>
    </xdr:from>
    <xdr:to>
      <xdr:col>2</xdr:col>
      <xdr:colOff>638175</xdr:colOff>
      <xdr:row>78</xdr:row>
      <xdr:rowOff>135065</xdr:rowOff>
    </xdr:to>
    <xdr:cxnSp macro="">
      <xdr:nvCxnSpPr>
        <xdr:cNvPr id="188" name="直線コネクタ 187"/>
        <xdr:cNvCxnSpPr/>
      </xdr:nvCxnSpPr>
      <xdr:spPr>
        <a:xfrm flipV="1">
          <a:off x="1130300" y="13486257"/>
          <a:ext cx="88900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48349</xdr:rowOff>
    </xdr:from>
    <xdr:to>
      <xdr:col>6</xdr:col>
      <xdr:colOff>561975</xdr:colOff>
      <xdr:row>78</xdr:row>
      <xdr:rowOff>149949</xdr:rowOff>
    </xdr:to>
    <xdr:sp macro="" textlink="">
      <xdr:nvSpPr>
        <xdr:cNvPr id="198" name="円/楕円 197"/>
        <xdr:cNvSpPr/>
      </xdr:nvSpPr>
      <xdr:spPr>
        <a:xfrm>
          <a:off x="4584700" y="1342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134726</xdr:rowOff>
    </xdr:from>
    <xdr:ext cx="469744" cy="259045"/>
    <xdr:sp macro="" textlink="">
      <xdr:nvSpPr>
        <xdr:cNvPr id="199" name="維持補修費該当値テキスト"/>
        <xdr:cNvSpPr txBox="1"/>
      </xdr:nvSpPr>
      <xdr:spPr>
        <a:xfrm>
          <a:off x="4686300" y="133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9,193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39</xdr:rowOff>
    </xdr:from>
    <xdr:to>
      <xdr:col>5</xdr:col>
      <xdr:colOff>409575</xdr:colOff>
      <xdr:row>78</xdr:row>
      <xdr:rowOff>101639</xdr:rowOff>
    </xdr:to>
    <xdr:sp macro="" textlink="">
      <xdr:nvSpPr>
        <xdr:cNvPr id="200" name="円/楕円 199"/>
        <xdr:cNvSpPr/>
      </xdr:nvSpPr>
      <xdr:spPr>
        <a:xfrm>
          <a:off x="3746500" y="133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92766</xdr:rowOff>
    </xdr:from>
    <xdr:ext cx="534377" cy="259045"/>
    <xdr:sp macro="" textlink="">
      <xdr:nvSpPr>
        <xdr:cNvPr id="201" name="テキスト ボックス 200"/>
        <xdr:cNvSpPr txBox="1"/>
      </xdr:nvSpPr>
      <xdr:spPr>
        <a:xfrm>
          <a:off x="3530111" y="1346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60286</xdr:rowOff>
    </xdr:from>
    <xdr:to>
      <xdr:col>4</xdr:col>
      <xdr:colOff>206375</xdr:colOff>
      <xdr:row>78</xdr:row>
      <xdr:rowOff>161886</xdr:rowOff>
    </xdr:to>
    <xdr:sp macro="" textlink="">
      <xdr:nvSpPr>
        <xdr:cNvPr id="202" name="円/楕円 201"/>
        <xdr:cNvSpPr/>
      </xdr:nvSpPr>
      <xdr:spPr>
        <a:xfrm>
          <a:off x="2857500" y="134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153013</xdr:rowOff>
    </xdr:from>
    <xdr:ext cx="469744" cy="259045"/>
    <xdr:sp macro="" textlink="">
      <xdr:nvSpPr>
        <xdr:cNvPr id="203" name="テキスト ボックス 202"/>
        <xdr:cNvSpPr txBox="1"/>
      </xdr:nvSpPr>
      <xdr:spPr>
        <a:xfrm>
          <a:off x="2673427" y="1352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62357</xdr:rowOff>
    </xdr:from>
    <xdr:to>
      <xdr:col>3</xdr:col>
      <xdr:colOff>3175</xdr:colOff>
      <xdr:row>78</xdr:row>
      <xdr:rowOff>163957</xdr:rowOff>
    </xdr:to>
    <xdr:sp macro="" textlink="">
      <xdr:nvSpPr>
        <xdr:cNvPr id="204" name="円/楕円 203"/>
        <xdr:cNvSpPr/>
      </xdr:nvSpPr>
      <xdr:spPr>
        <a:xfrm>
          <a:off x="1968500" y="1343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155084</xdr:rowOff>
    </xdr:from>
    <xdr:ext cx="469744" cy="259045"/>
    <xdr:sp macro="" textlink="">
      <xdr:nvSpPr>
        <xdr:cNvPr id="205" name="テキスト ボックス 204"/>
        <xdr:cNvSpPr txBox="1"/>
      </xdr:nvSpPr>
      <xdr:spPr>
        <a:xfrm>
          <a:off x="1784427" y="1352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84265</xdr:rowOff>
    </xdr:from>
    <xdr:to>
      <xdr:col>1</xdr:col>
      <xdr:colOff>485775</xdr:colOff>
      <xdr:row>79</xdr:row>
      <xdr:rowOff>14415</xdr:rowOff>
    </xdr:to>
    <xdr:sp macro="" textlink="">
      <xdr:nvSpPr>
        <xdr:cNvPr id="206" name="円/楕円 205"/>
        <xdr:cNvSpPr/>
      </xdr:nvSpPr>
      <xdr:spPr>
        <a:xfrm>
          <a:off x="1079500" y="1345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5542</xdr:rowOff>
    </xdr:from>
    <xdr:ext cx="469744" cy="259045"/>
    <xdr:sp macro="" textlink="">
      <xdr:nvSpPr>
        <xdr:cNvPr id="207" name="テキスト ボックス 206"/>
        <xdr:cNvSpPr txBox="1"/>
      </xdr:nvSpPr>
      <xdr:spPr>
        <a:xfrm>
          <a:off x="895427" y="1355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114325</xdr:rowOff>
    </xdr:from>
    <xdr:to>
      <xdr:col>6</xdr:col>
      <xdr:colOff>511175</xdr:colOff>
      <xdr:row>97</xdr:row>
      <xdr:rowOff>115100</xdr:rowOff>
    </xdr:to>
    <xdr:cxnSp macro="">
      <xdr:nvCxnSpPr>
        <xdr:cNvPr id="237" name="直線コネクタ 236"/>
        <xdr:cNvCxnSpPr/>
      </xdr:nvCxnSpPr>
      <xdr:spPr>
        <a:xfrm>
          <a:off x="3797300" y="16744975"/>
          <a:ext cx="8382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114325</xdr:rowOff>
    </xdr:from>
    <xdr:to>
      <xdr:col>5</xdr:col>
      <xdr:colOff>358775</xdr:colOff>
      <xdr:row>98</xdr:row>
      <xdr:rowOff>35764</xdr:rowOff>
    </xdr:to>
    <xdr:cxnSp macro="">
      <xdr:nvCxnSpPr>
        <xdr:cNvPr id="240" name="直線コネクタ 239"/>
        <xdr:cNvCxnSpPr/>
      </xdr:nvCxnSpPr>
      <xdr:spPr>
        <a:xfrm flipV="1">
          <a:off x="2908300" y="16744975"/>
          <a:ext cx="889000" cy="9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35764</xdr:rowOff>
    </xdr:from>
    <xdr:to>
      <xdr:col>4</xdr:col>
      <xdr:colOff>155575</xdr:colOff>
      <xdr:row>98</xdr:row>
      <xdr:rowOff>63322</xdr:rowOff>
    </xdr:to>
    <xdr:cxnSp macro="">
      <xdr:nvCxnSpPr>
        <xdr:cNvPr id="243" name="直線コネクタ 242"/>
        <xdr:cNvCxnSpPr/>
      </xdr:nvCxnSpPr>
      <xdr:spPr>
        <a:xfrm flipV="1">
          <a:off x="2019300" y="16837864"/>
          <a:ext cx="889000" cy="2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63322</xdr:rowOff>
    </xdr:from>
    <xdr:to>
      <xdr:col>2</xdr:col>
      <xdr:colOff>638175</xdr:colOff>
      <xdr:row>98</xdr:row>
      <xdr:rowOff>69698</xdr:rowOff>
    </xdr:to>
    <xdr:cxnSp macro="">
      <xdr:nvCxnSpPr>
        <xdr:cNvPr id="246" name="直線コネクタ 245"/>
        <xdr:cNvCxnSpPr/>
      </xdr:nvCxnSpPr>
      <xdr:spPr>
        <a:xfrm flipV="1">
          <a:off x="1130300" y="16865422"/>
          <a:ext cx="889000" cy="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64300</xdr:rowOff>
    </xdr:from>
    <xdr:to>
      <xdr:col>6</xdr:col>
      <xdr:colOff>561975</xdr:colOff>
      <xdr:row>97</xdr:row>
      <xdr:rowOff>165900</xdr:rowOff>
    </xdr:to>
    <xdr:sp macro="" textlink="">
      <xdr:nvSpPr>
        <xdr:cNvPr id="256" name="円/楕円 255"/>
        <xdr:cNvSpPr/>
      </xdr:nvSpPr>
      <xdr:spPr>
        <a:xfrm>
          <a:off x="4584700" y="1669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42727</xdr:rowOff>
    </xdr:from>
    <xdr:ext cx="534377" cy="259045"/>
    <xdr:sp macro="" textlink="">
      <xdr:nvSpPr>
        <xdr:cNvPr id="257" name="扶助費該当値テキスト"/>
        <xdr:cNvSpPr txBox="1"/>
      </xdr:nvSpPr>
      <xdr:spPr>
        <a:xfrm>
          <a:off x="4686300" y="1667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51,437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63525</xdr:rowOff>
    </xdr:from>
    <xdr:to>
      <xdr:col>5</xdr:col>
      <xdr:colOff>409575</xdr:colOff>
      <xdr:row>97</xdr:row>
      <xdr:rowOff>165125</xdr:rowOff>
    </xdr:to>
    <xdr:sp macro="" textlink="">
      <xdr:nvSpPr>
        <xdr:cNvPr id="258" name="円/楕円 257"/>
        <xdr:cNvSpPr/>
      </xdr:nvSpPr>
      <xdr:spPr>
        <a:xfrm>
          <a:off x="3746500" y="1669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156252</xdr:rowOff>
    </xdr:from>
    <xdr:ext cx="534377" cy="259045"/>
    <xdr:sp macro="" textlink="">
      <xdr:nvSpPr>
        <xdr:cNvPr id="259" name="テキスト ボックス 258"/>
        <xdr:cNvSpPr txBox="1"/>
      </xdr:nvSpPr>
      <xdr:spPr>
        <a:xfrm>
          <a:off x="3530111" y="1678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51,498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156414</xdr:rowOff>
    </xdr:from>
    <xdr:to>
      <xdr:col>4</xdr:col>
      <xdr:colOff>206375</xdr:colOff>
      <xdr:row>98</xdr:row>
      <xdr:rowOff>86564</xdr:rowOff>
    </xdr:to>
    <xdr:sp macro="" textlink="">
      <xdr:nvSpPr>
        <xdr:cNvPr id="260" name="円/楕円 259"/>
        <xdr:cNvSpPr/>
      </xdr:nvSpPr>
      <xdr:spPr>
        <a:xfrm>
          <a:off x="2857500" y="1678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77691</xdr:rowOff>
    </xdr:from>
    <xdr:ext cx="534377" cy="259045"/>
    <xdr:sp macro="" textlink="">
      <xdr:nvSpPr>
        <xdr:cNvPr id="261" name="テキスト ボックス 260"/>
        <xdr:cNvSpPr txBox="1"/>
      </xdr:nvSpPr>
      <xdr:spPr>
        <a:xfrm>
          <a:off x="2641111" y="1687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44,184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12522</xdr:rowOff>
    </xdr:from>
    <xdr:to>
      <xdr:col>3</xdr:col>
      <xdr:colOff>3175</xdr:colOff>
      <xdr:row>98</xdr:row>
      <xdr:rowOff>114122</xdr:rowOff>
    </xdr:to>
    <xdr:sp macro="" textlink="">
      <xdr:nvSpPr>
        <xdr:cNvPr id="262" name="円/楕円 261"/>
        <xdr:cNvSpPr/>
      </xdr:nvSpPr>
      <xdr:spPr>
        <a:xfrm>
          <a:off x="1968500" y="1681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105249</xdr:rowOff>
    </xdr:from>
    <xdr:ext cx="534377" cy="259045"/>
    <xdr:sp macro="" textlink="">
      <xdr:nvSpPr>
        <xdr:cNvPr id="263" name="テキスト ボックス 262"/>
        <xdr:cNvSpPr txBox="1"/>
      </xdr:nvSpPr>
      <xdr:spPr>
        <a:xfrm>
          <a:off x="1752111" y="1690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42,014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18898</xdr:rowOff>
    </xdr:from>
    <xdr:to>
      <xdr:col>1</xdr:col>
      <xdr:colOff>485775</xdr:colOff>
      <xdr:row>98</xdr:row>
      <xdr:rowOff>120498</xdr:rowOff>
    </xdr:to>
    <xdr:sp macro="" textlink="">
      <xdr:nvSpPr>
        <xdr:cNvPr id="264" name="円/楕円 263"/>
        <xdr:cNvSpPr/>
      </xdr:nvSpPr>
      <xdr:spPr>
        <a:xfrm>
          <a:off x="1079500" y="1682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111625</xdr:rowOff>
    </xdr:from>
    <xdr:ext cx="534377" cy="259045"/>
    <xdr:sp macro="" textlink="">
      <xdr:nvSpPr>
        <xdr:cNvPr id="265" name="テキスト ボックス 264"/>
        <xdr:cNvSpPr txBox="1"/>
      </xdr:nvSpPr>
      <xdr:spPr>
        <a:xfrm>
          <a:off x="863111" y="169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77181</xdr:rowOff>
    </xdr:from>
    <xdr:to>
      <xdr:col>15</xdr:col>
      <xdr:colOff>180975</xdr:colOff>
      <xdr:row>38</xdr:row>
      <xdr:rowOff>94182</xdr:rowOff>
    </xdr:to>
    <xdr:cxnSp macro="">
      <xdr:nvCxnSpPr>
        <xdr:cNvPr id="294" name="直線コネクタ 293"/>
        <xdr:cNvCxnSpPr/>
      </xdr:nvCxnSpPr>
      <xdr:spPr>
        <a:xfrm>
          <a:off x="9639300" y="6592281"/>
          <a:ext cx="838200" cy="1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77181</xdr:rowOff>
    </xdr:from>
    <xdr:to>
      <xdr:col>14</xdr:col>
      <xdr:colOff>28575</xdr:colOff>
      <xdr:row>38</xdr:row>
      <xdr:rowOff>96607</xdr:rowOff>
    </xdr:to>
    <xdr:cxnSp macro="">
      <xdr:nvCxnSpPr>
        <xdr:cNvPr id="297" name="直線コネクタ 296"/>
        <xdr:cNvCxnSpPr/>
      </xdr:nvCxnSpPr>
      <xdr:spPr>
        <a:xfrm flipV="1">
          <a:off x="8750300" y="6592281"/>
          <a:ext cx="889000" cy="1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96607</xdr:rowOff>
    </xdr:from>
    <xdr:to>
      <xdr:col>12</xdr:col>
      <xdr:colOff>511175</xdr:colOff>
      <xdr:row>38</xdr:row>
      <xdr:rowOff>99089</xdr:rowOff>
    </xdr:to>
    <xdr:cxnSp macro="">
      <xdr:nvCxnSpPr>
        <xdr:cNvPr id="300" name="直線コネクタ 299"/>
        <xdr:cNvCxnSpPr/>
      </xdr:nvCxnSpPr>
      <xdr:spPr>
        <a:xfrm flipV="1">
          <a:off x="7861300" y="6611707"/>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99089</xdr:rowOff>
    </xdr:from>
    <xdr:to>
      <xdr:col>11</xdr:col>
      <xdr:colOff>307975</xdr:colOff>
      <xdr:row>38</xdr:row>
      <xdr:rowOff>108545</xdr:rowOff>
    </xdr:to>
    <xdr:cxnSp macro="">
      <xdr:nvCxnSpPr>
        <xdr:cNvPr id="303" name="直線コネクタ 302"/>
        <xdr:cNvCxnSpPr/>
      </xdr:nvCxnSpPr>
      <xdr:spPr>
        <a:xfrm flipV="1">
          <a:off x="6972300" y="6614189"/>
          <a:ext cx="889000" cy="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5" name="テキスト ボックス 304"/>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43382</xdr:rowOff>
    </xdr:from>
    <xdr:to>
      <xdr:col>15</xdr:col>
      <xdr:colOff>231775</xdr:colOff>
      <xdr:row>38</xdr:row>
      <xdr:rowOff>144982</xdr:rowOff>
    </xdr:to>
    <xdr:sp macro="" textlink="">
      <xdr:nvSpPr>
        <xdr:cNvPr id="313" name="円/楕円 312"/>
        <xdr:cNvSpPr/>
      </xdr:nvSpPr>
      <xdr:spPr>
        <a:xfrm>
          <a:off x="10426700" y="655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129759</xdr:rowOff>
    </xdr:from>
    <xdr:ext cx="534377" cy="259045"/>
    <xdr:sp macro="" textlink="">
      <xdr:nvSpPr>
        <xdr:cNvPr id="314" name="補助費等該当値テキスト"/>
        <xdr:cNvSpPr txBox="1"/>
      </xdr:nvSpPr>
      <xdr:spPr>
        <a:xfrm>
          <a:off x="10528300" y="64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63,894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26381</xdr:rowOff>
    </xdr:from>
    <xdr:to>
      <xdr:col>14</xdr:col>
      <xdr:colOff>79375</xdr:colOff>
      <xdr:row>38</xdr:row>
      <xdr:rowOff>127981</xdr:rowOff>
    </xdr:to>
    <xdr:sp macro="" textlink="">
      <xdr:nvSpPr>
        <xdr:cNvPr id="315" name="円/楕円 314"/>
        <xdr:cNvSpPr/>
      </xdr:nvSpPr>
      <xdr:spPr>
        <a:xfrm>
          <a:off x="9588500" y="654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119108</xdr:rowOff>
    </xdr:from>
    <xdr:ext cx="534377" cy="259045"/>
    <xdr:sp macro="" textlink="">
      <xdr:nvSpPr>
        <xdr:cNvPr id="316" name="テキスト ボックス 315"/>
        <xdr:cNvSpPr txBox="1"/>
      </xdr:nvSpPr>
      <xdr:spPr>
        <a:xfrm>
          <a:off x="9372111" y="663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72,818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45807</xdr:rowOff>
    </xdr:from>
    <xdr:to>
      <xdr:col>12</xdr:col>
      <xdr:colOff>561975</xdr:colOff>
      <xdr:row>38</xdr:row>
      <xdr:rowOff>147407</xdr:rowOff>
    </xdr:to>
    <xdr:sp macro="" textlink="">
      <xdr:nvSpPr>
        <xdr:cNvPr id="317" name="円/楕円 316"/>
        <xdr:cNvSpPr/>
      </xdr:nvSpPr>
      <xdr:spPr>
        <a:xfrm>
          <a:off x="8699500" y="656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138534</xdr:rowOff>
    </xdr:from>
    <xdr:ext cx="534377" cy="259045"/>
    <xdr:sp macro="" textlink="">
      <xdr:nvSpPr>
        <xdr:cNvPr id="318" name="テキスト ボックス 317"/>
        <xdr:cNvSpPr txBox="1"/>
      </xdr:nvSpPr>
      <xdr:spPr>
        <a:xfrm>
          <a:off x="8483111" y="66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62,621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48289</xdr:rowOff>
    </xdr:from>
    <xdr:to>
      <xdr:col>11</xdr:col>
      <xdr:colOff>358775</xdr:colOff>
      <xdr:row>38</xdr:row>
      <xdr:rowOff>149889</xdr:rowOff>
    </xdr:to>
    <xdr:sp macro="" textlink="">
      <xdr:nvSpPr>
        <xdr:cNvPr id="319" name="円/楕円 318"/>
        <xdr:cNvSpPr/>
      </xdr:nvSpPr>
      <xdr:spPr>
        <a:xfrm>
          <a:off x="7810500" y="656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141016</xdr:rowOff>
    </xdr:from>
    <xdr:ext cx="534377" cy="259045"/>
    <xdr:sp macro="" textlink="">
      <xdr:nvSpPr>
        <xdr:cNvPr id="320" name="テキスト ボックス 319"/>
        <xdr:cNvSpPr txBox="1"/>
      </xdr:nvSpPr>
      <xdr:spPr>
        <a:xfrm>
          <a:off x="7594111" y="665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61,318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57745</xdr:rowOff>
    </xdr:from>
    <xdr:to>
      <xdr:col>10</xdr:col>
      <xdr:colOff>155575</xdr:colOff>
      <xdr:row>38</xdr:row>
      <xdr:rowOff>159345</xdr:rowOff>
    </xdr:to>
    <xdr:sp macro="" textlink="">
      <xdr:nvSpPr>
        <xdr:cNvPr id="321" name="円/楕円 320"/>
        <xdr:cNvSpPr/>
      </xdr:nvSpPr>
      <xdr:spPr>
        <a:xfrm>
          <a:off x="6921500" y="65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150472</xdr:rowOff>
    </xdr:from>
    <xdr:ext cx="534377" cy="259045"/>
    <xdr:sp macro="" textlink="">
      <xdr:nvSpPr>
        <xdr:cNvPr id="322" name="テキスト ボックス 321"/>
        <xdr:cNvSpPr txBox="1"/>
      </xdr:nvSpPr>
      <xdr:spPr>
        <a:xfrm>
          <a:off x="6705111" y="666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62,920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101542</xdr:rowOff>
    </xdr:from>
    <xdr:to>
      <xdr:col>15</xdr:col>
      <xdr:colOff>180975</xdr:colOff>
      <xdr:row>58</xdr:row>
      <xdr:rowOff>140547</xdr:rowOff>
    </xdr:to>
    <xdr:cxnSp macro="">
      <xdr:nvCxnSpPr>
        <xdr:cNvPr id="351" name="直線コネクタ 350"/>
        <xdr:cNvCxnSpPr/>
      </xdr:nvCxnSpPr>
      <xdr:spPr>
        <a:xfrm>
          <a:off x="9639300" y="10045642"/>
          <a:ext cx="838200" cy="3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101542</xdr:rowOff>
    </xdr:from>
    <xdr:to>
      <xdr:col>14</xdr:col>
      <xdr:colOff>28575</xdr:colOff>
      <xdr:row>58</xdr:row>
      <xdr:rowOff>137327</xdr:rowOff>
    </xdr:to>
    <xdr:cxnSp macro="">
      <xdr:nvCxnSpPr>
        <xdr:cNvPr id="354" name="直線コネクタ 353"/>
        <xdr:cNvCxnSpPr/>
      </xdr:nvCxnSpPr>
      <xdr:spPr>
        <a:xfrm flipV="1">
          <a:off x="8750300" y="10045642"/>
          <a:ext cx="889000" cy="3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137327</xdr:rowOff>
    </xdr:from>
    <xdr:to>
      <xdr:col>12</xdr:col>
      <xdr:colOff>511175</xdr:colOff>
      <xdr:row>59</xdr:row>
      <xdr:rowOff>1575</xdr:rowOff>
    </xdr:to>
    <xdr:cxnSp macro="">
      <xdr:nvCxnSpPr>
        <xdr:cNvPr id="357" name="直線コネクタ 356"/>
        <xdr:cNvCxnSpPr/>
      </xdr:nvCxnSpPr>
      <xdr:spPr>
        <a:xfrm flipV="1">
          <a:off x="7861300" y="10081427"/>
          <a:ext cx="889000" cy="3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150341</xdr:rowOff>
    </xdr:from>
    <xdr:to>
      <xdr:col>11</xdr:col>
      <xdr:colOff>307975</xdr:colOff>
      <xdr:row>59</xdr:row>
      <xdr:rowOff>1575</xdr:rowOff>
    </xdr:to>
    <xdr:cxnSp macro="">
      <xdr:nvCxnSpPr>
        <xdr:cNvPr id="360" name="直線コネクタ 359"/>
        <xdr:cNvCxnSpPr/>
      </xdr:nvCxnSpPr>
      <xdr:spPr>
        <a:xfrm>
          <a:off x="6972300" y="10094441"/>
          <a:ext cx="889000" cy="2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89747</xdr:rowOff>
    </xdr:from>
    <xdr:to>
      <xdr:col>15</xdr:col>
      <xdr:colOff>231775</xdr:colOff>
      <xdr:row>59</xdr:row>
      <xdr:rowOff>19897</xdr:rowOff>
    </xdr:to>
    <xdr:sp macro="" textlink="">
      <xdr:nvSpPr>
        <xdr:cNvPr id="370" name="円/楕円 369"/>
        <xdr:cNvSpPr/>
      </xdr:nvSpPr>
      <xdr:spPr>
        <a:xfrm>
          <a:off x="10426700" y="1003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4674</xdr:rowOff>
    </xdr:from>
    <xdr:ext cx="534377" cy="259045"/>
    <xdr:sp macro="" textlink="">
      <xdr:nvSpPr>
        <xdr:cNvPr id="371" name="普通建設事業費該当値テキスト"/>
        <xdr:cNvSpPr txBox="1"/>
      </xdr:nvSpPr>
      <xdr:spPr>
        <a:xfrm>
          <a:off x="10528300" y="99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98,888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50742</xdr:rowOff>
    </xdr:from>
    <xdr:to>
      <xdr:col>14</xdr:col>
      <xdr:colOff>79375</xdr:colOff>
      <xdr:row>58</xdr:row>
      <xdr:rowOff>152342</xdr:rowOff>
    </xdr:to>
    <xdr:sp macro="" textlink="">
      <xdr:nvSpPr>
        <xdr:cNvPr id="372" name="円/楕円 371"/>
        <xdr:cNvSpPr/>
      </xdr:nvSpPr>
      <xdr:spPr>
        <a:xfrm>
          <a:off x="9588500" y="999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143469</xdr:rowOff>
    </xdr:from>
    <xdr:ext cx="599010" cy="259045"/>
    <xdr:sp macro="" textlink="">
      <xdr:nvSpPr>
        <xdr:cNvPr id="373" name="テキスト ボックス 372"/>
        <xdr:cNvSpPr txBox="1"/>
      </xdr:nvSpPr>
      <xdr:spPr>
        <a:xfrm>
          <a:off x="9339794" y="10087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150,076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86527</xdr:rowOff>
    </xdr:from>
    <xdr:to>
      <xdr:col>12</xdr:col>
      <xdr:colOff>561975</xdr:colOff>
      <xdr:row>59</xdr:row>
      <xdr:rowOff>16677</xdr:rowOff>
    </xdr:to>
    <xdr:sp macro="" textlink="">
      <xdr:nvSpPr>
        <xdr:cNvPr id="374" name="円/楕円 373"/>
        <xdr:cNvSpPr/>
      </xdr:nvSpPr>
      <xdr:spPr>
        <a:xfrm>
          <a:off x="8699500" y="1003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7804</xdr:rowOff>
    </xdr:from>
    <xdr:ext cx="599010" cy="259045"/>
    <xdr:sp macro="" textlink="">
      <xdr:nvSpPr>
        <xdr:cNvPr id="375" name="テキスト ボックス 374"/>
        <xdr:cNvSpPr txBox="1"/>
      </xdr:nvSpPr>
      <xdr:spPr>
        <a:xfrm>
          <a:off x="8450794" y="1012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103,114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122225</xdr:rowOff>
    </xdr:from>
    <xdr:to>
      <xdr:col>11</xdr:col>
      <xdr:colOff>358775</xdr:colOff>
      <xdr:row>59</xdr:row>
      <xdr:rowOff>52375</xdr:rowOff>
    </xdr:to>
    <xdr:sp macro="" textlink="">
      <xdr:nvSpPr>
        <xdr:cNvPr id="376" name="円/楕円 375"/>
        <xdr:cNvSpPr/>
      </xdr:nvSpPr>
      <xdr:spPr>
        <a:xfrm>
          <a:off x="7810500" y="100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43502</xdr:rowOff>
    </xdr:from>
    <xdr:ext cx="534377" cy="259045"/>
    <xdr:sp macro="" textlink="">
      <xdr:nvSpPr>
        <xdr:cNvPr id="377" name="テキスト ボックス 376"/>
        <xdr:cNvSpPr txBox="1"/>
      </xdr:nvSpPr>
      <xdr:spPr>
        <a:xfrm>
          <a:off x="7594111" y="101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56,266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99541</xdr:rowOff>
    </xdr:from>
    <xdr:to>
      <xdr:col>10</xdr:col>
      <xdr:colOff>155575</xdr:colOff>
      <xdr:row>59</xdr:row>
      <xdr:rowOff>29691</xdr:rowOff>
    </xdr:to>
    <xdr:sp macro="" textlink="">
      <xdr:nvSpPr>
        <xdr:cNvPr id="378" name="円/楕円 377"/>
        <xdr:cNvSpPr/>
      </xdr:nvSpPr>
      <xdr:spPr>
        <a:xfrm>
          <a:off x="6921500" y="1004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20818</xdr:rowOff>
    </xdr:from>
    <xdr:ext cx="534377" cy="259045"/>
    <xdr:sp macro="" textlink="">
      <xdr:nvSpPr>
        <xdr:cNvPr id="379" name="テキスト ボックス 378"/>
        <xdr:cNvSpPr txBox="1"/>
      </xdr:nvSpPr>
      <xdr:spPr>
        <a:xfrm>
          <a:off x="6705111" y="1013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122220</xdr:rowOff>
    </xdr:from>
    <xdr:to>
      <xdr:col>15</xdr:col>
      <xdr:colOff>180975</xdr:colOff>
      <xdr:row>78</xdr:row>
      <xdr:rowOff>170864</xdr:rowOff>
    </xdr:to>
    <xdr:cxnSp macro="">
      <xdr:nvCxnSpPr>
        <xdr:cNvPr id="408" name="直線コネクタ 407"/>
        <xdr:cNvCxnSpPr/>
      </xdr:nvCxnSpPr>
      <xdr:spPr>
        <a:xfrm>
          <a:off x="9639300" y="13495320"/>
          <a:ext cx="838200" cy="4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120064</xdr:rowOff>
    </xdr:from>
    <xdr:to>
      <xdr:col>15</xdr:col>
      <xdr:colOff>231775</xdr:colOff>
      <xdr:row>79</xdr:row>
      <xdr:rowOff>50214</xdr:rowOff>
    </xdr:to>
    <xdr:sp macro="" textlink="">
      <xdr:nvSpPr>
        <xdr:cNvPr id="418" name="円/楕円 417"/>
        <xdr:cNvSpPr/>
      </xdr:nvSpPr>
      <xdr:spPr>
        <a:xfrm>
          <a:off x="10426700" y="1349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34991</xdr:rowOff>
    </xdr:from>
    <xdr:ext cx="534377" cy="259045"/>
    <xdr:sp macro="" textlink="">
      <xdr:nvSpPr>
        <xdr:cNvPr id="419" name="普通建設事業費 （ うち新規整備　）該当値テキスト"/>
        <xdr:cNvSpPr txBox="1"/>
      </xdr:nvSpPr>
      <xdr:spPr>
        <a:xfrm>
          <a:off x="10528300" y="1340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35,461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71420</xdr:rowOff>
    </xdr:from>
    <xdr:to>
      <xdr:col>14</xdr:col>
      <xdr:colOff>79375</xdr:colOff>
      <xdr:row>79</xdr:row>
      <xdr:rowOff>1570</xdr:rowOff>
    </xdr:to>
    <xdr:sp macro="" textlink="">
      <xdr:nvSpPr>
        <xdr:cNvPr id="420" name="円/楕円 419"/>
        <xdr:cNvSpPr/>
      </xdr:nvSpPr>
      <xdr:spPr>
        <a:xfrm>
          <a:off x="9588500" y="1344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164147</xdr:rowOff>
    </xdr:from>
    <xdr:ext cx="534377" cy="259045"/>
    <xdr:sp macro="" textlink="">
      <xdr:nvSpPr>
        <xdr:cNvPr id="421" name="テキスト ボックス 420"/>
        <xdr:cNvSpPr txBox="1"/>
      </xdr:nvSpPr>
      <xdr:spPr>
        <a:xfrm>
          <a:off x="9372111" y="1353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79192</xdr:rowOff>
    </xdr:from>
    <xdr:to>
      <xdr:col>15</xdr:col>
      <xdr:colOff>180975</xdr:colOff>
      <xdr:row>98</xdr:row>
      <xdr:rowOff>86145</xdr:rowOff>
    </xdr:to>
    <xdr:cxnSp macro="">
      <xdr:nvCxnSpPr>
        <xdr:cNvPr id="448" name="直線コネクタ 447"/>
        <xdr:cNvCxnSpPr/>
      </xdr:nvCxnSpPr>
      <xdr:spPr>
        <a:xfrm>
          <a:off x="9639300" y="16881292"/>
          <a:ext cx="8382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35345</xdr:rowOff>
    </xdr:from>
    <xdr:to>
      <xdr:col>15</xdr:col>
      <xdr:colOff>231775</xdr:colOff>
      <xdr:row>98</xdr:row>
      <xdr:rowOff>136945</xdr:rowOff>
    </xdr:to>
    <xdr:sp macro="" textlink="">
      <xdr:nvSpPr>
        <xdr:cNvPr id="458" name="円/楕円 457"/>
        <xdr:cNvSpPr/>
      </xdr:nvSpPr>
      <xdr:spPr>
        <a:xfrm>
          <a:off x="10426700" y="168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122042</xdr:rowOff>
    </xdr:from>
    <xdr:ext cx="534377" cy="259045"/>
    <xdr:sp macro="" textlink="">
      <xdr:nvSpPr>
        <xdr:cNvPr id="459" name="普通建設事業費 （ うち更新整備　）該当値テキスト"/>
        <xdr:cNvSpPr txBox="1"/>
      </xdr:nvSpPr>
      <xdr:spPr>
        <a:xfrm>
          <a:off x="10528300" y="1675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58,568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28392</xdr:rowOff>
    </xdr:from>
    <xdr:to>
      <xdr:col>14</xdr:col>
      <xdr:colOff>79375</xdr:colOff>
      <xdr:row>98</xdr:row>
      <xdr:rowOff>129992</xdr:rowOff>
    </xdr:to>
    <xdr:sp macro="" textlink="">
      <xdr:nvSpPr>
        <xdr:cNvPr id="460" name="円/楕円 459"/>
        <xdr:cNvSpPr/>
      </xdr:nvSpPr>
      <xdr:spPr>
        <a:xfrm>
          <a:off x="9588500" y="1683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121119</xdr:rowOff>
    </xdr:from>
    <xdr:ext cx="534377" cy="259045"/>
    <xdr:sp macro="" textlink="">
      <xdr:nvSpPr>
        <xdr:cNvPr id="461" name="テキスト ボックス 460"/>
        <xdr:cNvSpPr txBox="1"/>
      </xdr:nvSpPr>
      <xdr:spPr>
        <a:xfrm>
          <a:off x="9372111" y="1692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90019</xdr:rowOff>
    </xdr:from>
    <xdr:to>
      <xdr:col>23</xdr:col>
      <xdr:colOff>517525</xdr:colOff>
      <xdr:row>38</xdr:row>
      <xdr:rowOff>91456</xdr:rowOff>
    </xdr:to>
    <xdr:cxnSp macro="">
      <xdr:nvCxnSpPr>
        <xdr:cNvPr id="488" name="直線コネクタ 487"/>
        <xdr:cNvCxnSpPr/>
      </xdr:nvCxnSpPr>
      <xdr:spPr>
        <a:xfrm flipV="1">
          <a:off x="15481300" y="6605119"/>
          <a:ext cx="8382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34100</xdr:rowOff>
    </xdr:from>
    <xdr:ext cx="534377" cy="259045"/>
    <xdr:sp macro="" textlink="">
      <xdr:nvSpPr>
        <xdr:cNvPr id="489" name="災害復旧事業費平均値テキスト"/>
        <xdr:cNvSpPr txBox="1"/>
      </xdr:nvSpPr>
      <xdr:spPr>
        <a:xfrm>
          <a:off x="16370300" y="654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91456</xdr:rowOff>
    </xdr:from>
    <xdr:to>
      <xdr:col>22</xdr:col>
      <xdr:colOff>365125</xdr:colOff>
      <xdr:row>38</xdr:row>
      <xdr:rowOff>130835</xdr:rowOff>
    </xdr:to>
    <xdr:cxnSp macro="">
      <xdr:nvCxnSpPr>
        <xdr:cNvPr id="491" name="直線コネクタ 490"/>
        <xdr:cNvCxnSpPr/>
      </xdr:nvCxnSpPr>
      <xdr:spPr>
        <a:xfrm flipV="1">
          <a:off x="14592300" y="6606556"/>
          <a:ext cx="889000" cy="3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140181</xdr:rowOff>
    </xdr:from>
    <xdr:ext cx="534377" cy="259045"/>
    <xdr:sp macro="" textlink="">
      <xdr:nvSpPr>
        <xdr:cNvPr id="493" name="テキスト ボックス 492"/>
        <xdr:cNvSpPr txBox="1"/>
      </xdr:nvSpPr>
      <xdr:spPr>
        <a:xfrm>
          <a:off x="15214111" y="66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83983</xdr:rowOff>
    </xdr:from>
    <xdr:to>
      <xdr:col>21</xdr:col>
      <xdr:colOff>161925</xdr:colOff>
      <xdr:row>38</xdr:row>
      <xdr:rowOff>130835</xdr:rowOff>
    </xdr:to>
    <xdr:cxnSp macro="">
      <xdr:nvCxnSpPr>
        <xdr:cNvPr id="494" name="直線コネクタ 493"/>
        <xdr:cNvCxnSpPr/>
      </xdr:nvCxnSpPr>
      <xdr:spPr>
        <a:xfrm>
          <a:off x="13703300" y="6599083"/>
          <a:ext cx="889000" cy="4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83983</xdr:rowOff>
    </xdr:from>
    <xdr:to>
      <xdr:col>19</xdr:col>
      <xdr:colOff>644525</xdr:colOff>
      <xdr:row>38</xdr:row>
      <xdr:rowOff>110805</xdr:rowOff>
    </xdr:to>
    <xdr:cxnSp macro="">
      <xdr:nvCxnSpPr>
        <xdr:cNvPr id="497" name="直線コネクタ 496"/>
        <xdr:cNvCxnSpPr/>
      </xdr:nvCxnSpPr>
      <xdr:spPr>
        <a:xfrm flipV="1">
          <a:off x="12814300" y="6599083"/>
          <a:ext cx="889000" cy="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131957</xdr:rowOff>
    </xdr:from>
    <xdr:ext cx="534377" cy="259045"/>
    <xdr:sp macro="" textlink="">
      <xdr:nvSpPr>
        <xdr:cNvPr id="499" name="テキスト ボックス 498"/>
        <xdr:cNvSpPr txBox="1"/>
      </xdr:nvSpPr>
      <xdr:spPr>
        <a:xfrm>
          <a:off x="13436111" y="66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39219</xdr:rowOff>
    </xdr:from>
    <xdr:to>
      <xdr:col>23</xdr:col>
      <xdr:colOff>568325</xdr:colOff>
      <xdr:row>38</xdr:row>
      <xdr:rowOff>140819</xdr:rowOff>
    </xdr:to>
    <xdr:sp macro="" textlink="">
      <xdr:nvSpPr>
        <xdr:cNvPr id="507" name="円/楕円 506"/>
        <xdr:cNvSpPr/>
      </xdr:nvSpPr>
      <xdr:spPr>
        <a:xfrm>
          <a:off x="16268700" y="655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170046</xdr:rowOff>
    </xdr:from>
    <xdr:ext cx="534377" cy="259045"/>
    <xdr:sp macro="" textlink="">
      <xdr:nvSpPr>
        <xdr:cNvPr id="508" name="災害復旧事業費該当値テキスト"/>
        <xdr:cNvSpPr txBox="1"/>
      </xdr:nvSpPr>
      <xdr:spPr>
        <a:xfrm>
          <a:off x="16370300" y="634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21,733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40656</xdr:rowOff>
    </xdr:from>
    <xdr:to>
      <xdr:col>22</xdr:col>
      <xdr:colOff>415925</xdr:colOff>
      <xdr:row>38</xdr:row>
      <xdr:rowOff>142256</xdr:rowOff>
    </xdr:to>
    <xdr:sp macro="" textlink="">
      <xdr:nvSpPr>
        <xdr:cNvPr id="509" name="円/楕円 508"/>
        <xdr:cNvSpPr/>
      </xdr:nvSpPr>
      <xdr:spPr>
        <a:xfrm>
          <a:off x="15430500" y="65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158783</xdr:rowOff>
    </xdr:from>
    <xdr:ext cx="534377" cy="259045"/>
    <xdr:sp macro="" textlink="">
      <xdr:nvSpPr>
        <xdr:cNvPr id="510" name="テキスト ボックス 509"/>
        <xdr:cNvSpPr txBox="1"/>
      </xdr:nvSpPr>
      <xdr:spPr>
        <a:xfrm>
          <a:off x="15214111" y="633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21,104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80035</xdr:rowOff>
    </xdr:from>
    <xdr:to>
      <xdr:col>21</xdr:col>
      <xdr:colOff>212725</xdr:colOff>
      <xdr:row>39</xdr:row>
      <xdr:rowOff>10185</xdr:rowOff>
    </xdr:to>
    <xdr:sp macro="" textlink="">
      <xdr:nvSpPr>
        <xdr:cNvPr id="511" name="円/楕円 510"/>
        <xdr:cNvSpPr/>
      </xdr:nvSpPr>
      <xdr:spPr>
        <a:xfrm>
          <a:off x="14541500" y="659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1312</xdr:rowOff>
    </xdr:from>
    <xdr:ext cx="469744" cy="259045"/>
    <xdr:sp macro="" textlink="">
      <xdr:nvSpPr>
        <xdr:cNvPr id="512" name="テキスト ボックス 511"/>
        <xdr:cNvSpPr txBox="1"/>
      </xdr:nvSpPr>
      <xdr:spPr>
        <a:xfrm>
          <a:off x="14357427" y="6687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33183</xdr:rowOff>
    </xdr:from>
    <xdr:to>
      <xdr:col>20</xdr:col>
      <xdr:colOff>9525</xdr:colOff>
      <xdr:row>38</xdr:row>
      <xdr:rowOff>134783</xdr:rowOff>
    </xdr:to>
    <xdr:sp macro="" textlink="">
      <xdr:nvSpPr>
        <xdr:cNvPr id="513" name="円/楕円 512"/>
        <xdr:cNvSpPr/>
      </xdr:nvSpPr>
      <xdr:spPr>
        <a:xfrm>
          <a:off x="13652500" y="654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151310</xdr:rowOff>
    </xdr:from>
    <xdr:ext cx="534377" cy="259045"/>
    <xdr:sp macro="" textlink="">
      <xdr:nvSpPr>
        <xdr:cNvPr id="514" name="テキスト ボックス 513"/>
        <xdr:cNvSpPr txBox="1"/>
      </xdr:nvSpPr>
      <xdr:spPr>
        <a:xfrm>
          <a:off x="13436111" y="63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24,373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60005</xdr:rowOff>
    </xdr:from>
    <xdr:to>
      <xdr:col>18</xdr:col>
      <xdr:colOff>492125</xdr:colOff>
      <xdr:row>38</xdr:row>
      <xdr:rowOff>161605</xdr:rowOff>
    </xdr:to>
    <xdr:sp macro="" textlink="">
      <xdr:nvSpPr>
        <xdr:cNvPr id="515" name="円/楕円 514"/>
        <xdr:cNvSpPr/>
      </xdr:nvSpPr>
      <xdr:spPr>
        <a:xfrm>
          <a:off x="12763500" y="657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152732</xdr:rowOff>
    </xdr:from>
    <xdr:ext cx="534377" cy="259045"/>
    <xdr:sp macro="" textlink="">
      <xdr:nvSpPr>
        <xdr:cNvPr id="516" name="テキスト ボックス 515"/>
        <xdr:cNvSpPr txBox="1"/>
      </xdr:nvSpPr>
      <xdr:spPr>
        <a:xfrm>
          <a:off x="12547111" y="666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45323</xdr:rowOff>
    </xdr:from>
    <xdr:to>
      <xdr:col>23</xdr:col>
      <xdr:colOff>517525</xdr:colOff>
      <xdr:row>77</xdr:row>
      <xdr:rowOff>85562</xdr:rowOff>
    </xdr:to>
    <xdr:cxnSp macro="">
      <xdr:nvCxnSpPr>
        <xdr:cNvPr id="600" name="直線コネクタ 599"/>
        <xdr:cNvCxnSpPr/>
      </xdr:nvCxnSpPr>
      <xdr:spPr>
        <a:xfrm>
          <a:off x="15481300" y="13246973"/>
          <a:ext cx="838200" cy="4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36374</xdr:rowOff>
    </xdr:from>
    <xdr:ext cx="599010" cy="259045"/>
    <xdr:sp macro="" textlink="">
      <xdr:nvSpPr>
        <xdr:cNvPr id="601" name="公債費平均値テキスト"/>
        <xdr:cNvSpPr txBox="1"/>
      </xdr:nvSpPr>
      <xdr:spPr>
        <a:xfrm>
          <a:off x="16370300" y="13238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45323</xdr:rowOff>
    </xdr:from>
    <xdr:to>
      <xdr:col>22</xdr:col>
      <xdr:colOff>365125</xdr:colOff>
      <xdr:row>77</xdr:row>
      <xdr:rowOff>62007</xdr:rowOff>
    </xdr:to>
    <xdr:cxnSp macro="">
      <xdr:nvCxnSpPr>
        <xdr:cNvPr id="603" name="直線コネクタ 602"/>
        <xdr:cNvCxnSpPr/>
      </xdr:nvCxnSpPr>
      <xdr:spPr>
        <a:xfrm flipV="1">
          <a:off x="14592300" y="13246973"/>
          <a:ext cx="889000" cy="1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145347</xdr:rowOff>
    </xdr:from>
    <xdr:ext cx="599010" cy="259045"/>
    <xdr:sp macro="" textlink="">
      <xdr:nvSpPr>
        <xdr:cNvPr id="605" name="テキスト ボックス 604"/>
        <xdr:cNvSpPr txBox="1"/>
      </xdr:nvSpPr>
      <xdr:spPr>
        <a:xfrm>
          <a:off x="15181794"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59257</xdr:rowOff>
    </xdr:from>
    <xdr:to>
      <xdr:col>21</xdr:col>
      <xdr:colOff>161925</xdr:colOff>
      <xdr:row>77</xdr:row>
      <xdr:rowOff>62007</xdr:rowOff>
    </xdr:to>
    <xdr:cxnSp macro="">
      <xdr:nvCxnSpPr>
        <xdr:cNvPr id="606" name="直線コネクタ 605"/>
        <xdr:cNvCxnSpPr/>
      </xdr:nvCxnSpPr>
      <xdr:spPr>
        <a:xfrm>
          <a:off x="13703300" y="13260907"/>
          <a:ext cx="889000" cy="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134118</xdr:rowOff>
    </xdr:from>
    <xdr:ext cx="599010" cy="259045"/>
    <xdr:sp macro="" textlink="">
      <xdr:nvSpPr>
        <xdr:cNvPr id="608" name="テキスト ボックス 607"/>
        <xdr:cNvSpPr txBox="1"/>
      </xdr:nvSpPr>
      <xdr:spPr>
        <a:xfrm>
          <a:off x="14292794"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59257</xdr:rowOff>
    </xdr:from>
    <xdr:to>
      <xdr:col>19</xdr:col>
      <xdr:colOff>644525</xdr:colOff>
      <xdr:row>77</xdr:row>
      <xdr:rowOff>92535</xdr:rowOff>
    </xdr:to>
    <xdr:cxnSp macro="">
      <xdr:nvCxnSpPr>
        <xdr:cNvPr id="609" name="直線コネクタ 608"/>
        <xdr:cNvCxnSpPr/>
      </xdr:nvCxnSpPr>
      <xdr:spPr>
        <a:xfrm flipV="1">
          <a:off x="12814300" y="13260907"/>
          <a:ext cx="889000" cy="3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1" name="テキスト ボックス 610"/>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34762</xdr:rowOff>
    </xdr:from>
    <xdr:to>
      <xdr:col>23</xdr:col>
      <xdr:colOff>568325</xdr:colOff>
      <xdr:row>77</xdr:row>
      <xdr:rowOff>136362</xdr:rowOff>
    </xdr:to>
    <xdr:sp macro="" textlink="">
      <xdr:nvSpPr>
        <xdr:cNvPr id="619" name="円/楕円 618"/>
        <xdr:cNvSpPr/>
      </xdr:nvSpPr>
      <xdr:spPr>
        <a:xfrm>
          <a:off x="16268700" y="1323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57639</xdr:rowOff>
    </xdr:from>
    <xdr:ext cx="599010" cy="259045"/>
    <xdr:sp macro="" textlink="">
      <xdr:nvSpPr>
        <xdr:cNvPr id="620" name="公債費該当値テキスト"/>
        <xdr:cNvSpPr txBox="1"/>
      </xdr:nvSpPr>
      <xdr:spPr>
        <a:xfrm>
          <a:off x="16370300" y="13087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158,419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165973</xdr:rowOff>
    </xdr:from>
    <xdr:to>
      <xdr:col>22</xdr:col>
      <xdr:colOff>415925</xdr:colOff>
      <xdr:row>77</xdr:row>
      <xdr:rowOff>96123</xdr:rowOff>
    </xdr:to>
    <xdr:sp macro="" textlink="">
      <xdr:nvSpPr>
        <xdr:cNvPr id="621" name="円/楕円 620"/>
        <xdr:cNvSpPr/>
      </xdr:nvSpPr>
      <xdr:spPr>
        <a:xfrm>
          <a:off x="15430500" y="1319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112650</xdr:rowOff>
    </xdr:from>
    <xdr:ext cx="599010" cy="259045"/>
    <xdr:sp macro="" textlink="">
      <xdr:nvSpPr>
        <xdr:cNvPr id="622" name="テキスト ボックス 621"/>
        <xdr:cNvSpPr txBox="1"/>
      </xdr:nvSpPr>
      <xdr:spPr>
        <a:xfrm>
          <a:off x="15181794" y="1297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179,542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11207</xdr:rowOff>
    </xdr:from>
    <xdr:to>
      <xdr:col>21</xdr:col>
      <xdr:colOff>212725</xdr:colOff>
      <xdr:row>77</xdr:row>
      <xdr:rowOff>112807</xdr:rowOff>
    </xdr:to>
    <xdr:sp macro="" textlink="">
      <xdr:nvSpPr>
        <xdr:cNvPr id="623" name="円/楕円 622"/>
        <xdr:cNvSpPr/>
      </xdr:nvSpPr>
      <xdr:spPr>
        <a:xfrm>
          <a:off x="14541500" y="1321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129334</xdr:rowOff>
    </xdr:from>
    <xdr:ext cx="599010" cy="259045"/>
    <xdr:sp macro="" textlink="">
      <xdr:nvSpPr>
        <xdr:cNvPr id="624" name="テキスト ボックス 623"/>
        <xdr:cNvSpPr txBox="1"/>
      </xdr:nvSpPr>
      <xdr:spPr>
        <a:xfrm>
          <a:off x="14292794" y="1298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170,784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8457</xdr:rowOff>
    </xdr:from>
    <xdr:to>
      <xdr:col>20</xdr:col>
      <xdr:colOff>9525</xdr:colOff>
      <xdr:row>77</xdr:row>
      <xdr:rowOff>110057</xdr:rowOff>
    </xdr:to>
    <xdr:sp macro="" textlink="">
      <xdr:nvSpPr>
        <xdr:cNvPr id="625" name="円/楕円 624"/>
        <xdr:cNvSpPr/>
      </xdr:nvSpPr>
      <xdr:spPr>
        <a:xfrm>
          <a:off x="13652500" y="1321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126584</xdr:rowOff>
    </xdr:from>
    <xdr:ext cx="599010" cy="259045"/>
    <xdr:sp macro="" textlink="">
      <xdr:nvSpPr>
        <xdr:cNvPr id="626" name="テキスト ボックス 625"/>
        <xdr:cNvSpPr txBox="1"/>
      </xdr:nvSpPr>
      <xdr:spPr>
        <a:xfrm>
          <a:off x="13403794" y="1298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172,227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41735</xdr:rowOff>
    </xdr:from>
    <xdr:to>
      <xdr:col>18</xdr:col>
      <xdr:colOff>492125</xdr:colOff>
      <xdr:row>77</xdr:row>
      <xdr:rowOff>143335</xdr:rowOff>
    </xdr:to>
    <xdr:sp macro="" textlink="">
      <xdr:nvSpPr>
        <xdr:cNvPr id="627" name="円/楕円 626"/>
        <xdr:cNvSpPr/>
      </xdr:nvSpPr>
      <xdr:spPr>
        <a:xfrm>
          <a:off x="12763500" y="1324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134462</xdr:rowOff>
    </xdr:from>
    <xdr:ext cx="599010" cy="259045"/>
    <xdr:sp macro="" textlink="">
      <xdr:nvSpPr>
        <xdr:cNvPr id="628" name="テキスト ボックス 627"/>
        <xdr:cNvSpPr txBox="1"/>
      </xdr:nvSpPr>
      <xdr:spPr>
        <a:xfrm>
          <a:off x="12514794" y="1333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91263</xdr:rowOff>
    </xdr:from>
    <xdr:to>
      <xdr:col>23</xdr:col>
      <xdr:colOff>517525</xdr:colOff>
      <xdr:row>98</xdr:row>
      <xdr:rowOff>161409</xdr:rowOff>
    </xdr:to>
    <xdr:cxnSp macro="">
      <xdr:nvCxnSpPr>
        <xdr:cNvPr id="657" name="直線コネクタ 656"/>
        <xdr:cNvCxnSpPr/>
      </xdr:nvCxnSpPr>
      <xdr:spPr>
        <a:xfrm flipV="1">
          <a:off x="15481300" y="16893363"/>
          <a:ext cx="838200" cy="7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42618</xdr:rowOff>
    </xdr:from>
    <xdr:ext cx="534377" cy="259045"/>
    <xdr:sp macro="" textlink="">
      <xdr:nvSpPr>
        <xdr:cNvPr id="658" name="積立金平均値テキスト"/>
        <xdr:cNvSpPr txBox="1"/>
      </xdr:nvSpPr>
      <xdr:spPr>
        <a:xfrm>
          <a:off x="16370300" y="16844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83162</xdr:rowOff>
    </xdr:from>
    <xdr:to>
      <xdr:col>22</xdr:col>
      <xdr:colOff>365125</xdr:colOff>
      <xdr:row>98</xdr:row>
      <xdr:rowOff>161409</xdr:rowOff>
    </xdr:to>
    <xdr:cxnSp macro="">
      <xdr:nvCxnSpPr>
        <xdr:cNvPr id="660" name="直線コネクタ 659"/>
        <xdr:cNvCxnSpPr/>
      </xdr:nvCxnSpPr>
      <xdr:spPr>
        <a:xfrm>
          <a:off x="14592300" y="16885262"/>
          <a:ext cx="889000" cy="7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83162</xdr:rowOff>
    </xdr:from>
    <xdr:to>
      <xdr:col>21</xdr:col>
      <xdr:colOff>161925</xdr:colOff>
      <xdr:row>98</xdr:row>
      <xdr:rowOff>93959</xdr:rowOff>
    </xdr:to>
    <xdr:cxnSp macro="">
      <xdr:nvCxnSpPr>
        <xdr:cNvPr id="663" name="直線コネクタ 662"/>
        <xdr:cNvCxnSpPr/>
      </xdr:nvCxnSpPr>
      <xdr:spPr>
        <a:xfrm flipV="1">
          <a:off x="13703300" y="16885262"/>
          <a:ext cx="889000" cy="1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150522</xdr:rowOff>
    </xdr:from>
    <xdr:ext cx="534377" cy="259045"/>
    <xdr:sp macro="" textlink="">
      <xdr:nvSpPr>
        <xdr:cNvPr id="665" name="テキスト ボックス 664"/>
        <xdr:cNvSpPr txBox="1"/>
      </xdr:nvSpPr>
      <xdr:spPr>
        <a:xfrm>
          <a:off x="14325111" y="16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169898</xdr:rowOff>
    </xdr:from>
    <xdr:to>
      <xdr:col>19</xdr:col>
      <xdr:colOff>644525</xdr:colOff>
      <xdr:row>98</xdr:row>
      <xdr:rowOff>93959</xdr:rowOff>
    </xdr:to>
    <xdr:cxnSp macro="">
      <xdr:nvCxnSpPr>
        <xdr:cNvPr id="666" name="直線コネクタ 665"/>
        <xdr:cNvCxnSpPr/>
      </xdr:nvCxnSpPr>
      <xdr:spPr>
        <a:xfrm>
          <a:off x="12814300" y="16800548"/>
          <a:ext cx="889000" cy="9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144966</xdr:rowOff>
    </xdr:from>
    <xdr:ext cx="534377" cy="259045"/>
    <xdr:sp macro="" textlink="">
      <xdr:nvSpPr>
        <xdr:cNvPr id="670" name="テキスト ボックス 669"/>
        <xdr:cNvSpPr txBox="1"/>
      </xdr:nvSpPr>
      <xdr:spPr>
        <a:xfrm>
          <a:off x="12547111" y="1694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40463</xdr:rowOff>
    </xdr:from>
    <xdr:to>
      <xdr:col>23</xdr:col>
      <xdr:colOff>568325</xdr:colOff>
      <xdr:row>98</xdr:row>
      <xdr:rowOff>142063</xdr:rowOff>
    </xdr:to>
    <xdr:sp macro="" textlink="">
      <xdr:nvSpPr>
        <xdr:cNvPr id="676" name="円/楕円 675"/>
        <xdr:cNvSpPr/>
      </xdr:nvSpPr>
      <xdr:spPr>
        <a:xfrm>
          <a:off x="16268700" y="1684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171290</xdr:rowOff>
    </xdr:from>
    <xdr:ext cx="534377" cy="259045"/>
    <xdr:sp macro="" textlink="">
      <xdr:nvSpPr>
        <xdr:cNvPr id="677" name="積立金該当値テキスト"/>
        <xdr:cNvSpPr txBox="1"/>
      </xdr:nvSpPr>
      <xdr:spPr>
        <a:xfrm>
          <a:off x="16370300" y="1663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98,140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110609</xdr:rowOff>
    </xdr:from>
    <xdr:to>
      <xdr:col>22</xdr:col>
      <xdr:colOff>415925</xdr:colOff>
      <xdr:row>99</xdr:row>
      <xdr:rowOff>40759</xdr:rowOff>
    </xdr:to>
    <xdr:sp macro="" textlink="">
      <xdr:nvSpPr>
        <xdr:cNvPr id="678" name="円/楕円 677"/>
        <xdr:cNvSpPr/>
      </xdr:nvSpPr>
      <xdr:spPr>
        <a:xfrm>
          <a:off x="15430500" y="1691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31886</xdr:rowOff>
    </xdr:from>
    <xdr:ext cx="534377" cy="259045"/>
    <xdr:sp macro="" textlink="">
      <xdr:nvSpPr>
        <xdr:cNvPr id="679" name="テキスト ボックス 678"/>
        <xdr:cNvSpPr txBox="1"/>
      </xdr:nvSpPr>
      <xdr:spPr>
        <a:xfrm>
          <a:off x="15214111" y="1700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42,907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32362</xdr:rowOff>
    </xdr:from>
    <xdr:to>
      <xdr:col>21</xdr:col>
      <xdr:colOff>212725</xdr:colOff>
      <xdr:row>98</xdr:row>
      <xdr:rowOff>133962</xdr:rowOff>
    </xdr:to>
    <xdr:sp macro="" textlink="">
      <xdr:nvSpPr>
        <xdr:cNvPr id="680" name="円/楕円 679"/>
        <xdr:cNvSpPr/>
      </xdr:nvSpPr>
      <xdr:spPr>
        <a:xfrm>
          <a:off x="14541500" y="1683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150489</xdr:rowOff>
    </xdr:from>
    <xdr:ext cx="599010" cy="259045"/>
    <xdr:sp macro="" textlink="">
      <xdr:nvSpPr>
        <xdr:cNvPr id="681" name="テキスト ボックス 680"/>
        <xdr:cNvSpPr txBox="1"/>
      </xdr:nvSpPr>
      <xdr:spPr>
        <a:xfrm>
          <a:off x="14292794" y="1660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104,518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43159</xdr:rowOff>
    </xdr:from>
    <xdr:to>
      <xdr:col>20</xdr:col>
      <xdr:colOff>9525</xdr:colOff>
      <xdr:row>98</xdr:row>
      <xdr:rowOff>144759</xdr:rowOff>
    </xdr:to>
    <xdr:sp macro="" textlink="">
      <xdr:nvSpPr>
        <xdr:cNvPr id="682" name="円/楕円 681"/>
        <xdr:cNvSpPr/>
      </xdr:nvSpPr>
      <xdr:spPr>
        <a:xfrm>
          <a:off x="13652500" y="1684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135886</xdr:rowOff>
    </xdr:from>
    <xdr:ext cx="534377" cy="259045"/>
    <xdr:sp macro="" textlink="">
      <xdr:nvSpPr>
        <xdr:cNvPr id="683" name="テキスト ボックス 682"/>
        <xdr:cNvSpPr txBox="1"/>
      </xdr:nvSpPr>
      <xdr:spPr>
        <a:xfrm>
          <a:off x="13436111" y="1693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96,017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119098</xdr:rowOff>
    </xdr:from>
    <xdr:to>
      <xdr:col>18</xdr:col>
      <xdr:colOff>492125</xdr:colOff>
      <xdr:row>98</xdr:row>
      <xdr:rowOff>49248</xdr:rowOff>
    </xdr:to>
    <xdr:sp macro="" textlink="">
      <xdr:nvSpPr>
        <xdr:cNvPr id="684" name="円/楕円 683"/>
        <xdr:cNvSpPr/>
      </xdr:nvSpPr>
      <xdr:spPr>
        <a:xfrm>
          <a:off x="12763500" y="1674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65775</xdr:rowOff>
    </xdr:from>
    <xdr:ext cx="599010" cy="259045"/>
    <xdr:sp macro="" textlink="">
      <xdr:nvSpPr>
        <xdr:cNvPr id="685" name="テキスト ボックス 684"/>
        <xdr:cNvSpPr txBox="1"/>
      </xdr:nvSpPr>
      <xdr:spPr>
        <a:xfrm>
          <a:off x="12514794" y="16524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1" name="直線コネクタ 77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4" name="直線コネクタ 77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7" name="直線コネクタ 77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0" name="直線コネクタ 77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0" name="円/楕円 78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2" name="円/楕円 79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3" name="テキスト ボックス 79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4" name="円/楕円 79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5" name="テキスト ボックス 79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6" name="円/楕円 79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円/楕円 79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53,206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34457</xdr:rowOff>
    </xdr:from>
    <xdr:to>
      <xdr:col>32</xdr:col>
      <xdr:colOff>187325</xdr:colOff>
      <xdr:row>76</xdr:row>
      <xdr:rowOff>59914</xdr:rowOff>
    </xdr:to>
    <xdr:cxnSp macro="">
      <xdr:nvCxnSpPr>
        <xdr:cNvPr id="828" name="直線コネクタ 827"/>
        <xdr:cNvCxnSpPr/>
      </xdr:nvCxnSpPr>
      <xdr:spPr>
        <a:xfrm flipV="1">
          <a:off x="21323300" y="13064657"/>
          <a:ext cx="838200" cy="2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76212</xdr:rowOff>
    </xdr:from>
    <xdr:ext cx="599010" cy="259045"/>
    <xdr:sp macro="" textlink="">
      <xdr:nvSpPr>
        <xdr:cNvPr id="829" name="繰出金平均値テキスト"/>
        <xdr:cNvSpPr txBox="1"/>
      </xdr:nvSpPr>
      <xdr:spPr>
        <a:xfrm>
          <a:off x="22212300" y="13106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59914</xdr:rowOff>
    </xdr:from>
    <xdr:to>
      <xdr:col>31</xdr:col>
      <xdr:colOff>34925</xdr:colOff>
      <xdr:row>76</xdr:row>
      <xdr:rowOff>83198</xdr:rowOff>
    </xdr:to>
    <xdr:cxnSp macro="">
      <xdr:nvCxnSpPr>
        <xdr:cNvPr id="831" name="直線コネクタ 830"/>
        <xdr:cNvCxnSpPr/>
      </xdr:nvCxnSpPr>
      <xdr:spPr>
        <a:xfrm flipV="1">
          <a:off x="20434300" y="13090114"/>
          <a:ext cx="889000" cy="2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30652</xdr:rowOff>
    </xdr:from>
    <xdr:ext cx="599010" cy="259045"/>
    <xdr:sp macro="" textlink="">
      <xdr:nvSpPr>
        <xdr:cNvPr id="833" name="テキスト ボックス 832"/>
        <xdr:cNvSpPr txBox="1"/>
      </xdr:nvSpPr>
      <xdr:spPr>
        <a:xfrm>
          <a:off x="21023794"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69298</xdr:rowOff>
    </xdr:from>
    <xdr:to>
      <xdr:col>29</xdr:col>
      <xdr:colOff>517525</xdr:colOff>
      <xdr:row>76</xdr:row>
      <xdr:rowOff>83198</xdr:rowOff>
    </xdr:to>
    <xdr:cxnSp macro="">
      <xdr:nvCxnSpPr>
        <xdr:cNvPr id="834" name="直線コネクタ 833"/>
        <xdr:cNvCxnSpPr/>
      </xdr:nvCxnSpPr>
      <xdr:spPr>
        <a:xfrm>
          <a:off x="19545300" y="13099498"/>
          <a:ext cx="889000" cy="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6" name="テキスト ボックス 835"/>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69298</xdr:rowOff>
    </xdr:from>
    <xdr:to>
      <xdr:col>28</xdr:col>
      <xdr:colOff>314325</xdr:colOff>
      <xdr:row>76</xdr:row>
      <xdr:rowOff>69452</xdr:rowOff>
    </xdr:to>
    <xdr:cxnSp macro="">
      <xdr:nvCxnSpPr>
        <xdr:cNvPr id="837" name="直線コネクタ 836"/>
        <xdr:cNvCxnSpPr/>
      </xdr:nvCxnSpPr>
      <xdr:spPr>
        <a:xfrm flipV="1">
          <a:off x="18656300" y="13099498"/>
          <a:ext cx="8890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39" name="テキスト ボックス 838"/>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61796</xdr:rowOff>
    </xdr:from>
    <xdr:ext cx="534377" cy="259045"/>
    <xdr:sp macro="" textlink="">
      <xdr:nvSpPr>
        <xdr:cNvPr id="841" name="テキスト ボックス 840"/>
        <xdr:cNvSpPr txBox="1"/>
      </xdr:nvSpPr>
      <xdr:spPr>
        <a:xfrm>
          <a:off x="18389111" y="132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155107</xdr:rowOff>
    </xdr:from>
    <xdr:to>
      <xdr:col>32</xdr:col>
      <xdr:colOff>238125</xdr:colOff>
      <xdr:row>76</xdr:row>
      <xdr:rowOff>85257</xdr:rowOff>
    </xdr:to>
    <xdr:sp macro="" textlink="">
      <xdr:nvSpPr>
        <xdr:cNvPr id="847" name="円/楕円 846"/>
        <xdr:cNvSpPr/>
      </xdr:nvSpPr>
      <xdr:spPr>
        <a:xfrm>
          <a:off x="22110700" y="1301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6533</xdr:rowOff>
    </xdr:from>
    <xdr:ext cx="599010" cy="259045"/>
    <xdr:sp macro="" textlink="">
      <xdr:nvSpPr>
        <xdr:cNvPr id="848" name="繰出金該当値テキスト"/>
        <xdr:cNvSpPr txBox="1"/>
      </xdr:nvSpPr>
      <xdr:spPr>
        <a:xfrm>
          <a:off x="22212300" y="12865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137,623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9114</xdr:rowOff>
    </xdr:from>
    <xdr:to>
      <xdr:col>31</xdr:col>
      <xdr:colOff>85725</xdr:colOff>
      <xdr:row>76</xdr:row>
      <xdr:rowOff>110714</xdr:rowOff>
    </xdr:to>
    <xdr:sp macro="" textlink="">
      <xdr:nvSpPr>
        <xdr:cNvPr id="849" name="円/楕円 848"/>
        <xdr:cNvSpPr/>
      </xdr:nvSpPr>
      <xdr:spPr>
        <a:xfrm>
          <a:off x="21272500" y="1303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127242</xdr:rowOff>
    </xdr:from>
    <xdr:ext cx="599010" cy="259045"/>
    <xdr:sp macro="" textlink="">
      <xdr:nvSpPr>
        <xdr:cNvPr id="850" name="テキスト ボックス 849"/>
        <xdr:cNvSpPr txBox="1"/>
      </xdr:nvSpPr>
      <xdr:spPr>
        <a:xfrm>
          <a:off x="21023794" y="12814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130,941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32398</xdr:rowOff>
    </xdr:from>
    <xdr:to>
      <xdr:col>29</xdr:col>
      <xdr:colOff>568325</xdr:colOff>
      <xdr:row>76</xdr:row>
      <xdr:rowOff>133998</xdr:rowOff>
    </xdr:to>
    <xdr:sp macro="" textlink="">
      <xdr:nvSpPr>
        <xdr:cNvPr id="851" name="円/楕円 850"/>
        <xdr:cNvSpPr/>
      </xdr:nvSpPr>
      <xdr:spPr>
        <a:xfrm>
          <a:off x="20383500" y="130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150525</xdr:rowOff>
    </xdr:from>
    <xdr:ext cx="599010" cy="259045"/>
    <xdr:sp macro="" textlink="">
      <xdr:nvSpPr>
        <xdr:cNvPr id="852" name="テキスト ボックス 851"/>
        <xdr:cNvSpPr txBox="1"/>
      </xdr:nvSpPr>
      <xdr:spPr>
        <a:xfrm>
          <a:off x="20134794" y="1283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124,830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18498</xdr:rowOff>
    </xdr:from>
    <xdr:to>
      <xdr:col>28</xdr:col>
      <xdr:colOff>365125</xdr:colOff>
      <xdr:row>76</xdr:row>
      <xdr:rowOff>120098</xdr:rowOff>
    </xdr:to>
    <xdr:sp macro="" textlink="">
      <xdr:nvSpPr>
        <xdr:cNvPr id="853" name="円/楕円 852"/>
        <xdr:cNvSpPr/>
      </xdr:nvSpPr>
      <xdr:spPr>
        <a:xfrm>
          <a:off x="19494500" y="130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136626</xdr:rowOff>
    </xdr:from>
    <xdr:ext cx="599010" cy="259045"/>
    <xdr:sp macro="" textlink="">
      <xdr:nvSpPr>
        <xdr:cNvPr id="854" name="テキスト ボックス 853"/>
        <xdr:cNvSpPr txBox="1"/>
      </xdr:nvSpPr>
      <xdr:spPr>
        <a:xfrm>
          <a:off x="19245794" y="1282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128,478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18652</xdr:rowOff>
    </xdr:from>
    <xdr:to>
      <xdr:col>27</xdr:col>
      <xdr:colOff>161925</xdr:colOff>
      <xdr:row>76</xdr:row>
      <xdr:rowOff>120252</xdr:rowOff>
    </xdr:to>
    <xdr:sp macro="" textlink="">
      <xdr:nvSpPr>
        <xdr:cNvPr id="855" name="円/楕円 854"/>
        <xdr:cNvSpPr/>
      </xdr:nvSpPr>
      <xdr:spPr>
        <a:xfrm>
          <a:off x="18605500" y="1304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136779</xdr:rowOff>
    </xdr:from>
    <xdr:ext cx="599010" cy="259045"/>
    <xdr:sp macro="" textlink="">
      <xdr:nvSpPr>
        <xdr:cNvPr id="856" name="テキスト ボックス 855"/>
        <xdr:cNvSpPr txBox="1"/>
      </xdr:nvSpPr>
      <xdr:spPr>
        <a:xfrm>
          <a:off x="18356794" y="1282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128,438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967,766</a:t>
          </a:r>
          <a:r>
            <a:rPr kumimoji="1" lang="ja-JP" altLang="en-US" sz="1300">
              <a:latin typeface="ＭＳ Ｐゴシック"/>
            </a:rPr>
            <a:t>円となっており、多くの項目で類似団体平均を下回るか、平均値付近で推移してきている。しかし、繰出金は平均を上回り続けている。主な要因としては、農業集落排水事業特別会計への繰出金があげられる。今後、人口減少による収入の減と、施設の老朽化にともなう改修費の増が予想されるため、特別会計の経営改善に向けた取り組みを進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徳島県佐那河内村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2,499
2,489
42.28
2,520,691
2,418,447
59,204
1,668,686
1,748,407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127094</xdr:rowOff>
    </xdr:from>
    <xdr:to>
      <xdr:col>6</xdr:col>
      <xdr:colOff>511175</xdr:colOff>
      <xdr:row>37</xdr:row>
      <xdr:rowOff>144990</xdr:rowOff>
    </xdr:to>
    <xdr:cxnSp macro="">
      <xdr:nvCxnSpPr>
        <xdr:cNvPr id="62" name="直線コネクタ 61"/>
        <xdr:cNvCxnSpPr/>
      </xdr:nvCxnSpPr>
      <xdr:spPr>
        <a:xfrm flipV="1">
          <a:off x="3797300" y="6470744"/>
          <a:ext cx="838200" cy="1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144990</xdr:rowOff>
    </xdr:from>
    <xdr:to>
      <xdr:col>5</xdr:col>
      <xdr:colOff>358775</xdr:colOff>
      <xdr:row>37</xdr:row>
      <xdr:rowOff>156992</xdr:rowOff>
    </xdr:to>
    <xdr:cxnSp macro="">
      <xdr:nvCxnSpPr>
        <xdr:cNvPr id="65" name="直線コネクタ 64"/>
        <xdr:cNvCxnSpPr/>
      </xdr:nvCxnSpPr>
      <xdr:spPr>
        <a:xfrm flipV="1">
          <a:off x="2908300" y="6488640"/>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150020</xdr:rowOff>
    </xdr:from>
    <xdr:to>
      <xdr:col>4</xdr:col>
      <xdr:colOff>155575</xdr:colOff>
      <xdr:row>37</xdr:row>
      <xdr:rowOff>156992</xdr:rowOff>
    </xdr:to>
    <xdr:cxnSp macro="">
      <xdr:nvCxnSpPr>
        <xdr:cNvPr id="68" name="直線コネクタ 67"/>
        <xdr:cNvCxnSpPr/>
      </xdr:nvCxnSpPr>
      <xdr:spPr>
        <a:xfrm>
          <a:off x="2019300" y="6493670"/>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91563</xdr:rowOff>
    </xdr:from>
    <xdr:to>
      <xdr:col>2</xdr:col>
      <xdr:colOff>638175</xdr:colOff>
      <xdr:row>37</xdr:row>
      <xdr:rowOff>150020</xdr:rowOff>
    </xdr:to>
    <xdr:cxnSp macro="">
      <xdr:nvCxnSpPr>
        <xdr:cNvPr id="71" name="直線コネクタ 70"/>
        <xdr:cNvCxnSpPr/>
      </xdr:nvCxnSpPr>
      <xdr:spPr>
        <a:xfrm>
          <a:off x="1130300" y="6435213"/>
          <a:ext cx="889000" cy="5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76294</xdr:rowOff>
    </xdr:from>
    <xdr:to>
      <xdr:col>6</xdr:col>
      <xdr:colOff>561975</xdr:colOff>
      <xdr:row>38</xdr:row>
      <xdr:rowOff>6445</xdr:rowOff>
    </xdr:to>
    <xdr:sp macro="" textlink="">
      <xdr:nvSpPr>
        <xdr:cNvPr id="81" name="円/楕円 80"/>
        <xdr:cNvSpPr/>
      </xdr:nvSpPr>
      <xdr:spPr>
        <a:xfrm>
          <a:off x="4584700" y="64199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99171</xdr:rowOff>
    </xdr:from>
    <xdr:ext cx="534377" cy="259045"/>
    <xdr:sp macro="" textlink="">
      <xdr:nvSpPr>
        <xdr:cNvPr id="82" name="議会費該当値テキスト"/>
        <xdr:cNvSpPr txBox="1"/>
      </xdr:nvSpPr>
      <xdr:spPr>
        <a:xfrm>
          <a:off x="4686300" y="627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19,272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94190</xdr:rowOff>
    </xdr:from>
    <xdr:to>
      <xdr:col>5</xdr:col>
      <xdr:colOff>409575</xdr:colOff>
      <xdr:row>38</xdr:row>
      <xdr:rowOff>24340</xdr:rowOff>
    </xdr:to>
    <xdr:sp macro="" textlink="">
      <xdr:nvSpPr>
        <xdr:cNvPr id="83" name="円/楕円 82"/>
        <xdr:cNvSpPr/>
      </xdr:nvSpPr>
      <xdr:spPr>
        <a:xfrm>
          <a:off x="3746500" y="643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15467</xdr:rowOff>
    </xdr:from>
    <xdr:ext cx="534377" cy="259045"/>
    <xdr:sp macro="" textlink="">
      <xdr:nvSpPr>
        <xdr:cNvPr id="84" name="テキスト ボックス 83"/>
        <xdr:cNvSpPr txBox="1"/>
      </xdr:nvSpPr>
      <xdr:spPr>
        <a:xfrm>
          <a:off x="3530111" y="653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106192</xdr:rowOff>
    </xdr:from>
    <xdr:to>
      <xdr:col>4</xdr:col>
      <xdr:colOff>206375</xdr:colOff>
      <xdr:row>38</xdr:row>
      <xdr:rowOff>36342</xdr:rowOff>
    </xdr:to>
    <xdr:sp macro="" textlink="">
      <xdr:nvSpPr>
        <xdr:cNvPr id="85" name="円/楕円 84"/>
        <xdr:cNvSpPr/>
      </xdr:nvSpPr>
      <xdr:spPr>
        <a:xfrm>
          <a:off x="2857500" y="644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27469</xdr:rowOff>
    </xdr:from>
    <xdr:ext cx="534377" cy="259045"/>
    <xdr:sp macro="" textlink="">
      <xdr:nvSpPr>
        <xdr:cNvPr id="86" name="テキスト ボックス 85"/>
        <xdr:cNvSpPr txBox="1"/>
      </xdr:nvSpPr>
      <xdr:spPr>
        <a:xfrm>
          <a:off x="2641111" y="654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99220</xdr:rowOff>
    </xdr:from>
    <xdr:to>
      <xdr:col>3</xdr:col>
      <xdr:colOff>3175</xdr:colOff>
      <xdr:row>38</xdr:row>
      <xdr:rowOff>29370</xdr:rowOff>
    </xdr:to>
    <xdr:sp macro="" textlink="">
      <xdr:nvSpPr>
        <xdr:cNvPr id="87" name="円/楕円 86"/>
        <xdr:cNvSpPr/>
      </xdr:nvSpPr>
      <xdr:spPr>
        <a:xfrm>
          <a:off x="1968500" y="644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20497</xdr:rowOff>
    </xdr:from>
    <xdr:ext cx="534377" cy="259045"/>
    <xdr:sp macro="" textlink="">
      <xdr:nvSpPr>
        <xdr:cNvPr id="88" name="テキスト ボックス 87"/>
        <xdr:cNvSpPr txBox="1"/>
      </xdr:nvSpPr>
      <xdr:spPr>
        <a:xfrm>
          <a:off x="1752111" y="653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17,868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40763</xdr:rowOff>
    </xdr:from>
    <xdr:to>
      <xdr:col>1</xdr:col>
      <xdr:colOff>485775</xdr:colOff>
      <xdr:row>37</xdr:row>
      <xdr:rowOff>142363</xdr:rowOff>
    </xdr:to>
    <xdr:sp macro="" textlink="">
      <xdr:nvSpPr>
        <xdr:cNvPr id="89" name="円/楕円 88"/>
        <xdr:cNvSpPr/>
      </xdr:nvSpPr>
      <xdr:spPr>
        <a:xfrm>
          <a:off x="1079500" y="638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158890</xdr:rowOff>
    </xdr:from>
    <xdr:ext cx="534377" cy="259045"/>
    <xdr:sp macro="" textlink="">
      <xdr:nvSpPr>
        <xdr:cNvPr id="90" name="テキスト ボックス 89"/>
        <xdr:cNvSpPr txBox="1"/>
      </xdr:nvSpPr>
      <xdr:spPr>
        <a:xfrm>
          <a:off x="863111" y="615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65,964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150337</xdr:rowOff>
    </xdr:from>
    <xdr:to>
      <xdr:col>6</xdr:col>
      <xdr:colOff>511175</xdr:colOff>
      <xdr:row>58</xdr:row>
      <xdr:rowOff>61728</xdr:rowOff>
    </xdr:to>
    <xdr:cxnSp macro="">
      <xdr:nvCxnSpPr>
        <xdr:cNvPr id="121" name="直線コネクタ 120"/>
        <xdr:cNvCxnSpPr/>
      </xdr:nvCxnSpPr>
      <xdr:spPr>
        <a:xfrm flipV="1">
          <a:off x="3797300" y="9922987"/>
          <a:ext cx="838200" cy="8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46650</xdr:rowOff>
    </xdr:from>
    <xdr:to>
      <xdr:col>5</xdr:col>
      <xdr:colOff>358775</xdr:colOff>
      <xdr:row>58</xdr:row>
      <xdr:rowOff>61728</xdr:rowOff>
    </xdr:to>
    <xdr:cxnSp macro="">
      <xdr:nvCxnSpPr>
        <xdr:cNvPr id="124" name="直線コネクタ 123"/>
        <xdr:cNvCxnSpPr/>
      </xdr:nvCxnSpPr>
      <xdr:spPr>
        <a:xfrm>
          <a:off x="2908300" y="9990750"/>
          <a:ext cx="889000" cy="1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46650</xdr:rowOff>
    </xdr:from>
    <xdr:to>
      <xdr:col>4</xdr:col>
      <xdr:colOff>155575</xdr:colOff>
      <xdr:row>58</xdr:row>
      <xdr:rowOff>69189</xdr:rowOff>
    </xdr:to>
    <xdr:cxnSp macro="">
      <xdr:nvCxnSpPr>
        <xdr:cNvPr id="127" name="直線コネクタ 126"/>
        <xdr:cNvCxnSpPr/>
      </xdr:nvCxnSpPr>
      <xdr:spPr>
        <a:xfrm flipV="1">
          <a:off x="2019300" y="9990750"/>
          <a:ext cx="889000" cy="2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148508</xdr:rowOff>
    </xdr:from>
    <xdr:to>
      <xdr:col>2</xdr:col>
      <xdr:colOff>638175</xdr:colOff>
      <xdr:row>58</xdr:row>
      <xdr:rowOff>69189</xdr:rowOff>
    </xdr:to>
    <xdr:cxnSp macro="">
      <xdr:nvCxnSpPr>
        <xdr:cNvPr id="130" name="直線コネクタ 129"/>
        <xdr:cNvCxnSpPr/>
      </xdr:nvCxnSpPr>
      <xdr:spPr>
        <a:xfrm>
          <a:off x="1130300" y="9921158"/>
          <a:ext cx="889000" cy="9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52016</xdr:rowOff>
    </xdr:from>
    <xdr:ext cx="599010" cy="259045"/>
    <xdr:sp macro="" textlink="">
      <xdr:nvSpPr>
        <xdr:cNvPr id="134" name="テキスト ボックス 133"/>
        <xdr:cNvSpPr txBox="1"/>
      </xdr:nvSpPr>
      <xdr:spPr>
        <a:xfrm>
          <a:off x="830794" y="999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99537</xdr:rowOff>
    </xdr:from>
    <xdr:to>
      <xdr:col>6</xdr:col>
      <xdr:colOff>561975</xdr:colOff>
      <xdr:row>58</xdr:row>
      <xdr:rowOff>29687</xdr:rowOff>
    </xdr:to>
    <xdr:sp macro="" textlink="">
      <xdr:nvSpPr>
        <xdr:cNvPr id="140" name="円/楕円 139"/>
        <xdr:cNvSpPr/>
      </xdr:nvSpPr>
      <xdr:spPr>
        <a:xfrm>
          <a:off x="4584700" y="987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122414</xdr:rowOff>
    </xdr:from>
    <xdr:ext cx="599010" cy="259045"/>
    <xdr:sp macro="" textlink="">
      <xdr:nvSpPr>
        <xdr:cNvPr id="141" name="総務費該当値テキスト"/>
        <xdr:cNvSpPr txBox="1"/>
      </xdr:nvSpPr>
      <xdr:spPr>
        <a:xfrm>
          <a:off x="4686300" y="972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267,728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10928</xdr:rowOff>
    </xdr:from>
    <xdr:to>
      <xdr:col>5</xdr:col>
      <xdr:colOff>409575</xdr:colOff>
      <xdr:row>58</xdr:row>
      <xdr:rowOff>112528</xdr:rowOff>
    </xdr:to>
    <xdr:sp macro="" textlink="">
      <xdr:nvSpPr>
        <xdr:cNvPr id="142" name="円/楕円 141"/>
        <xdr:cNvSpPr/>
      </xdr:nvSpPr>
      <xdr:spPr>
        <a:xfrm>
          <a:off x="3746500" y="995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103655</xdr:rowOff>
    </xdr:from>
    <xdr:ext cx="599010" cy="259045"/>
    <xdr:sp macro="" textlink="">
      <xdr:nvSpPr>
        <xdr:cNvPr id="143" name="テキスト ボックス 142"/>
        <xdr:cNvSpPr txBox="1"/>
      </xdr:nvSpPr>
      <xdr:spPr>
        <a:xfrm>
          <a:off x="3497794" y="10047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191,628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167300</xdr:rowOff>
    </xdr:from>
    <xdr:to>
      <xdr:col>4</xdr:col>
      <xdr:colOff>206375</xdr:colOff>
      <xdr:row>58</xdr:row>
      <xdr:rowOff>97450</xdr:rowOff>
    </xdr:to>
    <xdr:sp macro="" textlink="">
      <xdr:nvSpPr>
        <xdr:cNvPr id="144" name="円/楕円 143"/>
        <xdr:cNvSpPr/>
      </xdr:nvSpPr>
      <xdr:spPr>
        <a:xfrm>
          <a:off x="2857500" y="993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88577</xdr:rowOff>
    </xdr:from>
    <xdr:ext cx="599010" cy="259045"/>
    <xdr:sp macro="" textlink="">
      <xdr:nvSpPr>
        <xdr:cNvPr id="145" name="テキスト ボックス 144"/>
        <xdr:cNvSpPr txBox="1"/>
      </xdr:nvSpPr>
      <xdr:spPr>
        <a:xfrm>
          <a:off x="2608794" y="10032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205,479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18389</xdr:rowOff>
    </xdr:from>
    <xdr:to>
      <xdr:col>3</xdr:col>
      <xdr:colOff>3175</xdr:colOff>
      <xdr:row>58</xdr:row>
      <xdr:rowOff>119989</xdr:rowOff>
    </xdr:to>
    <xdr:sp macro="" textlink="">
      <xdr:nvSpPr>
        <xdr:cNvPr id="146" name="円/楕円 145"/>
        <xdr:cNvSpPr/>
      </xdr:nvSpPr>
      <xdr:spPr>
        <a:xfrm>
          <a:off x="1968500" y="996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111116</xdr:rowOff>
    </xdr:from>
    <xdr:ext cx="599010" cy="259045"/>
    <xdr:sp macro="" textlink="">
      <xdr:nvSpPr>
        <xdr:cNvPr id="147" name="テキスト ボックス 146"/>
        <xdr:cNvSpPr txBox="1"/>
      </xdr:nvSpPr>
      <xdr:spPr>
        <a:xfrm>
          <a:off x="1719794" y="10055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184,774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97708</xdr:rowOff>
    </xdr:from>
    <xdr:to>
      <xdr:col>1</xdr:col>
      <xdr:colOff>485775</xdr:colOff>
      <xdr:row>58</xdr:row>
      <xdr:rowOff>27858</xdr:rowOff>
    </xdr:to>
    <xdr:sp macro="" textlink="">
      <xdr:nvSpPr>
        <xdr:cNvPr id="148" name="円/楕円 147"/>
        <xdr:cNvSpPr/>
      </xdr:nvSpPr>
      <xdr:spPr>
        <a:xfrm>
          <a:off x="1079500" y="987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44385</xdr:rowOff>
    </xdr:from>
    <xdr:ext cx="599010" cy="259045"/>
    <xdr:sp macro="" textlink="">
      <xdr:nvSpPr>
        <xdr:cNvPr id="149" name="テキスト ボックス 148"/>
        <xdr:cNvSpPr txBox="1"/>
      </xdr:nvSpPr>
      <xdr:spPr>
        <a:xfrm>
          <a:off x="830794" y="9645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269,409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3443</xdr:rowOff>
    </xdr:from>
    <xdr:to>
      <xdr:col>6</xdr:col>
      <xdr:colOff>511175</xdr:colOff>
      <xdr:row>78</xdr:row>
      <xdr:rowOff>10401</xdr:rowOff>
    </xdr:to>
    <xdr:cxnSp macro="">
      <xdr:nvCxnSpPr>
        <xdr:cNvPr id="178" name="直線コネクタ 177"/>
        <xdr:cNvCxnSpPr/>
      </xdr:nvCxnSpPr>
      <xdr:spPr>
        <a:xfrm flipV="1">
          <a:off x="3797300" y="13376543"/>
          <a:ext cx="838200" cy="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10401</xdr:rowOff>
    </xdr:from>
    <xdr:to>
      <xdr:col>5</xdr:col>
      <xdr:colOff>358775</xdr:colOff>
      <xdr:row>78</xdr:row>
      <xdr:rowOff>35730</xdr:rowOff>
    </xdr:to>
    <xdr:cxnSp macro="">
      <xdr:nvCxnSpPr>
        <xdr:cNvPr id="181" name="直線コネクタ 180"/>
        <xdr:cNvCxnSpPr/>
      </xdr:nvCxnSpPr>
      <xdr:spPr>
        <a:xfrm flipV="1">
          <a:off x="2908300" y="13383501"/>
          <a:ext cx="889000" cy="2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35730</xdr:rowOff>
    </xdr:from>
    <xdr:to>
      <xdr:col>4</xdr:col>
      <xdr:colOff>155575</xdr:colOff>
      <xdr:row>78</xdr:row>
      <xdr:rowOff>42458</xdr:rowOff>
    </xdr:to>
    <xdr:cxnSp macro="">
      <xdr:nvCxnSpPr>
        <xdr:cNvPr id="184" name="直線コネクタ 183"/>
        <xdr:cNvCxnSpPr/>
      </xdr:nvCxnSpPr>
      <xdr:spPr>
        <a:xfrm flipV="1">
          <a:off x="2019300" y="13408830"/>
          <a:ext cx="889000" cy="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42458</xdr:rowOff>
    </xdr:from>
    <xdr:to>
      <xdr:col>2</xdr:col>
      <xdr:colOff>638175</xdr:colOff>
      <xdr:row>78</xdr:row>
      <xdr:rowOff>45168</xdr:rowOff>
    </xdr:to>
    <xdr:cxnSp macro="">
      <xdr:nvCxnSpPr>
        <xdr:cNvPr id="187" name="直線コネクタ 186"/>
        <xdr:cNvCxnSpPr/>
      </xdr:nvCxnSpPr>
      <xdr:spPr>
        <a:xfrm flipV="1">
          <a:off x="1130300" y="13415558"/>
          <a:ext cx="8890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124093</xdr:rowOff>
    </xdr:from>
    <xdr:to>
      <xdr:col>6</xdr:col>
      <xdr:colOff>561975</xdr:colOff>
      <xdr:row>78</xdr:row>
      <xdr:rowOff>54243</xdr:rowOff>
    </xdr:to>
    <xdr:sp macro="" textlink="">
      <xdr:nvSpPr>
        <xdr:cNvPr id="197" name="円/楕円 196"/>
        <xdr:cNvSpPr/>
      </xdr:nvSpPr>
      <xdr:spPr>
        <a:xfrm>
          <a:off x="4584700" y="1332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51549</xdr:rowOff>
    </xdr:from>
    <xdr:ext cx="599010" cy="259045"/>
    <xdr:sp macro="" textlink="">
      <xdr:nvSpPr>
        <xdr:cNvPr id="198" name="民生費該当値テキスト"/>
        <xdr:cNvSpPr txBox="1"/>
      </xdr:nvSpPr>
      <xdr:spPr>
        <a:xfrm>
          <a:off x="4686300" y="1325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167,289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131051</xdr:rowOff>
    </xdr:from>
    <xdr:to>
      <xdr:col>5</xdr:col>
      <xdr:colOff>409575</xdr:colOff>
      <xdr:row>78</xdr:row>
      <xdr:rowOff>61201</xdr:rowOff>
    </xdr:to>
    <xdr:sp macro="" textlink="">
      <xdr:nvSpPr>
        <xdr:cNvPr id="199" name="円/楕円 198"/>
        <xdr:cNvSpPr/>
      </xdr:nvSpPr>
      <xdr:spPr>
        <a:xfrm>
          <a:off x="3746500" y="1333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52328</xdr:rowOff>
    </xdr:from>
    <xdr:ext cx="599010" cy="259045"/>
    <xdr:sp macro="" textlink="">
      <xdr:nvSpPr>
        <xdr:cNvPr id="200" name="テキスト ボックス 199"/>
        <xdr:cNvSpPr txBox="1"/>
      </xdr:nvSpPr>
      <xdr:spPr>
        <a:xfrm>
          <a:off x="3497794" y="1342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161,810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156380</xdr:rowOff>
    </xdr:from>
    <xdr:to>
      <xdr:col>4</xdr:col>
      <xdr:colOff>206375</xdr:colOff>
      <xdr:row>78</xdr:row>
      <xdr:rowOff>86530</xdr:rowOff>
    </xdr:to>
    <xdr:sp macro="" textlink="">
      <xdr:nvSpPr>
        <xdr:cNvPr id="201" name="円/楕円 200"/>
        <xdr:cNvSpPr/>
      </xdr:nvSpPr>
      <xdr:spPr>
        <a:xfrm>
          <a:off x="2857500" y="1335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77657</xdr:rowOff>
    </xdr:from>
    <xdr:ext cx="599010" cy="259045"/>
    <xdr:sp macro="" textlink="">
      <xdr:nvSpPr>
        <xdr:cNvPr id="202" name="テキスト ボックス 201"/>
        <xdr:cNvSpPr txBox="1"/>
      </xdr:nvSpPr>
      <xdr:spPr>
        <a:xfrm>
          <a:off x="2608794" y="134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141,867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163108</xdr:rowOff>
    </xdr:from>
    <xdr:to>
      <xdr:col>3</xdr:col>
      <xdr:colOff>3175</xdr:colOff>
      <xdr:row>78</xdr:row>
      <xdr:rowOff>93258</xdr:rowOff>
    </xdr:to>
    <xdr:sp macro="" textlink="">
      <xdr:nvSpPr>
        <xdr:cNvPr id="203" name="円/楕円 202"/>
        <xdr:cNvSpPr/>
      </xdr:nvSpPr>
      <xdr:spPr>
        <a:xfrm>
          <a:off x="1968500" y="1336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84385</xdr:rowOff>
    </xdr:from>
    <xdr:ext cx="599010" cy="259045"/>
    <xdr:sp macro="" textlink="">
      <xdr:nvSpPr>
        <xdr:cNvPr id="204" name="テキスト ボックス 203"/>
        <xdr:cNvSpPr txBox="1"/>
      </xdr:nvSpPr>
      <xdr:spPr>
        <a:xfrm>
          <a:off x="1719794" y="1345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136,568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165818</xdr:rowOff>
    </xdr:from>
    <xdr:to>
      <xdr:col>1</xdr:col>
      <xdr:colOff>485775</xdr:colOff>
      <xdr:row>78</xdr:row>
      <xdr:rowOff>95968</xdr:rowOff>
    </xdr:to>
    <xdr:sp macro="" textlink="">
      <xdr:nvSpPr>
        <xdr:cNvPr id="205" name="円/楕円 204"/>
        <xdr:cNvSpPr/>
      </xdr:nvSpPr>
      <xdr:spPr>
        <a:xfrm>
          <a:off x="1079500" y="1336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87095</xdr:rowOff>
    </xdr:from>
    <xdr:ext cx="599010" cy="259045"/>
    <xdr:sp macro="" textlink="">
      <xdr:nvSpPr>
        <xdr:cNvPr id="206" name="テキスト ボックス 205"/>
        <xdr:cNvSpPr txBox="1"/>
      </xdr:nvSpPr>
      <xdr:spPr>
        <a:xfrm>
          <a:off x="830794" y="13460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137361</xdr:rowOff>
    </xdr:from>
    <xdr:to>
      <xdr:col>6</xdr:col>
      <xdr:colOff>511175</xdr:colOff>
      <xdr:row>97</xdr:row>
      <xdr:rowOff>141708</xdr:rowOff>
    </xdr:to>
    <xdr:cxnSp macro="">
      <xdr:nvCxnSpPr>
        <xdr:cNvPr id="235" name="直線コネクタ 234"/>
        <xdr:cNvCxnSpPr/>
      </xdr:nvCxnSpPr>
      <xdr:spPr>
        <a:xfrm>
          <a:off x="3797300" y="16768011"/>
          <a:ext cx="838200" cy="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119317</xdr:rowOff>
    </xdr:from>
    <xdr:to>
      <xdr:col>5</xdr:col>
      <xdr:colOff>358775</xdr:colOff>
      <xdr:row>97</xdr:row>
      <xdr:rowOff>137361</xdr:rowOff>
    </xdr:to>
    <xdr:cxnSp macro="">
      <xdr:nvCxnSpPr>
        <xdr:cNvPr id="238" name="直線コネクタ 237"/>
        <xdr:cNvCxnSpPr/>
      </xdr:nvCxnSpPr>
      <xdr:spPr>
        <a:xfrm>
          <a:off x="2908300" y="16749967"/>
          <a:ext cx="889000" cy="1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109159</xdr:rowOff>
    </xdr:from>
    <xdr:to>
      <xdr:col>4</xdr:col>
      <xdr:colOff>155575</xdr:colOff>
      <xdr:row>97</xdr:row>
      <xdr:rowOff>119317</xdr:rowOff>
    </xdr:to>
    <xdr:cxnSp macro="">
      <xdr:nvCxnSpPr>
        <xdr:cNvPr id="241" name="直線コネクタ 240"/>
        <xdr:cNvCxnSpPr/>
      </xdr:nvCxnSpPr>
      <xdr:spPr>
        <a:xfrm>
          <a:off x="2019300" y="16739809"/>
          <a:ext cx="889000" cy="1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109159</xdr:rowOff>
    </xdr:from>
    <xdr:to>
      <xdr:col>2</xdr:col>
      <xdr:colOff>638175</xdr:colOff>
      <xdr:row>97</xdr:row>
      <xdr:rowOff>125146</xdr:rowOff>
    </xdr:to>
    <xdr:cxnSp macro="">
      <xdr:nvCxnSpPr>
        <xdr:cNvPr id="244" name="直線コネクタ 243"/>
        <xdr:cNvCxnSpPr/>
      </xdr:nvCxnSpPr>
      <xdr:spPr>
        <a:xfrm flipV="1">
          <a:off x="1130300" y="16739809"/>
          <a:ext cx="889000" cy="1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90908</xdr:rowOff>
    </xdr:from>
    <xdr:to>
      <xdr:col>6</xdr:col>
      <xdr:colOff>561975</xdr:colOff>
      <xdr:row>98</xdr:row>
      <xdr:rowOff>21058</xdr:rowOff>
    </xdr:to>
    <xdr:sp macro="" textlink="">
      <xdr:nvSpPr>
        <xdr:cNvPr id="254" name="円/楕円 253"/>
        <xdr:cNvSpPr/>
      </xdr:nvSpPr>
      <xdr:spPr>
        <a:xfrm>
          <a:off x="4584700" y="1672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69335</xdr:rowOff>
    </xdr:from>
    <xdr:ext cx="534377" cy="259045"/>
    <xdr:sp macro="" textlink="">
      <xdr:nvSpPr>
        <xdr:cNvPr id="255" name="衛生費該当値テキスト"/>
        <xdr:cNvSpPr txBox="1"/>
      </xdr:nvSpPr>
      <xdr:spPr>
        <a:xfrm>
          <a:off x="4686300" y="1669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64,473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86561</xdr:rowOff>
    </xdr:from>
    <xdr:to>
      <xdr:col>5</xdr:col>
      <xdr:colOff>409575</xdr:colOff>
      <xdr:row>98</xdr:row>
      <xdr:rowOff>16711</xdr:rowOff>
    </xdr:to>
    <xdr:sp macro="" textlink="">
      <xdr:nvSpPr>
        <xdr:cNvPr id="256" name="円/楕円 255"/>
        <xdr:cNvSpPr/>
      </xdr:nvSpPr>
      <xdr:spPr>
        <a:xfrm>
          <a:off x="3746500" y="167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7838</xdr:rowOff>
    </xdr:from>
    <xdr:ext cx="534377" cy="259045"/>
    <xdr:sp macro="" textlink="">
      <xdr:nvSpPr>
        <xdr:cNvPr id="257" name="テキスト ボックス 256"/>
        <xdr:cNvSpPr txBox="1"/>
      </xdr:nvSpPr>
      <xdr:spPr>
        <a:xfrm>
          <a:off x="3530111" y="1680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65,614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68517</xdr:rowOff>
    </xdr:from>
    <xdr:to>
      <xdr:col>4</xdr:col>
      <xdr:colOff>206375</xdr:colOff>
      <xdr:row>97</xdr:row>
      <xdr:rowOff>170117</xdr:rowOff>
    </xdr:to>
    <xdr:sp macro="" textlink="">
      <xdr:nvSpPr>
        <xdr:cNvPr id="258" name="円/楕円 257"/>
        <xdr:cNvSpPr/>
      </xdr:nvSpPr>
      <xdr:spPr>
        <a:xfrm>
          <a:off x="2857500" y="1669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161244</xdr:rowOff>
    </xdr:from>
    <xdr:ext cx="534377" cy="259045"/>
    <xdr:sp macro="" textlink="">
      <xdr:nvSpPr>
        <xdr:cNvPr id="259" name="テキスト ボックス 258"/>
        <xdr:cNvSpPr txBox="1"/>
      </xdr:nvSpPr>
      <xdr:spPr>
        <a:xfrm>
          <a:off x="2641111" y="1679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70,350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58359</xdr:rowOff>
    </xdr:from>
    <xdr:to>
      <xdr:col>3</xdr:col>
      <xdr:colOff>3175</xdr:colOff>
      <xdr:row>97</xdr:row>
      <xdr:rowOff>159959</xdr:rowOff>
    </xdr:to>
    <xdr:sp macro="" textlink="">
      <xdr:nvSpPr>
        <xdr:cNvPr id="260" name="円/楕円 259"/>
        <xdr:cNvSpPr/>
      </xdr:nvSpPr>
      <xdr:spPr>
        <a:xfrm>
          <a:off x="1968500" y="1668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151086</xdr:rowOff>
    </xdr:from>
    <xdr:ext cx="534377" cy="259045"/>
    <xdr:sp macro="" textlink="">
      <xdr:nvSpPr>
        <xdr:cNvPr id="261" name="テキスト ボックス 260"/>
        <xdr:cNvSpPr txBox="1"/>
      </xdr:nvSpPr>
      <xdr:spPr>
        <a:xfrm>
          <a:off x="1752111" y="1678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73,016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74346</xdr:rowOff>
    </xdr:from>
    <xdr:to>
      <xdr:col>1</xdr:col>
      <xdr:colOff>485775</xdr:colOff>
      <xdr:row>98</xdr:row>
      <xdr:rowOff>4496</xdr:rowOff>
    </xdr:to>
    <xdr:sp macro="" textlink="">
      <xdr:nvSpPr>
        <xdr:cNvPr id="262" name="円/楕円 261"/>
        <xdr:cNvSpPr/>
      </xdr:nvSpPr>
      <xdr:spPr>
        <a:xfrm>
          <a:off x="1079500" y="1670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167073</xdr:rowOff>
    </xdr:from>
    <xdr:ext cx="534377" cy="259045"/>
    <xdr:sp macro="" textlink="">
      <xdr:nvSpPr>
        <xdr:cNvPr id="263" name="テキスト ボックス 262"/>
        <xdr:cNvSpPr txBox="1"/>
      </xdr:nvSpPr>
      <xdr:spPr>
        <a:xfrm>
          <a:off x="863111" y="1679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70630</xdr:rowOff>
    </xdr:from>
    <xdr:to>
      <xdr:col>15</xdr:col>
      <xdr:colOff>180975</xdr:colOff>
      <xdr:row>39</xdr:row>
      <xdr:rowOff>98878</xdr:rowOff>
    </xdr:to>
    <xdr:cxnSp macro="">
      <xdr:nvCxnSpPr>
        <xdr:cNvPr id="294" name="直線コネクタ 293"/>
        <xdr:cNvCxnSpPr/>
      </xdr:nvCxnSpPr>
      <xdr:spPr>
        <a:xfrm>
          <a:off x="9639300" y="6757180"/>
          <a:ext cx="8382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34120</xdr:rowOff>
    </xdr:from>
    <xdr:to>
      <xdr:col>14</xdr:col>
      <xdr:colOff>28575</xdr:colOff>
      <xdr:row>39</xdr:row>
      <xdr:rowOff>70630</xdr:rowOff>
    </xdr:to>
    <xdr:cxnSp macro="">
      <xdr:nvCxnSpPr>
        <xdr:cNvPr id="297" name="直線コネクタ 296"/>
        <xdr:cNvCxnSpPr/>
      </xdr:nvCxnSpPr>
      <xdr:spPr>
        <a:xfrm>
          <a:off x="8750300" y="6720670"/>
          <a:ext cx="889000" cy="3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34120</xdr:rowOff>
    </xdr:from>
    <xdr:to>
      <xdr:col>12</xdr:col>
      <xdr:colOff>511175</xdr:colOff>
      <xdr:row>39</xdr:row>
      <xdr:rowOff>57698</xdr:rowOff>
    </xdr:to>
    <xdr:cxnSp macro="">
      <xdr:nvCxnSpPr>
        <xdr:cNvPr id="300" name="直線コネクタ 299"/>
        <xdr:cNvCxnSpPr/>
      </xdr:nvCxnSpPr>
      <xdr:spPr>
        <a:xfrm flipV="1">
          <a:off x="7861300" y="6720670"/>
          <a:ext cx="889000" cy="2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141774</xdr:rowOff>
    </xdr:from>
    <xdr:to>
      <xdr:col>11</xdr:col>
      <xdr:colOff>307975</xdr:colOff>
      <xdr:row>39</xdr:row>
      <xdr:rowOff>57698</xdr:rowOff>
    </xdr:to>
    <xdr:cxnSp macro="">
      <xdr:nvCxnSpPr>
        <xdr:cNvPr id="303" name="直線コネクタ 302"/>
        <xdr:cNvCxnSpPr/>
      </xdr:nvCxnSpPr>
      <xdr:spPr>
        <a:xfrm>
          <a:off x="6972300" y="6656874"/>
          <a:ext cx="889000" cy="8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249299" cy="259045"/>
    <xdr:sp macro="" textlink="">
      <xdr:nvSpPr>
        <xdr:cNvPr id="314" name="労働費該当値テキスト"/>
        <xdr:cNvSpPr txBox="1"/>
      </xdr:nvSpPr>
      <xdr:spPr>
        <a:xfrm>
          <a:off x="10528300" y="6696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19830</xdr:rowOff>
    </xdr:from>
    <xdr:to>
      <xdr:col>14</xdr:col>
      <xdr:colOff>79375</xdr:colOff>
      <xdr:row>39</xdr:row>
      <xdr:rowOff>121430</xdr:rowOff>
    </xdr:to>
    <xdr:sp macro="" textlink="">
      <xdr:nvSpPr>
        <xdr:cNvPr id="315" name="円/楕円 314"/>
        <xdr:cNvSpPr/>
      </xdr:nvSpPr>
      <xdr:spPr>
        <a:xfrm>
          <a:off x="9588500" y="67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112557</xdr:rowOff>
    </xdr:from>
    <xdr:ext cx="469744" cy="259045"/>
    <xdr:sp macro="" textlink="">
      <xdr:nvSpPr>
        <xdr:cNvPr id="316" name="テキスト ボックス 315"/>
        <xdr:cNvSpPr txBox="1"/>
      </xdr:nvSpPr>
      <xdr:spPr>
        <a:xfrm>
          <a:off x="9404427" y="67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154770</xdr:rowOff>
    </xdr:from>
    <xdr:to>
      <xdr:col>12</xdr:col>
      <xdr:colOff>561975</xdr:colOff>
      <xdr:row>39</xdr:row>
      <xdr:rowOff>84920</xdr:rowOff>
    </xdr:to>
    <xdr:sp macro="" textlink="">
      <xdr:nvSpPr>
        <xdr:cNvPr id="317" name="円/楕円 316"/>
        <xdr:cNvSpPr/>
      </xdr:nvSpPr>
      <xdr:spPr>
        <a:xfrm>
          <a:off x="8699500" y="666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76047</xdr:rowOff>
    </xdr:from>
    <xdr:ext cx="469744" cy="259045"/>
    <xdr:sp macro="" textlink="">
      <xdr:nvSpPr>
        <xdr:cNvPr id="318" name="テキスト ボックス 317"/>
        <xdr:cNvSpPr txBox="1"/>
      </xdr:nvSpPr>
      <xdr:spPr>
        <a:xfrm>
          <a:off x="8515427" y="676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3,966</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6898</xdr:rowOff>
    </xdr:from>
    <xdr:to>
      <xdr:col>11</xdr:col>
      <xdr:colOff>358775</xdr:colOff>
      <xdr:row>39</xdr:row>
      <xdr:rowOff>108498</xdr:rowOff>
    </xdr:to>
    <xdr:sp macro="" textlink="">
      <xdr:nvSpPr>
        <xdr:cNvPr id="319" name="円/楕円 318"/>
        <xdr:cNvSpPr/>
      </xdr:nvSpPr>
      <xdr:spPr>
        <a:xfrm>
          <a:off x="7810500" y="669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99625</xdr:rowOff>
    </xdr:from>
    <xdr:ext cx="469744" cy="259045"/>
    <xdr:sp macro="" textlink="">
      <xdr:nvSpPr>
        <xdr:cNvPr id="320" name="テキスト ボックス 319"/>
        <xdr:cNvSpPr txBox="1"/>
      </xdr:nvSpPr>
      <xdr:spPr>
        <a:xfrm>
          <a:off x="7626427" y="678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90974</xdr:rowOff>
    </xdr:from>
    <xdr:to>
      <xdr:col>10</xdr:col>
      <xdr:colOff>155575</xdr:colOff>
      <xdr:row>39</xdr:row>
      <xdr:rowOff>21124</xdr:rowOff>
    </xdr:to>
    <xdr:sp macro="" textlink="">
      <xdr:nvSpPr>
        <xdr:cNvPr id="321" name="円/楕円 320"/>
        <xdr:cNvSpPr/>
      </xdr:nvSpPr>
      <xdr:spPr>
        <a:xfrm>
          <a:off x="6921500" y="660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12251</xdr:rowOff>
    </xdr:from>
    <xdr:ext cx="469744" cy="259045"/>
    <xdr:sp macro="" textlink="">
      <xdr:nvSpPr>
        <xdr:cNvPr id="322" name="テキスト ボックス 321"/>
        <xdr:cNvSpPr txBox="1"/>
      </xdr:nvSpPr>
      <xdr:spPr>
        <a:xfrm>
          <a:off x="6737427" y="669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123489</xdr:rowOff>
    </xdr:from>
    <xdr:to>
      <xdr:col>15</xdr:col>
      <xdr:colOff>180975</xdr:colOff>
      <xdr:row>58</xdr:row>
      <xdr:rowOff>128417</xdr:rowOff>
    </xdr:to>
    <xdr:cxnSp macro="">
      <xdr:nvCxnSpPr>
        <xdr:cNvPr id="353" name="直線コネクタ 352"/>
        <xdr:cNvCxnSpPr/>
      </xdr:nvCxnSpPr>
      <xdr:spPr>
        <a:xfrm flipV="1">
          <a:off x="9639300" y="10067589"/>
          <a:ext cx="8382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128417</xdr:rowOff>
    </xdr:from>
    <xdr:to>
      <xdr:col>14</xdr:col>
      <xdr:colOff>28575</xdr:colOff>
      <xdr:row>58</xdr:row>
      <xdr:rowOff>140874</xdr:rowOff>
    </xdr:to>
    <xdr:cxnSp macro="">
      <xdr:nvCxnSpPr>
        <xdr:cNvPr id="356" name="直線コネクタ 355"/>
        <xdr:cNvCxnSpPr/>
      </xdr:nvCxnSpPr>
      <xdr:spPr>
        <a:xfrm flipV="1">
          <a:off x="8750300" y="10072517"/>
          <a:ext cx="889000" cy="1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140874</xdr:rowOff>
    </xdr:from>
    <xdr:to>
      <xdr:col>12</xdr:col>
      <xdr:colOff>511175</xdr:colOff>
      <xdr:row>58</xdr:row>
      <xdr:rowOff>153570</xdr:rowOff>
    </xdr:to>
    <xdr:cxnSp macro="">
      <xdr:nvCxnSpPr>
        <xdr:cNvPr id="359" name="直線コネクタ 358"/>
        <xdr:cNvCxnSpPr/>
      </xdr:nvCxnSpPr>
      <xdr:spPr>
        <a:xfrm flipV="1">
          <a:off x="7861300" y="10084974"/>
          <a:ext cx="889000" cy="1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153570</xdr:rowOff>
    </xdr:from>
    <xdr:to>
      <xdr:col>11</xdr:col>
      <xdr:colOff>307975</xdr:colOff>
      <xdr:row>58</xdr:row>
      <xdr:rowOff>160500</xdr:rowOff>
    </xdr:to>
    <xdr:cxnSp macro="">
      <xdr:nvCxnSpPr>
        <xdr:cNvPr id="362" name="直線コネクタ 361"/>
        <xdr:cNvCxnSpPr/>
      </xdr:nvCxnSpPr>
      <xdr:spPr>
        <a:xfrm flipV="1">
          <a:off x="6972300" y="10097670"/>
          <a:ext cx="889000" cy="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72689</xdr:rowOff>
    </xdr:from>
    <xdr:to>
      <xdr:col>15</xdr:col>
      <xdr:colOff>231775</xdr:colOff>
      <xdr:row>59</xdr:row>
      <xdr:rowOff>2839</xdr:rowOff>
    </xdr:to>
    <xdr:sp macro="" textlink="">
      <xdr:nvSpPr>
        <xdr:cNvPr id="372" name="円/楕円 371"/>
        <xdr:cNvSpPr/>
      </xdr:nvSpPr>
      <xdr:spPr>
        <a:xfrm>
          <a:off x="10426700" y="1001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51116</xdr:rowOff>
    </xdr:from>
    <xdr:ext cx="599010" cy="259045"/>
    <xdr:sp macro="" textlink="">
      <xdr:nvSpPr>
        <xdr:cNvPr id="373" name="農林水産業費該当値テキスト"/>
        <xdr:cNvSpPr txBox="1"/>
      </xdr:nvSpPr>
      <xdr:spPr>
        <a:xfrm>
          <a:off x="10528300" y="9995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134,892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77617</xdr:rowOff>
    </xdr:from>
    <xdr:to>
      <xdr:col>14</xdr:col>
      <xdr:colOff>79375</xdr:colOff>
      <xdr:row>59</xdr:row>
      <xdr:rowOff>7767</xdr:rowOff>
    </xdr:to>
    <xdr:sp macro="" textlink="">
      <xdr:nvSpPr>
        <xdr:cNvPr id="374" name="円/楕円 373"/>
        <xdr:cNvSpPr/>
      </xdr:nvSpPr>
      <xdr:spPr>
        <a:xfrm>
          <a:off x="9588500" y="1002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170344</xdr:rowOff>
    </xdr:from>
    <xdr:ext cx="599010" cy="259045"/>
    <xdr:sp macro="" textlink="">
      <xdr:nvSpPr>
        <xdr:cNvPr id="375" name="テキスト ボックス 374"/>
        <xdr:cNvSpPr txBox="1"/>
      </xdr:nvSpPr>
      <xdr:spPr>
        <a:xfrm>
          <a:off x="9339794" y="1011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130,365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90074</xdr:rowOff>
    </xdr:from>
    <xdr:to>
      <xdr:col>12</xdr:col>
      <xdr:colOff>561975</xdr:colOff>
      <xdr:row>59</xdr:row>
      <xdr:rowOff>20224</xdr:rowOff>
    </xdr:to>
    <xdr:sp macro="" textlink="">
      <xdr:nvSpPr>
        <xdr:cNvPr id="376" name="円/楕円 375"/>
        <xdr:cNvSpPr/>
      </xdr:nvSpPr>
      <xdr:spPr>
        <a:xfrm>
          <a:off x="8699500" y="1003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11351</xdr:rowOff>
    </xdr:from>
    <xdr:ext cx="599010" cy="259045"/>
    <xdr:sp macro="" textlink="">
      <xdr:nvSpPr>
        <xdr:cNvPr id="377" name="テキスト ボックス 376"/>
        <xdr:cNvSpPr txBox="1"/>
      </xdr:nvSpPr>
      <xdr:spPr>
        <a:xfrm>
          <a:off x="8450794" y="1012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118,921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102770</xdr:rowOff>
    </xdr:from>
    <xdr:to>
      <xdr:col>11</xdr:col>
      <xdr:colOff>358775</xdr:colOff>
      <xdr:row>59</xdr:row>
      <xdr:rowOff>32920</xdr:rowOff>
    </xdr:to>
    <xdr:sp macro="" textlink="">
      <xdr:nvSpPr>
        <xdr:cNvPr id="378" name="円/楕円 377"/>
        <xdr:cNvSpPr/>
      </xdr:nvSpPr>
      <xdr:spPr>
        <a:xfrm>
          <a:off x="7810500" y="1004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24047</xdr:rowOff>
    </xdr:from>
    <xdr:ext cx="599010" cy="259045"/>
    <xdr:sp macro="" textlink="">
      <xdr:nvSpPr>
        <xdr:cNvPr id="379" name="テキスト ボックス 378"/>
        <xdr:cNvSpPr txBox="1"/>
      </xdr:nvSpPr>
      <xdr:spPr>
        <a:xfrm>
          <a:off x="7561794" y="1013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107,259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109700</xdr:rowOff>
    </xdr:from>
    <xdr:to>
      <xdr:col>10</xdr:col>
      <xdr:colOff>155575</xdr:colOff>
      <xdr:row>59</xdr:row>
      <xdr:rowOff>39850</xdr:rowOff>
    </xdr:to>
    <xdr:sp macro="" textlink="">
      <xdr:nvSpPr>
        <xdr:cNvPr id="380" name="円/楕円 379"/>
        <xdr:cNvSpPr/>
      </xdr:nvSpPr>
      <xdr:spPr>
        <a:xfrm>
          <a:off x="6921500" y="1005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30977</xdr:rowOff>
    </xdr:from>
    <xdr:ext cx="599010" cy="259045"/>
    <xdr:sp macro="" textlink="">
      <xdr:nvSpPr>
        <xdr:cNvPr id="381" name="テキスト ボックス 380"/>
        <xdr:cNvSpPr txBox="1"/>
      </xdr:nvSpPr>
      <xdr:spPr>
        <a:xfrm>
          <a:off x="6672794" y="1014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15749</xdr:rowOff>
    </xdr:from>
    <xdr:to>
      <xdr:col>15</xdr:col>
      <xdr:colOff>180975</xdr:colOff>
      <xdr:row>79</xdr:row>
      <xdr:rowOff>28670</xdr:rowOff>
    </xdr:to>
    <xdr:cxnSp macro="">
      <xdr:nvCxnSpPr>
        <xdr:cNvPr id="410" name="直線コネクタ 409"/>
        <xdr:cNvCxnSpPr/>
      </xdr:nvCxnSpPr>
      <xdr:spPr>
        <a:xfrm flipV="1">
          <a:off x="9639300" y="13560299"/>
          <a:ext cx="838200" cy="1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28539</xdr:rowOff>
    </xdr:from>
    <xdr:to>
      <xdr:col>14</xdr:col>
      <xdr:colOff>28575</xdr:colOff>
      <xdr:row>79</xdr:row>
      <xdr:rowOff>28670</xdr:rowOff>
    </xdr:to>
    <xdr:cxnSp macro="">
      <xdr:nvCxnSpPr>
        <xdr:cNvPr id="413" name="直線コネクタ 412"/>
        <xdr:cNvCxnSpPr/>
      </xdr:nvCxnSpPr>
      <xdr:spPr>
        <a:xfrm>
          <a:off x="8750300" y="13573089"/>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23644</xdr:rowOff>
    </xdr:from>
    <xdr:to>
      <xdr:col>12</xdr:col>
      <xdr:colOff>511175</xdr:colOff>
      <xdr:row>79</xdr:row>
      <xdr:rowOff>28539</xdr:rowOff>
    </xdr:to>
    <xdr:cxnSp macro="">
      <xdr:nvCxnSpPr>
        <xdr:cNvPr id="416" name="直線コネクタ 415"/>
        <xdr:cNvCxnSpPr/>
      </xdr:nvCxnSpPr>
      <xdr:spPr>
        <a:xfrm>
          <a:off x="7861300" y="13568194"/>
          <a:ext cx="889000" cy="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1263</xdr:rowOff>
    </xdr:from>
    <xdr:to>
      <xdr:col>11</xdr:col>
      <xdr:colOff>307975</xdr:colOff>
      <xdr:row>79</xdr:row>
      <xdr:rowOff>23644</xdr:rowOff>
    </xdr:to>
    <xdr:cxnSp macro="">
      <xdr:nvCxnSpPr>
        <xdr:cNvPr id="419" name="直線コネクタ 418"/>
        <xdr:cNvCxnSpPr/>
      </xdr:nvCxnSpPr>
      <xdr:spPr>
        <a:xfrm>
          <a:off x="6972300" y="13545813"/>
          <a:ext cx="889000" cy="2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136399</xdr:rowOff>
    </xdr:from>
    <xdr:to>
      <xdr:col>15</xdr:col>
      <xdr:colOff>231775</xdr:colOff>
      <xdr:row>79</xdr:row>
      <xdr:rowOff>66549</xdr:rowOff>
    </xdr:to>
    <xdr:sp macro="" textlink="">
      <xdr:nvSpPr>
        <xdr:cNvPr id="429" name="円/楕円 428"/>
        <xdr:cNvSpPr/>
      </xdr:nvSpPr>
      <xdr:spPr>
        <a:xfrm>
          <a:off x="10426700" y="1350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51326</xdr:rowOff>
    </xdr:from>
    <xdr:ext cx="469744" cy="259045"/>
    <xdr:sp macro="" textlink="">
      <xdr:nvSpPr>
        <xdr:cNvPr id="430" name="商工費該当値テキスト"/>
        <xdr:cNvSpPr txBox="1"/>
      </xdr:nvSpPr>
      <xdr:spPr>
        <a:xfrm>
          <a:off x="10528300" y="1342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149320</xdr:rowOff>
    </xdr:from>
    <xdr:to>
      <xdr:col>14</xdr:col>
      <xdr:colOff>79375</xdr:colOff>
      <xdr:row>79</xdr:row>
      <xdr:rowOff>79470</xdr:rowOff>
    </xdr:to>
    <xdr:sp macro="" textlink="">
      <xdr:nvSpPr>
        <xdr:cNvPr id="431" name="円/楕円 430"/>
        <xdr:cNvSpPr/>
      </xdr:nvSpPr>
      <xdr:spPr>
        <a:xfrm>
          <a:off x="9588500" y="1352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70597</xdr:rowOff>
    </xdr:from>
    <xdr:ext cx="469744" cy="259045"/>
    <xdr:sp macro="" textlink="">
      <xdr:nvSpPr>
        <xdr:cNvPr id="432" name="テキスト ボックス 431"/>
        <xdr:cNvSpPr txBox="1"/>
      </xdr:nvSpPr>
      <xdr:spPr>
        <a:xfrm>
          <a:off x="9404427" y="1361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149189</xdr:rowOff>
    </xdr:from>
    <xdr:to>
      <xdr:col>12</xdr:col>
      <xdr:colOff>561975</xdr:colOff>
      <xdr:row>79</xdr:row>
      <xdr:rowOff>79339</xdr:rowOff>
    </xdr:to>
    <xdr:sp macro="" textlink="">
      <xdr:nvSpPr>
        <xdr:cNvPr id="433" name="円/楕円 432"/>
        <xdr:cNvSpPr/>
      </xdr:nvSpPr>
      <xdr:spPr>
        <a:xfrm>
          <a:off x="8699500" y="1352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70466</xdr:rowOff>
    </xdr:from>
    <xdr:ext cx="469744" cy="259045"/>
    <xdr:sp macro="" textlink="">
      <xdr:nvSpPr>
        <xdr:cNvPr id="434" name="テキスト ボックス 433"/>
        <xdr:cNvSpPr txBox="1"/>
      </xdr:nvSpPr>
      <xdr:spPr>
        <a:xfrm>
          <a:off x="8515427" y="1361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144294</xdr:rowOff>
    </xdr:from>
    <xdr:to>
      <xdr:col>11</xdr:col>
      <xdr:colOff>358775</xdr:colOff>
      <xdr:row>79</xdr:row>
      <xdr:rowOff>74444</xdr:rowOff>
    </xdr:to>
    <xdr:sp macro="" textlink="">
      <xdr:nvSpPr>
        <xdr:cNvPr id="435" name="円/楕円 434"/>
        <xdr:cNvSpPr/>
      </xdr:nvSpPr>
      <xdr:spPr>
        <a:xfrm>
          <a:off x="7810500" y="1351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65571</xdr:rowOff>
    </xdr:from>
    <xdr:ext cx="469744" cy="259045"/>
    <xdr:sp macro="" textlink="">
      <xdr:nvSpPr>
        <xdr:cNvPr id="436" name="テキスト ボックス 435"/>
        <xdr:cNvSpPr txBox="1"/>
      </xdr:nvSpPr>
      <xdr:spPr>
        <a:xfrm>
          <a:off x="7626427" y="1361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121913</xdr:rowOff>
    </xdr:from>
    <xdr:to>
      <xdr:col>10</xdr:col>
      <xdr:colOff>155575</xdr:colOff>
      <xdr:row>79</xdr:row>
      <xdr:rowOff>52063</xdr:rowOff>
    </xdr:to>
    <xdr:sp macro="" textlink="">
      <xdr:nvSpPr>
        <xdr:cNvPr id="437" name="円/楕円 436"/>
        <xdr:cNvSpPr/>
      </xdr:nvSpPr>
      <xdr:spPr>
        <a:xfrm>
          <a:off x="6921500" y="134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43190</xdr:rowOff>
    </xdr:from>
    <xdr:ext cx="534377" cy="259045"/>
    <xdr:sp macro="" textlink="">
      <xdr:nvSpPr>
        <xdr:cNvPr id="438" name="テキスト ボックス 437"/>
        <xdr:cNvSpPr txBox="1"/>
      </xdr:nvSpPr>
      <xdr:spPr>
        <a:xfrm>
          <a:off x="6705111" y="1358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164833</xdr:rowOff>
    </xdr:from>
    <xdr:to>
      <xdr:col>15</xdr:col>
      <xdr:colOff>180975</xdr:colOff>
      <xdr:row>99</xdr:row>
      <xdr:rowOff>932</xdr:rowOff>
    </xdr:to>
    <xdr:cxnSp macro="">
      <xdr:nvCxnSpPr>
        <xdr:cNvPr id="467" name="直線コネクタ 466"/>
        <xdr:cNvCxnSpPr/>
      </xdr:nvCxnSpPr>
      <xdr:spPr>
        <a:xfrm>
          <a:off x="9639300" y="16966933"/>
          <a:ext cx="838200" cy="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164833</xdr:rowOff>
    </xdr:from>
    <xdr:to>
      <xdr:col>14</xdr:col>
      <xdr:colOff>28575</xdr:colOff>
      <xdr:row>99</xdr:row>
      <xdr:rowOff>4291</xdr:rowOff>
    </xdr:to>
    <xdr:cxnSp macro="">
      <xdr:nvCxnSpPr>
        <xdr:cNvPr id="470" name="直線コネクタ 469"/>
        <xdr:cNvCxnSpPr/>
      </xdr:nvCxnSpPr>
      <xdr:spPr>
        <a:xfrm flipV="1">
          <a:off x="8750300" y="16966933"/>
          <a:ext cx="889000" cy="1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4291</xdr:rowOff>
    </xdr:from>
    <xdr:to>
      <xdr:col>12</xdr:col>
      <xdr:colOff>511175</xdr:colOff>
      <xdr:row>99</xdr:row>
      <xdr:rowOff>10082</xdr:rowOff>
    </xdr:to>
    <xdr:cxnSp macro="">
      <xdr:nvCxnSpPr>
        <xdr:cNvPr id="473" name="直線コネクタ 472"/>
        <xdr:cNvCxnSpPr/>
      </xdr:nvCxnSpPr>
      <xdr:spPr>
        <a:xfrm flipV="1">
          <a:off x="7861300" y="16977841"/>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170056</xdr:rowOff>
    </xdr:from>
    <xdr:to>
      <xdr:col>11</xdr:col>
      <xdr:colOff>307975</xdr:colOff>
      <xdr:row>99</xdr:row>
      <xdr:rowOff>10082</xdr:rowOff>
    </xdr:to>
    <xdr:cxnSp macro="">
      <xdr:nvCxnSpPr>
        <xdr:cNvPr id="476" name="直線コネクタ 475"/>
        <xdr:cNvCxnSpPr/>
      </xdr:nvCxnSpPr>
      <xdr:spPr>
        <a:xfrm>
          <a:off x="6972300" y="16972156"/>
          <a:ext cx="889000" cy="1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80" name="テキスト ボックス 479"/>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121582</xdr:rowOff>
    </xdr:from>
    <xdr:to>
      <xdr:col>15</xdr:col>
      <xdr:colOff>231775</xdr:colOff>
      <xdr:row>99</xdr:row>
      <xdr:rowOff>51732</xdr:rowOff>
    </xdr:to>
    <xdr:sp macro="" textlink="">
      <xdr:nvSpPr>
        <xdr:cNvPr id="486" name="円/楕円 485"/>
        <xdr:cNvSpPr/>
      </xdr:nvSpPr>
      <xdr:spPr>
        <a:xfrm>
          <a:off x="10426700" y="1692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40972</xdr:rowOff>
    </xdr:from>
    <xdr:ext cx="534377" cy="259045"/>
    <xdr:sp macro="" textlink="">
      <xdr:nvSpPr>
        <xdr:cNvPr id="487" name="土木費該当値テキスト"/>
        <xdr:cNvSpPr txBox="1"/>
      </xdr:nvSpPr>
      <xdr:spPr>
        <a:xfrm>
          <a:off x="10528300" y="1684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57,111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114033</xdr:rowOff>
    </xdr:from>
    <xdr:to>
      <xdr:col>14</xdr:col>
      <xdr:colOff>79375</xdr:colOff>
      <xdr:row>99</xdr:row>
      <xdr:rowOff>44183</xdr:rowOff>
    </xdr:to>
    <xdr:sp macro="" textlink="">
      <xdr:nvSpPr>
        <xdr:cNvPr id="488" name="円/楕円 487"/>
        <xdr:cNvSpPr/>
      </xdr:nvSpPr>
      <xdr:spPr>
        <a:xfrm>
          <a:off x="9588500" y="1691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35310</xdr:rowOff>
    </xdr:from>
    <xdr:ext cx="534377" cy="259045"/>
    <xdr:sp macro="" textlink="">
      <xdr:nvSpPr>
        <xdr:cNvPr id="489" name="テキスト ボックス 488"/>
        <xdr:cNvSpPr txBox="1"/>
      </xdr:nvSpPr>
      <xdr:spPr>
        <a:xfrm>
          <a:off x="9372111" y="1700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67,016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124941</xdr:rowOff>
    </xdr:from>
    <xdr:to>
      <xdr:col>12</xdr:col>
      <xdr:colOff>561975</xdr:colOff>
      <xdr:row>99</xdr:row>
      <xdr:rowOff>55091</xdr:rowOff>
    </xdr:to>
    <xdr:sp macro="" textlink="">
      <xdr:nvSpPr>
        <xdr:cNvPr id="490" name="円/楕円 489"/>
        <xdr:cNvSpPr/>
      </xdr:nvSpPr>
      <xdr:spPr>
        <a:xfrm>
          <a:off x="8699500" y="169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46218</xdr:rowOff>
    </xdr:from>
    <xdr:ext cx="534377" cy="259045"/>
    <xdr:sp macro="" textlink="">
      <xdr:nvSpPr>
        <xdr:cNvPr id="491" name="テキスト ボックス 490"/>
        <xdr:cNvSpPr txBox="1"/>
      </xdr:nvSpPr>
      <xdr:spPr>
        <a:xfrm>
          <a:off x="8483111" y="1701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52,702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130732</xdr:rowOff>
    </xdr:from>
    <xdr:to>
      <xdr:col>11</xdr:col>
      <xdr:colOff>358775</xdr:colOff>
      <xdr:row>99</xdr:row>
      <xdr:rowOff>60882</xdr:rowOff>
    </xdr:to>
    <xdr:sp macro="" textlink="">
      <xdr:nvSpPr>
        <xdr:cNvPr id="492" name="円/楕円 491"/>
        <xdr:cNvSpPr/>
      </xdr:nvSpPr>
      <xdr:spPr>
        <a:xfrm>
          <a:off x="7810500" y="169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52009</xdr:rowOff>
    </xdr:from>
    <xdr:ext cx="534377" cy="259045"/>
    <xdr:sp macro="" textlink="">
      <xdr:nvSpPr>
        <xdr:cNvPr id="493" name="テキスト ボックス 492"/>
        <xdr:cNvSpPr txBox="1"/>
      </xdr:nvSpPr>
      <xdr:spPr>
        <a:xfrm>
          <a:off x="7594111" y="1702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45,102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119256</xdr:rowOff>
    </xdr:from>
    <xdr:to>
      <xdr:col>10</xdr:col>
      <xdr:colOff>155575</xdr:colOff>
      <xdr:row>99</xdr:row>
      <xdr:rowOff>49406</xdr:rowOff>
    </xdr:to>
    <xdr:sp macro="" textlink="">
      <xdr:nvSpPr>
        <xdr:cNvPr id="494" name="円/楕円 493"/>
        <xdr:cNvSpPr/>
      </xdr:nvSpPr>
      <xdr:spPr>
        <a:xfrm>
          <a:off x="6921500" y="1692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40533</xdr:rowOff>
    </xdr:from>
    <xdr:ext cx="534377" cy="259045"/>
    <xdr:sp macro="" textlink="">
      <xdr:nvSpPr>
        <xdr:cNvPr id="495" name="テキスト ボックス 494"/>
        <xdr:cNvSpPr txBox="1"/>
      </xdr:nvSpPr>
      <xdr:spPr>
        <a:xfrm>
          <a:off x="6705111" y="1701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109097</xdr:rowOff>
    </xdr:from>
    <xdr:to>
      <xdr:col>23</xdr:col>
      <xdr:colOff>517525</xdr:colOff>
      <xdr:row>38</xdr:row>
      <xdr:rowOff>99610</xdr:rowOff>
    </xdr:to>
    <xdr:cxnSp macro="">
      <xdr:nvCxnSpPr>
        <xdr:cNvPr id="522" name="直線コネクタ 521"/>
        <xdr:cNvCxnSpPr/>
      </xdr:nvCxnSpPr>
      <xdr:spPr>
        <a:xfrm>
          <a:off x="15481300" y="6452747"/>
          <a:ext cx="838200" cy="16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109097</xdr:rowOff>
    </xdr:from>
    <xdr:to>
      <xdr:col>22</xdr:col>
      <xdr:colOff>365125</xdr:colOff>
      <xdr:row>38</xdr:row>
      <xdr:rowOff>103348</xdr:rowOff>
    </xdr:to>
    <xdr:cxnSp macro="">
      <xdr:nvCxnSpPr>
        <xdr:cNvPr id="525" name="直線コネクタ 524"/>
        <xdr:cNvCxnSpPr/>
      </xdr:nvCxnSpPr>
      <xdr:spPr>
        <a:xfrm flipV="1">
          <a:off x="14592300" y="6452747"/>
          <a:ext cx="889000" cy="16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46236</xdr:rowOff>
    </xdr:from>
    <xdr:ext cx="534377" cy="259045"/>
    <xdr:sp macro="" textlink="">
      <xdr:nvSpPr>
        <xdr:cNvPr id="527" name="テキスト ボックス 526"/>
        <xdr:cNvSpPr txBox="1"/>
      </xdr:nvSpPr>
      <xdr:spPr>
        <a:xfrm>
          <a:off x="15214111" y="65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103348</xdr:rowOff>
    </xdr:from>
    <xdr:to>
      <xdr:col>21</xdr:col>
      <xdr:colOff>161925</xdr:colOff>
      <xdr:row>38</xdr:row>
      <xdr:rowOff>112664</xdr:rowOff>
    </xdr:to>
    <xdr:cxnSp macro="">
      <xdr:nvCxnSpPr>
        <xdr:cNvPr id="528" name="直線コネクタ 527"/>
        <xdr:cNvCxnSpPr/>
      </xdr:nvCxnSpPr>
      <xdr:spPr>
        <a:xfrm flipV="1">
          <a:off x="13703300" y="6618448"/>
          <a:ext cx="889000" cy="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112275</xdr:rowOff>
    </xdr:from>
    <xdr:to>
      <xdr:col>19</xdr:col>
      <xdr:colOff>644525</xdr:colOff>
      <xdr:row>38</xdr:row>
      <xdr:rowOff>112664</xdr:rowOff>
    </xdr:to>
    <xdr:cxnSp macro="">
      <xdr:nvCxnSpPr>
        <xdr:cNvPr id="531" name="直線コネクタ 530"/>
        <xdr:cNvCxnSpPr/>
      </xdr:nvCxnSpPr>
      <xdr:spPr>
        <a:xfrm>
          <a:off x="12814300" y="6627375"/>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48810</xdr:rowOff>
    </xdr:from>
    <xdr:to>
      <xdr:col>23</xdr:col>
      <xdr:colOff>568325</xdr:colOff>
      <xdr:row>38</xdr:row>
      <xdr:rowOff>150410</xdr:rowOff>
    </xdr:to>
    <xdr:sp macro="" textlink="">
      <xdr:nvSpPr>
        <xdr:cNvPr id="541" name="円/楕円 540"/>
        <xdr:cNvSpPr/>
      </xdr:nvSpPr>
      <xdr:spPr>
        <a:xfrm>
          <a:off x="16268700" y="65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135187</xdr:rowOff>
    </xdr:from>
    <xdr:ext cx="534377" cy="259045"/>
    <xdr:sp macro="" textlink="">
      <xdr:nvSpPr>
        <xdr:cNvPr id="542" name="消防費該当値テキスト"/>
        <xdr:cNvSpPr txBox="1"/>
      </xdr:nvSpPr>
      <xdr:spPr>
        <a:xfrm>
          <a:off x="16370300" y="647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17,537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58297</xdr:rowOff>
    </xdr:from>
    <xdr:to>
      <xdr:col>22</xdr:col>
      <xdr:colOff>415925</xdr:colOff>
      <xdr:row>37</xdr:row>
      <xdr:rowOff>159897</xdr:rowOff>
    </xdr:to>
    <xdr:sp macro="" textlink="">
      <xdr:nvSpPr>
        <xdr:cNvPr id="543" name="円/楕円 542"/>
        <xdr:cNvSpPr/>
      </xdr:nvSpPr>
      <xdr:spPr>
        <a:xfrm>
          <a:off x="15430500" y="640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4974</xdr:rowOff>
    </xdr:from>
    <xdr:ext cx="534377" cy="259045"/>
    <xdr:sp macro="" textlink="">
      <xdr:nvSpPr>
        <xdr:cNvPr id="544" name="テキスト ボックス 543"/>
        <xdr:cNvSpPr txBox="1"/>
      </xdr:nvSpPr>
      <xdr:spPr>
        <a:xfrm>
          <a:off x="15214111" y="61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88,387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52548</xdr:rowOff>
    </xdr:from>
    <xdr:to>
      <xdr:col>21</xdr:col>
      <xdr:colOff>212725</xdr:colOff>
      <xdr:row>38</xdr:row>
      <xdr:rowOff>154148</xdr:rowOff>
    </xdr:to>
    <xdr:sp macro="" textlink="">
      <xdr:nvSpPr>
        <xdr:cNvPr id="545" name="円/楕円 544"/>
        <xdr:cNvSpPr/>
      </xdr:nvSpPr>
      <xdr:spPr>
        <a:xfrm>
          <a:off x="14541500" y="656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145275</xdr:rowOff>
    </xdr:from>
    <xdr:ext cx="534377" cy="259045"/>
    <xdr:sp macro="" textlink="">
      <xdr:nvSpPr>
        <xdr:cNvPr id="546" name="テキスト ボックス 545"/>
        <xdr:cNvSpPr txBox="1"/>
      </xdr:nvSpPr>
      <xdr:spPr>
        <a:xfrm>
          <a:off x="14325111" y="666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61864</xdr:rowOff>
    </xdr:from>
    <xdr:to>
      <xdr:col>20</xdr:col>
      <xdr:colOff>9525</xdr:colOff>
      <xdr:row>38</xdr:row>
      <xdr:rowOff>163464</xdr:rowOff>
    </xdr:to>
    <xdr:sp macro="" textlink="">
      <xdr:nvSpPr>
        <xdr:cNvPr id="547" name="円/楕円 546"/>
        <xdr:cNvSpPr/>
      </xdr:nvSpPr>
      <xdr:spPr>
        <a:xfrm>
          <a:off x="13652500" y="657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154591</xdr:rowOff>
    </xdr:from>
    <xdr:ext cx="534377" cy="259045"/>
    <xdr:sp macro="" textlink="">
      <xdr:nvSpPr>
        <xdr:cNvPr id="548" name="テキスト ボックス 547"/>
        <xdr:cNvSpPr txBox="1"/>
      </xdr:nvSpPr>
      <xdr:spPr>
        <a:xfrm>
          <a:off x="13436111" y="666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61475</xdr:rowOff>
    </xdr:from>
    <xdr:to>
      <xdr:col>18</xdr:col>
      <xdr:colOff>492125</xdr:colOff>
      <xdr:row>38</xdr:row>
      <xdr:rowOff>163075</xdr:rowOff>
    </xdr:to>
    <xdr:sp macro="" textlink="">
      <xdr:nvSpPr>
        <xdr:cNvPr id="549" name="円/楕円 548"/>
        <xdr:cNvSpPr/>
      </xdr:nvSpPr>
      <xdr:spPr>
        <a:xfrm>
          <a:off x="12763500" y="657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154202</xdr:rowOff>
    </xdr:from>
    <xdr:ext cx="534377" cy="259045"/>
    <xdr:sp macro="" textlink="">
      <xdr:nvSpPr>
        <xdr:cNvPr id="550" name="テキスト ボックス 549"/>
        <xdr:cNvSpPr txBox="1"/>
      </xdr:nvSpPr>
      <xdr:spPr>
        <a:xfrm>
          <a:off x="12547111" y="666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117266</xdr:rowOff>
    </xdr:from>
    <xdr:to>
      <xdr:col>23</xdr:col>
      <xdr:colOff>517525</xdr:colOff>
      <xdr:row>58</xdr:row>
      <xdr:rowOff>131457</xdr:rowOff>
    </xdr:to>
    <xdr:cxnSp macro="">
      <xdr:nvCxnSpPr>
        <xdr:cNvPr id="579" name="直線コネクタ 578"/>
        <xdr:cNvCxnSpPr/>
      </xdr:nvCxnSpPr>
      <xdr:spPr>
        <a:xfrm flipV="1">
          <a:off x="15481300" y="10061366"/>
          <a:ext cx="838200" cy="1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98739</xdr:rowOff>
    </xdr:from>
    <xdr:to>
      <xdr:col>22</xdr:col>
      <xdr:colOff>365125</xdr:colOff>
      <xdr:row>58</xdr:row>
      <xdr:rowOff>131457</xdr:rowOff>
    </xdr:to>
    <xdr:cxnSp macro="">
      <xdr:nvCxnSpPr>
        <xdr:cNvPr id="582" name="直線コネクタ 581"/>
        <xdr:cNvCxnSpPr/>
      </xdr:nvCxnSpPr>
      <xdr:spPr>
        <a:xfrm>
          <a:off x="14592300" y="10042839"/>
          <a:ext cx="889000" cy="3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98739</xdr:rowOff>
    </xdr:from>
    <xdr:to>
      <xdr:col>21</xdr:col>
      <xdr:colOff>161925</xdr:colOff>
      <xdr:row>58</xdr:row>
      <xdr:rowOff>134318</xdr:rowOff>
    </xdr:to>
    <xdr:cxnSp macro="">
      <xdr:nvCxnSpPr>
        <xdr:cNvPr id="585" name="直線コネクタ 584"/>
        <xdr:cNvCxnSpPr/>
      </xdr:nvCxnSpPr>
      <xdr:spPr>
        <a:xfrm flipV="1">
          <a:off x="13703300" y="10042839"/>
          <a:ext cx="889000" cy="3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119938</xdr:rowOff>
    </xdr:from>
    <xdr:to>
      <xdr:col>19</xdr:col>
      <xdr:colOff>644525</xdr:colOff>
      <xdr:row>58</xdr:row>
      <xdr:rowOff>134318</xdr:rowOff>
    </xdr:to>
    <xdr:cxnSp macro="">
      <xdr:nvCxnSpPr>
        <xdr:cNvPr id="588" name="直線コネクタ 587"/>
        <xdr:cNvCxnSpPr/>
      </xdr:nvCxnSpPr>
      <xdr:spPr>
        <a:xfrm>
          <a:off x="12814300" y="10064038"/>
          <a:ext cx="889000" cy="1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66466</xdr:rowOff>
    </xdr:from>
    <xdr:to>
      <xdr:col>23</xdr:col>
      <xdr:colOff>568325</xdr:colOff>
      <xdr:row>58</xdr:row>
      <xdr:rowOff>168066</xdr:rowOff>
    </xdr:to>
    <xdr:sp macro="" textlink="">
      <xdr:nvSpPr>
        <xdr:cNvPr id="598" name="円/楕円 597"/>
        <xdr:cNvSpPr/>
      </xdr:nvSpPr>
      <xdr:spPr>
        <a:xfrm>
          <a:off x="16268700" y="1001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152843</xdr:rowOff>
    </xdr:from>
    <xdr:ext cx="534377" cy="259045"/>
    <xdr:sp macro="" textlink="">
      <xdr:nvSpPr>
        <xdr:cNvPr id="599" name="教育費該当値テキスト"/>
        <xdr:cNvSpPr txBox="1"/>
      </xdr:nvSpPr>
      <xdr:spPr>
        <a:xfrm>
          <a:off x="16370300" y="992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51,776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80657</xdr:rowOff>
    </xdr:from>
    <xdr:to>
      <xdr:col>22</xdr:col>
      <xdr:colOff>415925</xdr:colOff>
      <xdr:row>59</xdr:row>
      <xdr:rowOff>10807</xdr:rowOff>
    </xdr:to>
    <xdr:sp macro="" textlink="">
      <xdr:nvSpPr>
        <xdr:cNvPr id="600" name="円/楕円 599"/>
        <xdr:cNvSpPr/>
      </xdr:nvSpPr>
      <xdr:spPr>
        <a:xfrm>
          <a:off x="15430500" y="10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1934</xdr:rowOff>
    </xdr:from>
    <xdr:ext cx="534377" cy="259045"/>
    <xdr:sp macro="" textlink="">
      <xdr:nvSpPr>
        <xdr:cNvPr id="601" name="テキスト ボックス 600"/>
        <xdr:cNvSpPr txBox="1"/>
      </xdr:nvSpPr>
      <xdr:spPr>
        <a:xfrm>
          <a:off x="15214111" y="1011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44,327</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47939</xdr:rowOff>
    </xdr:from>
    <xdr:to>
      <xdr:col>21</xdr:col>
      <xdr:colOff>212725</xdr:colOff>
      <xdr:row>58</xdr:row>
      <xdr:rowOff>149539</xdr:rowOff>
    </xdr:to>
    <xdr:sp macro="" textlink="">
      <xdr:nvSpPr>
        <xdr:cNvPr id="602" name="円/楕円 601"/>
        <xdr:cNvSpPr/>
      </xdr:nvSpPr>
      <xdr:spPr>
        <a:xfrm>
          <a:off x="14541500" y="999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140666</xdr:rowOff>
    </xdr:from>
    <xdr:ext cx="534377" cy="259045"/>
    <xdr:sp macro="" textlink="">
      <xdr:nvSpPr>
        <xdr:cNvPr id="603" name="テキスト ボックス 602"/>
        <xdr:cNvSpPr txBox="1"/>
      </xdr:nvSpPr>
      <xdr:spPr>
        <a:xfrm>
          <a:off x="14325111" y="1008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61,502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83518</xdr:rowOff>
    </xdr:from>
    <xdr:to>
      <xdr:col>20</xdr:col>
      <xdr:colOff>9525</xdr:colOff>
      <xdr:row>59</xdr:row>
      <xdr:rowOff>13668</xdr:rowOff>
    </xdr:to>
    <xdr:sp macro="" textlink="">
      <xdr:nvSpPr>
        <xdr:cNvPr id="604" name="円/楕円 603"/>
        <xdr:cNvSpPr/>
      </xdr:nvSpPr>
      <xdr:spPr>
        <a:xfrm>
          <a:off x="13652500" y="1002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4795</xdr:rowOff>
    </xdr:from>
    <xdr:ext cx="534377" cy="259045"/>
    <xdr:sp macro="" textlink="">
      <xdr:nvSpPr>
        <xdr:cNvPr id="605" name="テキスト ボックス 604"/>
        <xdr:cNvSpPr txBox="1"/>
      </xdr:nvSpPr>
      <xdr:spPr>
        <a:xfrm>
          <a:off x="13436111" y="1012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42,825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69138</xdr:rowOff>
    </xdr:from>
    <xdr:to>
      <xdr:col>18</xdr:col>
      <xdr:colOff>492125</xdr:colOff>
      <xdr:row>58</xdr:row>
      <xdr:rowOff>170738</xdr:rowOff>
    </xdr:to>
    <xdr:sp macro="" textlink="">
      <xdr:nvSpPr>
        <xdr:cNvPr id="606" name="円/楕円 605"/>
        <xdr:cNvSpPr/>
      </xdr:nvSpPr>
      <xdr:spPr>
        <a:xfrm>
          <a:off x="12763500" y="1001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161865</xdr:rowOff>
    </xdr:from>
    <xdr:ext cx="534377" cy="259045"/>
    <xdr:sp macro="" textlink="">
      <xdr:nvSpPr>
        <xdr:cNvPr id="607" name="テキスト ボックス 606"/>
        <xdr:cNvSpPr txBox="1"/>
      </xdr:nvSpPr>
      <xdr:spPr>
        <a:xfrm>
          <a:off x="12547111" y="1010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50,374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90018</xdr:rowOff>
    </xdr:from>
    <xdr:to>
      <xdr:col>23</xdr:col>
      <xdr:colOff>517525</xdr:colOff>
      <xdr:row>78</xdr:row>
      <xdr:rowOff>91456</xdr:rowOff>
    </xdr:to>
    <xdr:cxnSp macro="">
      <xdr:nvCxnSpPr>
        <xdr:cNvPr id="634" name="直線コネクタ 633"/>
        <xdr:cNvCxnSpPr/>
      </xdr:nvCxnSpPr>
      <xdr:spPr>
        <a:xfrm flipV="1">
          <a:off x="15481300" y="13463118"/>
          <a:ext cx="838200" cy="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34100</xdr:rowOff>
    </xdr:from>
    <xdr:ext cx="534377" cy="259045"/>
    <xdr:sp macro="" textlink="">
      <xdr:nvSpPr>
        <xdr:cNvPr id="635" name="災害復旧費平均値テキスト"/>
        <xdr:cNvSpPr txBox="1"/>
      </xdr:nvSpPr>
      <xdr:spPr>
        <a:xfrm>
          <a:off x="16370300" y="1340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91456</xdr:rowOff>
    </xdr:from>
    <xdr:to>
      <xdr:col>22</xdr:col>
      <xdr:colOff>365125</xdr:colOff>
      <xdr:row>78</xdr:row>
      <xdr:rowOff>130835</xdr:rowOff>
    </xdr:to>
    <xdr:cxnSp macro="">
      <xdr:nvCxnSpPr>
        <xdr:cNvPr id="637" name="直線コネクタ 636"/>
        <xdr:cNvCxnSpPr/>
      </xdr:nvCxnSpPr>
      <xdr:spPr>
        <a:xfrm flipV="1">
          <a:off x="14592300" y="13464556"/>
          <a:ext cx="889000" cy="3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140143</xdr:rowOff>
    </xdr:from>
    <xdr:ext cx="534377" cy="259045"/>
    <xdr:sp macro="" textlink="">
      <xdr:nvSpPr>
        <xdr:cNvPr id="639" name="テキスト ボックス 638"/>
        <xdr:cNvSpPr txBox="1"/>
      </xdr:nvSpPr>
      <xdr:spPr>
        <a:xfrm>
          <a:off x="15214111" y="1351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83984</xdr:rowOff>
    </xdr:from>
    <xdr:to>
      <xdr:col>21</xdr:col>
      <xdr:colOff>161925</xdr:colOff>
      <xdr:row>78</xdr:row>
      <xdr:rowOff>130835</xdr:rowOff>
    </xdr:to>
    <xdr:cxnSp macro="">
      <xdr:nvCxnSpPr>
        <xdr:cNvPr id="640" name="直線コネクタ 639"/>
        <xdr:cNvCxnSpPr/>
      </xdr:nvCxnSpPr>
      <xdr:spPr>
        <a:xfrm>
          <a:off x="13703300" y="13457084"/>
          <a:ext cx="889000" cy="4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83984</xdr:rowOff>
    </xdr:from>
    <xdr:to>
      <xdr:col>19</xdr:col>
      <xdr:colOff>644525</xdr:colOff>
      <xdr:row>78</xdr:row>
      <xdr:rowOff>110806</xdr:rowOff>
    </xdr:to>
    <xdr:cxnSp macro="">
      <xdr:nvCxnSpPr>
        <xdr:cNvPr id="643" name="直線コネクタ 642"/>
        <xdr:cNvCxnSpPr/>
      </xdr:nvCxnSpPr>
      <xdr:spPr>
        <a:xfrm flipV="1">
          <a:off x="12814300" y="13457084"/>
          <a:ext cx="889000" cy="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131918</xdr:rowOff>
    </xdr:from>
    <xdr:ext cx="534377" cy="259045"/>
    <xdr:sp macro="" textlink="">
      <xdr:nvSpPr>
        <xdr:cNvPr id="645" name="テキスト ボックス 644"/>
        <xdr:cNvSpPr txBox="1"/>
      </xdr:nvSpPr>
      <xdr:spPr>
        <a:xfrm>
          <a:off x="13436111" y="135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39218</xdr:rowOff>
    </xdr:from>
    <xdr:to>
      <xdr:col>23</xdr:col>
      <xdr:colOff>568325</xdr:colOff>
      <xdr:row>78</xdr:row>
      <xdr:rowOff>140818</xdr:rowOff>
    </xdr:to>
    <xdr:sp macro="" textlink="">
      <xdr:nvSpPr>
        <xdr:cNvPr id="653" name="円/楕円 652"/>
        <xdr:cNvSpPr/>
      </xdr:nvSpPr>
      <xdr:spPr>
        <a:xfrm>
          <a:off x="16268700" y="1341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170045</xdr:rowOff>
    </xdr:from>
    <xdr:ext cx="534377" cy="259045"/>
    <xdr:sp macro="" textlink="">
      <xdr:nvSpPr>
        <xdr:cNvPr id="654" name="災害復旧費該当値テキスト"/>
        <xdr:cNvSpPr txBox="1"/>
      </xdr:nvSpPr>
      <xdr:spPr>
        <a:xfrm>
          <a:off x="16370300" y="1320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21,733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40656</xdr:rowOff>
    </xdr:from>
    <xdr:to>
      <xdr:col>22</xdr:col>
      <xdr:colOff>415925</xdr:colOff>
      <xdr:row>78</xdr:row>
      <xdr:rowOff>142256</xdr:rowOff>
    </xdr:to>
    <xdr:sp macro="" textlink="">
      <xdr:nvSpPr>
        <xdr:cNvPr id="655" name="円/楕円 654"/>
        <xdr:cNvSpPr/>
      </xdr:nvSpPr>
      <xdr:spPr>
        <a:xfrm>
          <a:off x="15430500" y="1341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158783</xdr:rowOff>
    </xdr:from>
    <xdr:ext cx="534377" cy="259045"/>
    <xdr:sp macro="" textlink="">
      <xdr:nvSpPr>
        <xdr:cNvPr id="656" name="テキスト ボックス 655"/>
        <xdr:cNvSpPr txBox="1"/>
      </xdr:nvSpPr>
      <xdr:spPr>
        <a:xfrm>
          <a:off x="15214111" y="1318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21,104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80035</xdr:rowOff>
    </xdr:from>
    <xdr:to>
      <xdr:col>21</xdr:col>
      <xdr:colOff>212725</xdr:colOff>
      <xdr:row>79</xdr:row>
      <xdr:rowOff>10185</xdr:rowOff>
    </xdr:to>
    <xdr:sp macro="" textlink="">
      <xdr:nvSpPr>
        <xdr:cNvPr id="657" name="円/楕円 656"/>
        <xdr:cNvSpPr/>
      </xdr:nvSpPr>
      <xdr:spPr>
        <a:xfrm>
          <a:off x="14541500" y="1345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1312</xdr:rowOff>
    </xdr:from>
    <xdr:ext cx="469744" cy="259045"/>
    <xdr:sp macro="" textlink="">
      <xdr:nvSpPr>
        <xdr:cNvPr id="658" name="テキスト ボックス 657"/>
        <xdr:cNvSpPr txBox="1"/>
      </xdr:nvSpPr>
      <xdr:spPr>
        <a:xfrm>
          <a:off x="14357427" y="13545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33184</xdr:rowOff>
    </xdr:from>
    <xdr:to>
      <xdr:col>20</xdr:col>
      <xdr:colOff>9525</xdr:colOff>
      <xdr:row>78</xdr:row>
      <xdr:rowOff>134784</xdr:rowOff>
    </xdr:to>
    <xdr:sp macro="" textlink="">
      <xdr:nvSpPr>
        <xdr:cNvPr id="659" name="円/楕円 658"/>
        <xdr:cNvSpPr/>
      </xdr:nvSpPr>
      <xdr:spPr>
        <a:xfrm>
          <a:off x="13652500" y="1340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151311</xdr:rowOff>
    </xdr:from>
    <xdr:ext cx="534377" cy="259045"/>
    <xdr:sp macro="" textlink="">
      <xdr:nvSpPr>
        <xdr:cNvPr id="660" name="テキスト ボックス 659"/>
        <xdr:cNvSpPr txBox="1"/>
      </xdr:nvSpPr>
      <xdr:spPr>
        <a:xfrm>
          <a:off x="13436111" y="1318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24,373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60006</xdr:rowOff>
    </xdr:from>
    <xdr:to>
      <xdr:col>18</xdr:col>
      <xdr:colOff>492125</xdr:colOff>
      <xdr:row>78</xdr:row>
      <xdr:rowOff>161606</xdr:rowOff>
    </xdr:to>
    <xdr:sp macro="" textlink="">
      <xdr:nvSpPr>
        <xdr:cNvPr id="661" name="円/楕円 660"/>
        <xdr:cNvSpPr/>
      </xdr:nvSpPr>
      <xdr:spPr>
        <a:xfrm>
          <a:off x="12763500" y="1343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152733</xdr:rowOff>
    </xdr:from>
    <xdr:ext cx="534377" cy="259045"/>
    <xdr:sp macro="" textlink="">
      <xdr:nvSpPr>
        <xdr:cNvPr id="662" name="テキスト ボックス 661"/>
        <xdr:cNvSpPr txBox="1"/>
      </xdr:nvSpPr>
      <xdr:spPr>
        <a:xfrm>
          <a:off x="12547111" y="1352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45323</xdr:rowOff>
    </xdr:from>
    <xdr:to>
      <xdr:col>23</xdr:col>
      <xdr:colOff>517525</xdr:colOff>
      <xdr:row>97</xdr:row>
      <xdr:rowOff>85562</xdr:rowOff>
    </xdr:to>
    <xdr:cxnSp macro="">
      <xdr:nvCxnSpPr>
        <xdr:cNvPr id="691" name="直線コネクタ 690"/>
        <xdr:cNvCxnSpPr/>
      </xdr:nvCxnSpPr>
      <xdr:spPr>
        <a:xfrm>
          <a:off x="15481300" y="16675973"/>
          <a:ext cx="838200" cy="4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36343</xdr:rowOff>
    </xdr:from>
    <xdr:ext cx="599010" cy="259045"/>
    <xdr:sp macro="" textlink="">
      <xdr:nvSpPr>
        <xdr:cNvPr id="692" name="公債費平均値テキスト"/>
        <xdr:cNvSpPr txBox="1"/>
      </xdr:nvSpPr>
      <xdr:spPr>
        <a:xfrm>
          <a:off x="16370300" y="1666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45323</xdr:rowOff>
    </xdr:from>
    <xdr:to>
      <xdr:col>22</xdr:col>
      <xdr:colOff>365125</xdr:colOff>
      <xdr:row>97</xdr:row>
      <xdr:rowOff>62007</xdr:rowOff>
    </xdr:to>
    <xdr:cxnSp macro="">
      <xdr:nvCxnSpPr>
        <xdr:cNvPr id="694" name="直線コネクタ 693"/>
        <xdr:cNvCxnSpPr/>
      </xdr:nvCxnSpPr>
      <xdr:spPr>
        <a:xfrm flipV="1">
          <a:off x="14592300" y="16675973"/>
          <a:ext cx="889000" cy="1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145344</xdr:rowOff>
    </xdr:from>
    <xdr:ext cx="599010" cy="259045"/>
    <xdr:sp macro="" textlink="">
      <xdr:nvSpPr>
        <xdr:cNvPr id="696" name="テキスト ボックス 695"/>
        <xdr:cNvSpPr txBox="1"/>
      </xdr:nvSpPr>
      <xdr:spPr>
        <a:xfrm>
          <a:off x="15181794"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59257</xdr:rowOff>
    </xdr:from>
    <xdr:to>
      <xdr:col>21</xdr:col>
      <xdr:colOff>161925</xdr:colOff>
      <xdr:row>97</xdr:row>
      <xdr:rowOff>62007</xdr:rowOff>
    </xdr:to>
    <xdr:cxnSp macro="">
      <xdr:nvCxnSpPr>
        <xdr:cNvPr id="697" name="直線コネクタ 696"/>
        <xdr:cNvCxnSpPr/>
      </xdr:nvCxnSpPr>
      <xdr:spPr>
        <a:xfrm>
          <a:off x="13703300" y="16689907"/>
          <a:ext cx="889000" cy="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134114</xdr:rowOff>
    </xdr:from>
    <xdr:ext cx="599010" cy="259045"/>
    <xdr:sp macro="" textlink="">
      <xdr:nvSpPr>
        <xdr:cNvPr id="699" name="テキスト ボックス 698"/>
        <xdr:cNvSpPr txBox="1"/>
      </xdr:nvSpPr>
      <xdr:spPr>
        <a:xfrm>
          <a:off x="14292794"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59257</xdr:rowOff>
    </xdr:from>
    <xdr:to>
      <xdr:col>19</xdr:col>
      <xdr:colOff>644525</xdr:colOff>
      <xdr:row>97</xdr:row>
      <xdr:rowOff>92535</xdr:rowOff>
    </xdr:to>
    <xdr:cxnSp macro="">
      <xdr:nvCxnSpPr>
        <xdr:cNvPr id="700" name="直線コネクタ 699"/>
        <xdr:cNvCxnSpPr/>
      </xdr:nvCxnSpPr>
      <xdr:spPr>
        <a:xfrm flipV="1">
          <a:off x="12814300" y="16689907"/>
          <a:ext cx="889000" cy="3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2" name="テキスト ボックス 701"/>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34762</xdr:rowOff>
    </xdr:from>
    <xdr:to>
      <xdr:col>23</xdr:col>
      <xdr:colOff>568325</xdr:colOff>
      <xdr:row>97</xdr:row>
      <xdr:rowOff>136362</xdr:rowOff>
    </xdr:to>
    <xdr:sp macro="" textlink="">
      <xdr:nvSpPr>
        <xdr:cNvPr id="710" name="円/楕円 709"/>
        <xdr:cNvSpPr/>
      </xdr:nvSpPr>
      <xdr:spPr>
        <a:xfrm>
          <a:off x="16268700" y="1666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57639</xdr:rowOff>
    </xdr:from>
    <xdr:ext cx="599010" cy="259045"/>
    <xdr:sp macro="" textlink="">
      <xdr:nvSpPr>
        <xdr:cNvPr id="711" name="公債費該当値テキスト"/>
        <xdr:cNvSpPr txBox="1"/>
      </xdr:nvSpPr>
      <xdr:spPr>
        <a:xfrm>
          <a:off x="16370300" y="16516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158,419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165973</xdr:rowOff>
    </xdr:from>
    <xdr:to>
      <xdr:col>22</xdr:col>
      <xdr:colOff>415925</xdr:colOff>
      <xdr:row>97</xdr:row>
      <xdr:rowOff>96123</xdr:rowOff>
    </xdr:to>
    <xdr:sp macro="" textlink="">
      <xdr:nvSpPr>
        <xdr:cNvPr id="712" name="円/楕円 711"/>
        <xdr:cNvSpPr/>
      </xdr:nvSpPr>
      <xdr:spPr>
        <a:xfrm>
          <a:off x="15430500" y="1662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112650</xdr:rowOff>
    </xdr:from>
    <xdr:ext cx="599010" cy="259045"/>
    <xdr:sp macro="" textlink="">
      <xdr:nvSpPr>
        <xdr:cNvPr id="713" name="テキスト ボックス 712"/>
        <xdr:cNvSpPr txBox="1"/>
      </xdr:nvSpPr>
      <xdr:spPr>
        <a:xfrm>
          <a:off x="15181794" y="1640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179,542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11207</xdr:rowOff>
    </xdr:from>
    <xdr:to>
      <xdr:col>21</xdr:col>
      <xdr:colOff>212725</xdr:colOff>
      <xdr:row>97</xdr:row>
      <xdr:rowOff>112807</xdr:rowOff>
    </xdr:to>
    <xdr:sp macro="" textlink="">
      <xdr:nvSpPr>
        <xdr:cNvPr id="714" name="円/楕円 713"/>
        <xdr:cNvSpPr/>
      </xdr:nvSpPr>
      <xdr:spPr>
        <a:xfrm>
          <a:off x="14541500" y="1664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129334</xdr:rowOff>
    </xdr:from>
    <xdr:ext cx="599010" cy="259045"/>
    <xdr:sp macro="" textlink="">
      <xdr:nvSpPr>
        <xdr:cNvPr id="715" name="テキスト ボックス 714"/>
        <xdr:cNvSpPr txBox="1"/>
      </xdr:nvSpPr>
      <xdr:spPr>
        <a:xfrm>
          <a:off x="14292794" y="16417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170,784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8457</xdr:rowOff>
    </xdr:from>
    <xdr:to>
      <xdr:col>20</xdr:col>
      <xdr:colOff>9525</xdr:colOff>
      <xdr:row>97</xdr:row>
      <xdr:rowOff>110057</xdr:rowOff>
    </xdr:to>
    <xdr:sp macro="" textlink="">
      <xdr:nvSpPr>
        <xdr:cNvPr id="716" name="円/楕円 715"/>
        <xdr:cNvSpPr/>
      </xdr:nvSpPr>
      <xdr:spPr>
        <a:xfrm>
          <a:off x="13652500" y="1663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126584</xdr:rowOff>
    </xdr:from>
    <xdr:ext cx="599010" cy="259045"/>
    <xdr:sp macro="" textlink="">
      <xdr:nvSpPr>
        <xdr:cNvPr id="717" name="テキスト ボックス 716"/>
        <xdr:cNvSpPr txBox="1"/>
      </xdr:nvSpPr>
      <xdr:spPr>
        <a:xfrm>
          <a:off x="13403794" y="1641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172,227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41735</xdr:rowOff>
    </xdr:from>
    <xdr:to>
      <xdr:col>18</xdr:col>
      <xdr:colOff>492125</xdr:colOff>
      <xdr:row>97</xdr:row>
      <xdr:rowOff>143335</xdr:rowOff>
    </xdr:to>
    <xdr:sp macro="" textlink="">
      <xdr:nvSpPr>
        <xdr:cNvPr id="718" name="円/楕円 717"/>
        <xdr:cNvSpPr/>
      </xdr:nvSpPr>
      <xdr:spPr>
        <a:xfrm>
          <a:off x="12763500" y="1667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134462</xdr:rowOff>
    </xdr:from>
    <xdr:ext cx="599010" cy="259045"/>
    <xdr:sp macro="" textlink="">
      <xdr:nvSpPr>
        <xdr:cNvPr id="719" name="テキスト ボックス 718"/>
        <xdr:cNvSpPr txBox="1"/>
      </xdr:nvSpPr>
      <xdr:spPr>
        <a:xfrm>
          <a:off x="12514794" y="1676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が前年度に比べ大きく増加しているが、これは地方創生関連事業の取り組みによるものである。今後も地方創生の取り組みによる支出が増えることが予想されるが、事業の効果を見極め、無駄のない予算の執行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徳島県佐那河内村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実質単年度収支は、財政調整基金への積立金や地方債繰上償還などにより、高低を繰り返していたが、最近</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年は標準財政規模比</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前後で推移している。財政調整基金残高については若干の上昇で移行している。また、実質収支額は黒字であり、ほぼ横ばいで移行している。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徳島県佐那河内村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全ての会計において赤字額はない。連結実質赤字比率は▲</a:t>
          </a:r>
          <a:r>
            <a:rPr kumimoji="1" lang="en-US" altLang="ja-JP" sz="1100">
              <a:solidFill>
                <a:schemeClr val="dk1"/>
              </a:solidFill>
              <a:effectLst/>
              <a:latin typeface="+mn-lt"/>
              <a:ea typeface="+mn-ea"/>
              <a:cs typeface="+mn-cs"/>
            </a:rPr>
            <a:t>6.85%</a:t>
          </a:r>
          <a:r>
            <a:rPr kumimoji="1" lang="ja-JP" altLang="ja-JP" sz="1100">
              <a:solidFill>
                <a:schemeClr val="dk1"/>
              </a:solidFill>
              <a:effectLst/>
              <a:latin typeface="+mn-lt"/>
              <a:ea typeface="+mn-ea"/>
              <a:cs typeface="+mn-cs"/>
            </a:rPr>
            <a:t>であり健全である。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H18" sqref="AH18:AL18"/>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2520691</v>
      </c>
      <c r="BO4" s="409"/>
      <c r="BP4" s="409"/>
      <c r="BQ4" s="409"/>
      <c r="BR4" s="409"/>
      <c r="BS4" s="409"/>
      <c r="BT4" s="409"/>
      <c r="BU4" s="410"/>
      <c r="BV4" s="408">
        <v>2606641</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3.5</v>
      </c>
      <c r="CU4" s="586"/>
      <c r="CV4" s="586"/>
      <c r="CW4" s="586"/>
      <c r="CX4" s="586"/>
      <c r="CY4" s="586"/>
      <c r="CZ4" s="586"/>
      <c r="DA4" s="587"/>
      <c r="DB4" s="585">
        <v>3.1</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2418447</v>
      </c>
      <c r="BO5" s="414"/>
      <c r="BP5" s="414"/>
      <c r="BQ5" s="414"/>
      <c r="BR5" s="414"/>
      <c r="BS5" s="414"/>
      <c r="BT5" s="414"/>
      <c r="BU5" s="415"/>
      <c r="BV5" s="413">
        <v>2498879</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73.2</v>
      </c>
      <c r="CU5" s="384"/>
      <c r="CV5" s="384"/>
      <c r="CW5" s="384"/>
      <c r="CX5" s="384"/>
      <c r="CY5" s="384"/>
      <c r="CZ5" s="384"/>
      <c r="DA5" s="385"/>
      <c r="DB5" s="383">
        <v>80.5</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102244</v>
      </c>
      <c r="BO6" s="414"/>
      <c r="BP6" s="414"/>
      <c r="BQ6" s="414"/>
      <c r="BR6" s="414"/>
      <c r="BS6" s="414"/>
      <c r="BT6" s="414"/>
      <c r="BU6" s="415"/>
      <c r="BV6" s="413">
        <v>107762</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76.900000000000006</v>
      </c>
      <c r="CU6" s="560"/>
      <c r="CV6" s="560"/>
      <c r="CW6" s="560"/>
      <c r="CX6" s="560"/>
      <c r="CY6" s="560"/>
      <c r="CZ6" s="560"/>
      <c r="DA6" s="561"/>
      <c r="DB6" s="559">
        <v>84.8</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43040</v>
      </c>
      <c r="BO7" s="414"/>
      <c r="BP7" s="414"/>
      <c r="BQ7" s="414"/>
      <c r="BR7" s="414"/>
      <c r="BS7" s="414"/>
      <c r="BT7" s="414"/>
      <c r="BU7" s="415"/>
      <c r="BV7" s="413">
        <v>58273</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1668686</v>
      </c>
      <c r="CU7" s="414"/>
      <c r="CV7" s="414"/>
      <c r="CW7" s="414"/>
      <c r="CX7" s="414"/>
      <c r="CY7" s="414"/>
      <c r="CZ7" s="414"/>
      <c r="DA7" s="415"/>
      <c r="DB7" s="413">
        <v>1585162</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59204</v>
      </c>
      <c r="BO8" s="414"/>
      <c r="BP8" s="414"/>
      <c r="BQ8" s="414"/>
      <c r="BR8" s="414"/>
      <c r="BS8" s="414"/>
      <c r="BT8" s="414"/>
      <c r="BU8" s="415"/>
      <c r="BV8" s="413">
        <v>49489</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0.15</v>
      </c>
      <c r="CU8" s="523"/>
      <c r="CV8" s="523"/>
      <c r="CW8" s="523"/>
      <c r="CX8" s="523"/>
      <c r="CY8" s="523"/>
      <c r="CZ8" s="523"/>
      <c r="DA8" s="524"/>
      <c r="DB8" s="522">
        <v>0.15</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2289</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9715</v>
      </c>
      <c r="BO9" s="414"/>
      <c r="BP9" s="414"/>
      <c r="BQ9" s="414"/>
      <c r="BR9" s="414"/>
      <c r="BS9" s="414"/>
      <c r="BT9" s="414"/>
      <c r="BU9" s="415"/>
      <c r="BV9" s="413">
        <v>-11023</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19.100000000000001</v>
      </c>
      <c r="CU9" s="384"/>
      <c r="CV9" s="384"/>
      <c r="CW9" s="384"/>
      <c r="CX9" s="384"/>
      <c r="CY9" s="384"/>
      <c r="CZ9" s="384"/>
      <c r="DA9" s="385"/>
      <c r="DB9" s="383">
        <v>23.7</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2588</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1357</v>
      </c>
      <c r="BO10" s="414"/>
      <c r="BP10" s="414"/>
      <c r="BQ10" s="414"/>
      <c r="BR10" s="414"/>
      <c r="BS10" s="414"/>
      <c r="BT10" s="414"/>
      <c r="BU10" s="415"/>
      <c r="BV10" s="413">
        <v>1355</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102</v>
      </c>
      <c r="AV11" s="471"/>
      <c r="AW11" s="471"/>
      <c r="AX11" s="471"/>
      <c r="AY11" s="393" t="s">
        <v>108</v>
      </c>
      <c r="AZ11" s="394"/>
      <c r="BA11" s="394"/>
      <c r="BB11" s="394"/>
      <c r="BC11" s="394"/>
      <c r="BD11" s="394"/>
      <c r="BE11" s="394"/>
      <c r="BF11" s="394"/>
      <c r="BG11" s="394"/>
      <c r="BH11" s="394"/>
      <c r="BI11" s="394"/>
      <c r="BJ11" s="394"/>
      <c r="BK11" s="394"/>
      <c r="BL11" s="394"/>
      <c r="BM11" s="395"/>
      <c r="BN11" s="413">
        <v>88230</v>
      </c>
      <c r="BO11" s="414"/>
      <c r="BP11" s="414"/>
      <c r="BQ11" s="414"/>
      <c r="BR11" s="414"/>
      <c r="BS11" s="414"/>
      <c r="BT11" s="414"/>
      <c r="BU11" s="415"/>
      <c r="BV11" s="413">
        <v>115834</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2499</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2489</v>
      </c>
      <c r="S13" s="515"/>
      <c r="T13" s="515"/>
      <c r="U13" s="515"/>
      <c r="V13" s="516"/>
      <c r="W13" s="502" t="s">
        <v>121</v>
      </c>
      <c r="X13" s="426"/>
      <c r="Y13" s="426"/>
      <c r="Z13" s="426"/>
      <c r="AA13" s="426"/>
      <c r="AB13" s="427"/>
      <c r="AC13" s="389">
        <v>615</v>
      </c>
      <c r="AD13" s="390"/>
      <c r="AE13" s="390"/>
      <c r="AF13" s="390"/>
      <c r="AG13" s="391"/>
      <c r="AH13" s="389">
        <v>720</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99302</v>
      </c>
      <c r="BO13" s="414"/>
      <c r="BP13" s="414"/>
      <c r="BQ13" s="414"/>
      <c r="BR13" s="414"/>
      <c r="BS13" s="414"/>
      <c r="BT13" s="414"/>
      <c r="BU13" s="415"/>
      <c r="BV13" s="413">
        <v>106166</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6.8</v>
      </c>
      <c r="CU13" s="384"/>
      <c r="CV13" s="384"/>
      <c r="CW13" s="384"/>
      <c r="CX13" s="384"/>
      <c r="CY13" s="384"/>
      <c r="CZ13" s="384"/>
      <c r="DA13" s="385"/>
      <c r="DB13" s="383">
        <v>9.9</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2566</v>
      </c>
      <c r="S14" s="515"/>
      <c r="T14" s="515"/>
      <c r="U14" s="515"/>
      <c r="V14" s="516"/>
      <c r="W14" s="517"/>
      <c r="X14" s="429"/>
      <c r="Y14" s="429"/>
      <c r="Z14" s="429"/>
      <c r="AA14" s="429"/>
      <c r="AB14" s="430"/>
      <c r="AC14" s="507">
        <v>41.8</v>
      </c>
      <c r="AD14" s="508"/>
      <c r="AE14" s="508"/>
      <c r="AF14" s="508"/>
      <c r="AG14" s="509"/>
      <c r="AH14" s="507">
        <v>41.7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2551</v>
      </c>
      <c r="S15" s="515"/>
      <c r="T15" s="515"/>
      <c r="U15" s="515"/>
      <c r="V15" s="516"/>
      <c r="W15" s="502" t="s">
        <v>128</v>
      </c>
      <c r="X15" s="426"/>
      <c r="Y15" s="426"/>
      <c r="Z15" s="426"/>
      <c r="AA15" s="426"/>
      <c r="AB15" s="427"/>
      <c r="AC15" s="389">
        <v>284</v>
      </c>
      <c r="AD15" s="390"/>
      <c r="AE15" s="390"/>
      <c r="AF15" s="390"/>
      <c r="AG15" s="391"/>
      <c r="AH15" s="389">
        <v>383</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235566</v>
      </c>
      <c r="BO15" s="409"/>
      <c r="BP15" s="409"/>
      <c r="BQ15" s="409"/>
      <c r="BR15" s="409"/>
      <c r="BS15" s="409"/>
      <c r="BT15" s="409"/>
      <c r="BU15" s="410"/>
      <c r="BV15" s="408">
        <v>219097</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19.3</v>
      </c>
      <c r="AD16" s="508"/>
      <c r="AE16" s="508"/>
      <c r="AF16" s="508"/>
      <c r="AG16" s="509"/>
      <c r="AH16" s="507">
        <v>22.2</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1537606</v>
      </c>
      <c r="BO16" s="414"/>
      <c r="BP16" s="414"/>
      <c r="BQ16" s="414"/>
      <c r="BR16" s="414"/>
      <c r="BS16" s="414"/>
      <c r="BT16" s="414"/>
      <c r="BU16" s="415"/>
      <c r="BV16" s="413">
        <v>1455217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574</v>
      </c>
      <c r="AD17" s="390"/>
      <c r="AE17" s="390"/>
      <c r="AF17" s="390"/>
      <c r="AG17" s="391"/>
      <c r="AH17" s="389">
        <v>618</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285270</v>
      </c>
      <c r="BO17" s="414"/>
      <c r="BP17" s="414"/>
      <c r="BQ17" s="414"/>
      <c r="BR17" s="414"/>
      <c r="BS17" s="414"/>
      <c r="BT17" s="414"/>
      <c r="BU17" s="415"/>
      <c r="BV17" s="413">
        <v>267671</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138</v>
      </c>
      <c r="C18" s="476"/>
      <c r="D18" s="476"/>
      <c r="E18" s="477"/>
      <c r="F18" s="477"/>
      <c r="G18" s="477"/>
      <c r="H18" s="477"/>
      <c r="I18" s="477"/>
      <c r="J18" s="477"/>
      <c r="K18" s="477"/>
      <c r="L18" s="478">
        <v>42.28</v>
      </c>
      <c r="M18" s="478"/>
      <c r="N18" s="478"/>
      <c r="O18" s="478"/>
      <c r="P18" s="478"/>
      <c r="Q18" s="478"/>
      <c r="R18" s="479"/>
      <c r="S18" s="479"/>
      <c r="T18" s="479"/>
      <c r="U18" s="479"/>
      <c r="V18" s="480"/>
      <c r="W18" s="494"/>
      <c r="X18" s="495"/>
      <c r="Y18" s="495"/>
      <c r="Z18" s="495"/>
      <c r="AA18" s="495"/>
      <c r="AB18" s="503"/>
      <c r="AC18" s="377">
        <v>39</v>
      </c>
      <c r="AD18" s="378"/>
      <c r="AE18" s="378"/>
      <c r="AF18" s="378"/>
      <c r="AG18" s="481"/>
      <c r="AH18" s="377">
        <v>35.799999999999997</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1236169</v>
      </c>
      <c r="BO18" s="414"/>
      <c r="BP18" s="414"/>
      <c r="BQ18" s="414"/>
      <c r="BR18" s="414"/>
      <c r="BS18" s="414"/>
      <c r="BT18" s="414"/>
      <c r="BU18" s="415"/>
      <c r="BV18" s="413">
        <v>1283401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140</v>
      </c>
      <c r="C19" s="476"/>
      <c r="D19" s="476"/>
      <c r="E19" s="477"/>
      <c r="F19" s="477"/>
      <c r="G19" s="477"/>
      <c r="H19" s="477"/>
      <c r="I19" s="477"/>
      <c r="J19" s="477"/>
      <c r="K19" s="477"/>
      <c r="L19" s="483">
        <v>54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2076946</v>
      </c>
      <c r="BO19" s="414"/>
      <c r="BP19" s="414"/>
      <c r="BQ19" s="414"/>
      <c r="BR19" s="414"/>
      <c r="BS19" s="414"/>
      <c r="BT19" s="414"/>
      <c r="BU19" s="415"/>
      <c r="BV19" s="413">
        <v>1940184</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142</v>
      </c>
      <c r="C20" s="476"/>
      <c r="D20" s="476"/>
      <c r="E20" s="477"/>
      <c r="F20" s="477"/>
      <c r="G20" s="477"/>
      <c r="H20" s="477"/>
      <c r="I20" s="477"/>
      <c r="J20" s="477"/>
      <c r="K20" s="477"/>
      <c r="L20" s="483">
        <v>793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1748407</v>
      </c>
      <c r="BO23" s="414"/>
      <c r="BP23" s="414"/>
      <c r="BQ23" s="414"/>
      <c r="BR23" s="414"/>
      <c r="BS23" s="414"/>
      <c r="BT23" s="414"/>
      <c r="BU23" s="415"/>
      <c r="BV23" s="413">
        <v>1953211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151</v>
      </c>
      <c r="F24" s="387"/>
      <c r="G24" s="387"/>
      <c r="H24" s="387"/>
      <c r="I24" s="387"/>
      <c r="J24" s="387"/>
      <c r="K24" s="388"/>
      <c r="L24" s="389">
        <v>1</v>
      </c>
      <c r="M24" s="390"/>
      <c r="N24" s="390"/>
      <c r="O24" s="390"/>
      <c r="P24" s="391"/>
      <c r="Q24" s="389">
        <v>5880</v>
      </c>
      <c r="R24" s="390"/>
      <c r="S24" s="390"/>
      <c r="T24" s="390"/>
      <c r="U24" s="390"/>
      <c r="V24" s="391"/>
      <c r="W24" s="455"/>
      <c r="X24" s="446"/>
      <c r="Y24" s="447"/>
      <c r="Z24" s="386" t="s">
        <v>152</v>
      </c>
      <c r="AA24" s="387"/>
      <c r="AB24" s="387"/>
      <c r="AC24" s="387"/>
      <c r="AD24" s="387"/>
      <c r="AE24" s="387"/>
      <c r="AF24" s="387"/>
      <c r="AG24" s="388"/>
      <c r="AH24" s="389">
        <v>45</v>
      </c>
      <c r="AI24" s="390"/>
      <c r="AJ24" s="390"/>
      <c r="AK24" s="390"/>
      <c r="AL24" s="391"/>
      <c r="AM24" s="389">
        <v>138645</v>
      </c>
      <c r="AN24" s="390"/>
      <c r="AO24" s="390"/>
      <c r="AP24" s="390"/>
      <c r="AQ24" s="390"/>
      <c r="AR24" s="391"/>
      <c r="AS24" s="389">
        <v>3081</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1421152</v>
      </c>
      <c r="BO24" s="414"/>
      <c r="BP24" s="414"/>
      <c r="BQ24" s="414"/>
      <c r="BR24" s="414"/>
      <c r="BS24" s="414"/>
      <c r="BT24" s="414"/>
      <c r="BU24" s="415"/>
      <c r="BV24" s="413">
        <v>1616488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154</v>
      </c>
      <c r="F25" s="387"/>
      <c r="G25" s="387"/>
      <c r="H25" s="387"/>
      <c r="I25" s="387"/>
      <c r="J25" s="387"/>
      <c r="K25" s="388"/>
      <c r="L25" s="389">
        <v>1</v>
      </c>
      <c r="M25" s="390"/>
      <c r="N25" s="390"/>
      <c r="O25" s="390"/>
      <c r="P25" s="391"/>
      <c r="Q25" s="389">
        <v>5337</v>
      </c>
      <c r="R25" s="390"/>
      <c r="S25" s="390"/>
      <c r="T25" s="390"/>
      <c r="U25" s="390"/>
      <c r="V25" s="391"/>
      <c r="W25" s="455"/>
      <c r="X25" s="446"/>
      <c r="Y25" s="447"/>
      <c r="Z25" s="386" t="s">
        <v>155</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4637</v>
      </c>
      <c r="BO25" s="409"/>
      <c r="BP25" s="409"/>
      <c r="BQ25" s="409"/>
      <c r="BR25" s="409"/>
      <c r="BS25" s="409"/>
      <c r="BT25" s="409"/>
      <c r="BU25" s="410"/>
      <c r="BV25" s="408">
        <v>6181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157</v>
      </c>
      <c r="F26" s="387"/>
      <c r="G26" s="387"/>
      <c r="H26" s="387"/>
      <c r="I26" s="387"/>
      <c r="J26" s="387"/>
      <c r="K26" s="388"/>
      <c r="L26" s="389">
        <v>1</v>
      </c>
      <c r="M26" s="390"/>
      <c r="N26" s="390"/>
      <c r="O26" s="390"/>
      <c r="P26" s="391"/>
      <c r="Q26" s="389">
        <v>5106</v>
      </c>
      <c r="R26" s="390"/>
      <c r="S26" s="390"/>
      <c r="T26" s="390"/>
      <c r="U26" s="390"/>
      <c r="V26" s="391"/>
      <c r="W26" s="455"/>
      <c r="X26" s="446"/>
      <c r="Y26" s="447"/>
      <c r="Z26" s="386" t="s">
        <v>158</v>
      </c>
      <c r="AA26" s="468"/>
      <c r="AB26" s="468"/>
      <c r="AC26" s="468"/>
      <c r="AD26" s="468"/>
      <c r="AE26" s="468"/>
      <c r="AF26" s="468"/>
      <c r="AG26" s="469"/>
      <c r="AH26" s="389">
        <v>2</v>
      </c>
      <c r="AI26" s="390"/>
      <c r="AJ26" s="390"/>
      <c r="AK26" s="390"/>
      <c r="AL26" s="391"/>
      <c r="AM26" s="389" t="s">
        <v>159</v>
      </c>
      <c r="AN26" s="390"/>
      <c r="AO26" s="390"/>
      <c r="AP26" s="390"/>
      <c r="AQ26" s="390"/>
      <c r="AR26" s="391"/>
      <c r="AS26" s="389" t="s">
        <v>159</v>
      </c>
      <c r="AT26" s="390"/>
      <c r="AU26" s="390"/>
      <c r="AV26" s="390"/>
      <c r="AW26" s="390"/>
      <c r="AX26" s="392"/>
      <c r="AY26" s="422" t="s">
        <v>160</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161</v>
      </c>
      <c r="F27" s="387"/>
      <c r="G27" s="387"/>
      <c r="H27" s="387"/>
      <c r="I27" s="387"/>
      <c r="J27" s="387"/>
      <c r="K27" s="388"/>
      <c r="L27" s="389">
        <v>1</v>
      </c>
      <c r="M27" s="390"/>
      <c r="N27" s="390"/>
      <c r="O27" s="390"/>
      <c r="P27" s="391"/>
      <c r="Q27" s="389">
        <v>2600</v>
      </c>
      <c r="R27" s="390"/>
      <c r="S27" s="390"/>
      <c r="T27" s="390"/>
      <c r="U27" s="390"/>
      <c r="V27" s="391"/>
      <c r="W27" s="455"/>
      <c r="X27" s="446"/>
      <c r="Y27" s="447"/>
      <c r="Z27" s="386" t="s">
        <v>162</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163</v>
      </c>
      <c r="AZ27" s="420"/>
      <c r="BA27" s="420"/>
      <c r="BB27" s="420"/>
      <c r="BC27" s="420"/>
      <c r="BD27" s="420"/>
      <c r="BE27" s="420"/>
      <c r="BF27" s="420"/>
      <c r="BG27" s="420"/>
      <c r="BH27" s="420"/>
      <c r="BI27" s="420"/>
      <c r="BJ27" s="420"/>
      <c r="BK27" s="420"/>
      <c r="BL27" s="420"/>
      <c r="BM27" s="421"/>
      <c r="BN27" s="416">
        <v>112254</v>
      </c>
      <c r="BO27" s="417"/>
      <c r="BP27" s="417"/>
      <c r="BQ27" s="417"/>
      <c r="BR27" s="417"/>
      <c r="BS27" s="417"/>
      <c r="BT27" s="417"/>
      <c r="BU27" s="418"/>
      <c r="BV27" s="416">
        <v>112186</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164</v>
      </c>
      <c r="F28" s="387"/>
      <c r="G28" s="387"/>
      <c r="H28" s="387"/>
      <c r="I28" s="387"/>
      <c r="J28" s="387"/>
      <c r="K28" s="388"/>
      <c r="L28" s="389">
        <v>1</v>
      </c>
      <c r="M28" s="390"/>
      <c r="N28" s="390"/>
      <c r="O28" s="390"/>
      <c r="P28" s="391"/>
      <c r="Q28" s="389">
        <v>2200</v>
      </c>
      <c r="R28" s="390"/>
      <c r="S28" s="390"/>
      <c r="T28" s="390"/>
      <c r="U28" s="390"/>
      <c r="V28" s="391"/>
      <c r="W28" s="455"/>
      <c r="X28" s="446"/>
      <c r="Y28" s="447"/>
      <c r="Z28" s="386" t="s">
        <v>165</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166</v>
      </c>
      <c r="AZ28" s="397"/>
      <c r="BA28" s="397"/>
      <c r="BB28" s="398"/>
      <c r="BC28" s="405" t="s">
        <v>167</v>
      </c>
      <c r="BD28" s="406"/>
      <c r="BE28" s="406"/>
      <c r="BF28" s="406"/>
      <c r="BG28" s="406"/>
      <c r="BH28" s="406"/>
      <c r="BI28" s="406"/>
      <c r="BJ28" s="406"/>
      <c r="BK28" s="406"/>
      <c r="BL28" s="406"/>
      <c r="BM28" s="407"/>
      <c r="BN28" s="408">
        <v>1397615</v>
      </c>
      <c r="BO28" s="409"/>
      <c r="BP28" s="409"/>
      <c r="BQ28" s="409"/>
      <c r="BR28" s="409"/>
      <c r="BS28" s="409"/>
      <c r="BT28" s="409"/>
      <c r="BU28" s="410"/>
      <c r="BV28" s="408">
        <v>1396258</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168</v>
      </c>
      <c r="F29" s="387"/>
      <c r="G29" s="387"/>
      <c r="H29" s="387"/>
      <c r="I29" s="387"/>
      <c r="J29" s="387"/>
      <c r="K29" s="388"/>
      <c r="L29" s="389">
        <v>6</v>
      </c>
      <c r="M29" s="390"/>
      <c r="N29" s="390"/>
      <c r="O29" s="390"/>
      <c r="P29" s="391"/>
      <c r="Q29" s="389">
        <v>1860</v>
      </c>
      <c r="R29" s="390"/>
      <c r="S29" s="390"/>
      <c r="T29" s="390"/>
      <c r="U29" s="390"/>
      <c r="V29" s="391"/>
      <c r="W29" s="456"/>
      <c r="X29" s="457"/>
      <c r="Y29" s="458"/>
      <c r="Z29" s="386" t="s">
        <v>169</v>
      </c>
      <c r="AA29" s="387"/>
      <c r="AB29" s="387"/>
      <c r="AC29" s="387"/>
      <c r="AD29" s="387"/>
      <c r="AE29" s="387"/>
      <c r="AF29" s="387"/>
      <c r="AG29" s="388"/>
      <c r="AH29" s="389">
        <v>45</v>
      </c>
      <c r="AI29" s="390"/>
      <c r="AJ29" s="390"/>
      <c r="AK29" s="390"/>
      <c r="AL29" s="391"/>
      <c r="AM29" s="389">
        <v>138645</v>
      </c>
      <c r="AN29" s="390"/>
      <c r="AO29" s="390"/>
      <c r="AP29" s="390"/>
      <c r="AQ29" s="390"/>
      <c r="AR29" s="391"/>
      <c r="AS29" s="389">
        <v>3081</v>
      </c>
      <c r="AT29" s="390"/>
      <c r="AU29" s="390"/>
      <c r="AV29" s="390"/>
      <c r="AW29" s="390"/>
      <c r="AX29" s="392"/>
      <c r="AY29" s="399"/>
      <c r="AZ29" s="400"/>
      <c r="BA29" s="400"/>
      <c r="BB29" s="401"/>
      <c r="BC29" s="393" t="s">
        <v>170</v>
      </c>
      <c r="BD29" s="394"/>
      <c r="BE29" s="394"/>
      <c r="BF29" s="394"/>
      <c r="BG29" s="394"/>
      <c r="BH29" s="394"/>
      <c r="BI29" s="394"/>
      <c r="BJ29" s="394"/>
      <c r="BK29" s="394"/>
      <c r="BL29" s="394"/>
      <c r="BM29" s="395"/>
      <c r="BN29" s="413">
        <v>640024</v>
      </c>
      <c r="BO29" s="414"/>
      <c r="BP29" s="414"/>
      <c r="BQ29" s="414"/>
      <c r="BR29" s="414"/>
      <c r="BS29" s="414"/>
      <c r="BT29" s="414"/>
      <c r="BU29" s="415"/>
      <c r="BV29" s="413">
        <v>497895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171</v>
      </c>
      <c r="X30" s="466"/>
      <c r="Y30" s="466"/>
      <c r="Z30" s="466"/>
      <c r="AA30" s="466"/>
      <c r="AB30" s="466"/>
      <c r="AC30" s="466"/>
      <c r="AD30" s="466"/>
      <c r="AE30" s="466"/>
      <c r="AF30" s="466"/>
      <c r="AG30" s="467"/>
      <c r="AH30" s="377">
        <v>98.6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172</v>
      </c>
      <c r="BD30" s="381"/>
      <c r="BE30" s="381"/>
      <c r="BF30" s="381"/>
      <c r="BG30" s="381"/>
      <c r="BH30" s="381"/>
      <c r="BI30" s="381"/>
      <c r="BJ30" s="381"/>
      <c r="BK30" s="381"/>
      <c r="BL30" s="381"/>
      <c r="BM30" s="382"/>
      <c r="BN30" s="416">
        <v>1382269</v>
      </c>
      <c r="BO30" s="417"/>
      <c r="BP30" s="417"/>
      <c r="BQ30" s="417"/>
      <c r="BR30" s="417"/>
      <c r="BS30" s="417"/>
      <c r="BT30" s="417"/>
      <c r="BU30" s="418"/>
      <c r="BV30" s="416">
        <v>1389507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179</v>
      </c>
      <c r="D33" s="376"/>
      <c r="E33" s="375" t="s">
        <v>180</v>
      </c>
      <c r="F33" s="375"/>
      <c r="G33" s="375"/>
      <c r="H33" s="375"/>
      <c r="I33" s="375"/>
      <c r="J33" s="375"/>
      <c r="K33" s="375"/>
      <c r="L33" s="375"/>
      <c r="M33" s="375"/>
      <c r="N33" s="375"/>
      <c r="O33" s="375"/>
      <c r="P33" s="375"/>
      <c r="Q33" s="375"/>
      <c r="R33" s="375"/>
      <c r="S33" s="375"/>
      <c r="T33" s="167"/>
      <c r="U33" s="376" t="s">
        <v>179</v>
      </c>
      <c r="V33" s="376"/>
      <c r="W33" s="375" t="s">
        <v>180</v>
      </c>
      <c r="X33" s="375"/>
      <c r="Y33" s="375"/>
      <c r="Z33" s="375"/>
      <c r="AA33" s="375"/>
      <c r="AB33" s="375"/>
      <c r="AC33" s="375"/>
      <c r="AD33" s="375"/>
      <c r="AE33" s="375"/>
      <c r="AF33" s="375"/>
      <c r="AG33" s="375"/>
      <c r="AH33" s="375"/>
      <c r="AI33" s="375"/>
      <c r="AJ33" s="375"/>
      <c r="AK33" s="375"/>
      <c r="AL33" s="167"/>
      <c r="AM33" s="376" t="s">
        <v>179</v>
      </c>
      <c r="AN33" s="376"/>
      <c r="AO33" s="375" t="s">
        <v>180</v>
      </c>
      <c r="AP33" s="375"/>
      <c r="AQ33" s="375"/>
      <c r="AR33" s="375"/>
      <c r="AS33" s="375"/>
      <c r="AT33" s="375"/>
      <c r="AU33" s="375"/>
      <c r="AV33" s="375"/>
      <c r="AW33" s="375"/>
      <c r="AX33" s="375"/>
      <c r="AY33" s="375"/>
      <c r="AZ33" s="375"/>
      <c r="BA33" s="375"/>
      <c r="BB33" s="375"/>
      <c r="BC33" s="375"/>
      <c r="BD33" s="168"/>
      <c r="BE33" s="375" t="s">
        <v>181</v>
      </c>
      <c r="BF33" s="375"/>
      <c r="BG33" s="375" t="s">
        <v>182</v>
      </c>
      <c r="BH33" s="375"/>
      <c r="BI33" s="375"/>
      <c r="BJ33" s="375"/>
      <c r="BK33" s="375"/>
      <c r="BL33" s="375"/>
      <c r="BM33" s="375"/>
      <c r="BN33" s="375"/>
      <c r="BO33" s="375"/>
      <c r="BP33" s="375"/>
      <c r="BQ33" s="375"/>
      <c r="BR33" s="375"/>
      <c r="BS33" s="375"/>
      <c r="BT33" s="375"/>
      <c r="BU33" s="375"/>
      <c r="BV33" s="168"/>
      <c r="BW33" s="376" t="s">
        <v>181</v>
      </c>
      <c r="BX33" s="376"/>
      <c r="BY33" s="375" t="s">
        <v>183</v>
      </c>
      <c r="BZ33" s="375"/>
      <c r="CA33" s="375"/>
      <c r="CB33" s="375"/>
      <c r="CC33" s="375"/>
      <c r="CD33" s="375"/>
      <c r="CE33" s="375"/>
      <c r="CF33" s="375"/>
      <c r="CG33" s="375"/>
      <c r="CH33" s="375"/>
      <c r="CI33" s="375"/>
      <c r="CJ33" s="375"/>
      <c r="CK33" s="375"/>
      <c r="CL33" s="375"/>
      <c r="CM33" s="375"/>
      <c r="CN33" s="167"/>
      <c r="CO33" s="376" t="s">
        <v>179</v>
      </c>
      <c r="CP33" s="376"/>
      <c r="CQ33" s="375" t="s">
        <v>184</v>
      </c>
      <c r="CR33" s="375"/>
      <c r="CS33" s="375"/>
      <c r="CT33" s="375"/>
      <c r="CU33" s="375"/>
      <c r="CV33" s="375"/>
      <c r="CW33" s="375"/>
      <c r="CX33" s="375"/>
      <c r="CY33" s="375"/>
      <c r="CZ33" s="375"/>
      <c r="DA33" s="375"/>
      <c r="DB33" s="375"/>
      <c r="DC33" s="375"/>
      <c r="DD33" s="375"/>
      <c r="DE33" s="375"/>
      <c r="DF33" s="167"/>
      <c r="DG33" s="375" t="s">
        <v>185</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佐那河内村国民健康保険事業特別会計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5</v>
      </c>
      <c r="BF34" s="373"/>
      <c r="BG34" s="372" t="str">
        <f>IF('各会計、関係団体の財政状況及び健全化判断比率'!B31="","",'各会計、関係団体の財政状況及び健全化判断比率'!B31)</f>
        <v>佐那河内村簡易水道特別会計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徳島県市町村議会議員公務災害補償等組合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佐那河内村介護保険事業特別会計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6</v>
      </c>
      <c r="BF35" s="373"/>
      <c r="BG35" s="372" t="str">
        <f>IF('各会計、関係団体の財政状況及び健全化判断比率'!B32="","",'各会計、関係団体の財政状況及び健全化判断比率'!B32)</f>
        <v>佐那河内村農業集落排水事業特別会計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徳島県市町村総合事務組合（一般会計）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佐那河内村後期高齢者医療特別会計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徳島県市町村総合事務組合（滞納整理機構特別会計）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小松島市外三町村衛生組合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徳島県後期高齢者医療広域連合（一般会計）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徳島県後期高齢者医療広域連合（後期高齢者医療事業会計）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c r="E52" s="139"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1" t="s">
        <v>525</v>
      </c>
      <c r="D34" s="1181"/>
      <c r="E34" s="1182"/>
      <c r="F34" s="32">
        <v>3.49</v>
      </c>
      <c r="G34" s="33">
        <v>3.92</v>
      </c>
      <c r="H34" s="33">
        <v>3.75</v>
      </c>
      <c r="I34" s="33">
        <v>3.12</v>
      </c>
      <c r="J34" s="34">
        <v>3.54</v>
      </c>
      <c r="K34" s="22"/>
      <c r="L34" s="22"/>
      <c r="M34" s="22"/>
      <c r="N34" s="22"/>
      <c r="O34" s="22"/>
      <c r="P34" s="22"/>
    </row>
    <row r="35" spans="1:16" ht="39" customHeight="1" x14ac:dyDescent="0.15">
      <c r="A35" s="22"/>
      <c r="B35" s="35"/>
      <c r="C35" s="1175" t="s">
        <v>526</v>
      </c>
      <c r="D35" s="1176"/>
      <c r="E35" s="1177"/>
      <c r="F35" s="36">
        <v>0.28999999999999998</v>
      </c>
      <c r="G35" s="37">
        <v>0.74</v>
      </c>
      <c r="H35" s="37">
        <v>2.5</v>
      </c>
      <c r="I35" s="37">
        <v>3.53</v>
      </c>
      <c r="J35" s="38">
        <v>1.78</v>
      </c>
      <c r="K35" s="22"/>
      <c r="L35" s="22"/>
      <c r="M35" s="22"/>
      <c r="N35" s="22"/>
      <c r="O35" s="22"/>
      <c r="P35" s="22"/>
    </row>
    <row r="36" spans="1:16" ht="39" customHeight="1" x14ac:dyDescent="0.15">
      <c r="A36" s="22"/>
      <c r="B36" s="35"/>
      <c r="C36" s="1175" t="s">
        <v>527</v>
      </c>
      <c r="D36" s="1176"/>
      <c r="E36" s="1177"/>
      <c r="F36" s="36">
        <v>0.38</v>
      </c>
      <c r="G36" s="37">
        <v>0.3</v>
      </c>
      <c r="H36" s="37">
        <v>0.57999999999999996</v>
      </c>
      <c r="I36" s="37">
        <v>1.1499999999999999</v>
      </c>
      <c r="J36" s="38">
        <v>1.1399999999999999</v>
      </c>
      <c r="K36" s="22"/>
      <c r="L36" s="22"/>
      <c r="M36" s="22"/>
      <c r="N36" s="22"/>
      <c r="O36" s="22"/>
      <c r="P36" s="22"/>
    </row>
    <row r="37" spans="1:16" ht="39" customHeight="1" x14ac:dyDescent="0.15">
      <c r="A37" s="22"/>
      <c r="B37" s="35"/>
      <c r="C37" s="1175" t="s">
        <v>528</v>
      </c>
      <c r="D37" s="1176"/>
      <c r="E37" s="1177"/>
      <c r="F37" s="36">
        <v>0.03</v>
      </c>
      <c r="G37" s="37">
        <v>7.0000000000000007E-2</v>
      </c>
      <c r="H37" s="37">
        <v>0.15</v>
      </c>
      <c r="I37" s="37">
        <v>0.18</v>
      </c>
      <c r="J37" s="38">
        <v>0.2</v>
      </c>
      <c r="K37" s="22"/>
      <c r="L37" s="22"/>
      <c r="M37" s="22"/>
      <c r="N37" s="22"/>
      <c r="O37" s="22"/>
      <c r="P37" s="22"/>
    </row>
    <row r="38" spans="1:16" ht="39" customHeight="1" x14ac:dyDescent="0.15">
      <c r="A38" s="22"/>
      <c r="B38" s="35"/>
      <c r="C38" s="1175" t="s">
        <v>529</v>
      </c>
      <c r="D38" s="1176"/>
      <c r="E38" s="1177"/>
      <c r="F38" s="36">
        <v>0.06</v>
      </c>
      <c r="G38" s="37">
        <v>0.05</v>
      </c>
      <c r="H38" s="37">
        <v>0.12</v>
      </c>
      <c r="I38" s="37">
        <v>7.0000000000000007E-2</v>
      </c>
      <c r="J38" s="38">
        <v>0.12</v>
      </c>
      <c r="K38" s="22"/>
      <c r="L38" s="22"/>
      <c r="M38" s="22"/>
      <c r="N38" s="22"/>
      <c r="O38" s="22"/>
      <c r="P38" s="22"/>
    </row>
    <row r="39" spans="1:16" ht="39" customHeight="1" x14ac:dyDescent="0.15">
      <c r="A39" s="22"/>
      <c r="B39" s="35"/>
      <c r="C39" s="1175" t="s">
        <v>530</v>
      </c>
      <c r="D39" s="1176"/>
      <c r="E39" s="1177"/>
      <c r="F39" s="36">
        <v>0.02</v>
      </c>
      <c r="G39" s="37">
        <v>0.02</v>
      </c>
      <c r="H39" s="37">
        <v>0.03</v>
      </c>
      <c r="I39" s="37">
        <v>0.03</v>
      </c>
      <c r="J39" s="38">
        <v>0.04</v>
      </c>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531</v>
      </c>
      <c r="D42" s="1176"/>
      <c r="E42" s="1177"/>
      <c r="F42" s="36" t="s">
        <v>479</v>
      </c>
      <c r="G42" s="37" t="s">
        <v>479</v>
      </c>
      <c r="H42" s="37" t="s">
        <v>479</v>
      </c>
      <c r="I42" s="37" t="s">
        <v>479</v>
      </c>
      <c r="J42" s="38" t="s">
        <v>479</v>
      </c>
      <c r="K42" s="22"/>
      <c r="L42" s="22"/>
      <c r="M42" s="22"/>
      <c r="N42" s="22"/>
      <c r="O42" s="22"/>
      <c r="P42" s="22"/>
    </row>
    <row r="43" spans="1:16" ht="39" customHeight="1" thickBot="1" x14ac:dyDescent="0.2">
      <c r="A43" s="22"/>
      <c r="B43" s="40"/>
      <c r="C43" s="1178" t="s">
        <v>532</v>
      </c>
      <c r="D43" s="1179"/>
      <c r="E43" s="1180"/>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421</v>
      </c>
      <c r="L45" s="60">
        <v>394</v>
      </c>
      <c r="M45" s="60">
        <v>345</v>
      </c>
      <c r="N45" s="60">
        <v>345</v>
      </c>
      <c r="O45" s="61">
        <v>308</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x14ac:dyDescent="0.15">
      <c r="A48" s="48"/>
      <c r="B48" s="1193"/>
      <c r="C48" s="1194"/>
      <c r="D48" s="62"/>
      <c r="E48" s="1185" t="s">
        <v>15</v>
      </c>
      <c r="F48" s="1185"/>
      <c r="G48" s="1185"/>
      <c r="H48" s="1185"/>
      <c r="I48" s="1185"/>
      <c r="J48" s="1186"/>
      <c r="K48" s="63">
        <v>188</v>
      </c>
      <c r="L48" s="64">
        <v>181</v>
      </c>
      <c r="M48" s="64">
        <v>166</v>
      </c>
      <c r="N48" s="64">
        <v>155</v>
      </c>
      <c r="O48" s="65">
        <v>131</v>
      </c>
      <c r="P48" s="48"/>
      <c r="Q48" s="48"/>
      <c r="R48" s="48"/>
      <c r="S48" s="48"/>
      <c r="T48" s="48"/>
      <c r="U48" s="48"/>
    </row>
    <row r="49" spans="1:21" ht="30.75" customHeight="1" x14ac:dyDescent="0.15">
      <c r="A49" s="48"/>
      <c r="B49" s="1193"/>
      <c r="C49" s="1194"/>
      <c r="D49" s="62"/>
      <c r="E49" s="1185" t="s">
        <v>16</v>
      </c>
      <c r="F49" s="1185"/>
      <c r="G49" s="1185"/>
      <c r="H49" s="1185"/>
      <c r="I49" s="1185"/>
      <c r="J49" s="1186"/>
      <c r="K49" s="63">
        <v>29</v>
      </c>
      <c r="L49" s="64">
        <v>29</v>
      </c>
      <c r="M49" s="64">
        <v>23</v>
      </c>
      <c r="N49" s="64">
        <v>9</v>
      </c>
      <c r="O49" s="65">
        <v>1</v>
      </c>
      <c r="P49" s="48"/>
      <c r="Q49" s="48"/>
      <c r="R49" s="48"/>
      <c r="S49" s="48"/>
      <c r="T49" s="48"/>
      <c r="U49" s="48"/>
    </row>
    <row r="50" spans="1:21" ht="30.75" customHeight="1" x14ac:dyDescent="0.15">
      <c r="A50" s="48"/>
      <c r="B50" s="1193"/>
      <c r="C50" s="1194"/>
      <c r="D50" s="62"/>
      <c r="E50" s="1185" t="s">
        <v>17</v>
      </c>
      <c r="F50" s="1185"/>
      <c r="G50" s="1185"/>
      <c r="H50" s="1185"/>
      <c r="I50" s="1185"/>
      <c r="J50" s="1186"/>
      <c r="K50" s="63" t="s">
        <v>479</v>
      </c>
      <c r="L50" s="64" t="s">
        <v>479</v>
      </c>
      <c r="M50" s="64" t="s">
        <v>479</v>
      </c>
      <c r="N50" s="64" t="s">
        <v>479</v>
      </c>
      <c r="O50" s="65" t="s">
        <v>479</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479</v>
      </c>
      <c r="L51" s="64" t="s">
        <v>479</v>
      </c>
      <c r="M51" s="64" t="s">
        <v>479</v>
      </c>
      <c r="N51" s="64" t="s">
        <v>479</v>
      </c>
      <c r="O51" s="65" t="s">
        <v>479</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468</v>
      </c>
      <c r="L52" s="64">
        <v>455</v>
      </c>
      <c r="M52" s="64">
        <v>420</v>
      </c>
      <c r="N52" s="64">
        <v>420</v>
      </c>
      <c r="O52" s="65">
        <v>398</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170</v>
      </c>
      <c r="L53" s="69">
        <v>149</v>
      </c>
      <c r="M53" s="69">
        <v>114</v>
      </c>
      <c r="N53" s="69">
        <v>89</v>
      </c>
      <c r="O53" s="70">
        <v>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3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11" t="s">
        <v>24</v>
      </c>
      <c r="C41" s="1212"/>
      <c r="D41" s="81"/>
      <c r="E41" s="1213" t="s">
        <v>25</v>
      </c>
      <c r="F41" s="1213"/>
      <c r="G41" s="1213"/>
      <c r="H41" s="1214"/>
      <c r="I41" s="82">
        <v>2666</v>
      </c>
      <c r="J41" s="83">
        <v>2401</v>
      </c>
      <c r="K41" s="83">
        <v>2153</v>
      </c>
      <c r="L41" s="83">
        <v>1953</v>
      </c>
      <c r="M41" s="84">
        <v>1748</v>
      </c>
    </row>
    <row r="42" spans="2:13" ht="27.75" customHeight="1" x14ac:dyDescent="0.15">
      <c r="B42" s="1201"/>
      <c r="C42" s="1202"/>
      <c r="D42" s="85"/>
      <c r="E42" s="1205" t="s">
        <v>26</v>
      </c>
      <c r="F42" s="1205"/>
      <c r="G42" s="1205"/>
      <c r="H42" s="1206"/>
      <c r="I42" s="86" t="s">
        <v>479</v>
      </c>
      <c r="J42" s="87" t="s">
        <v>479</v>
      </c>
      <c r="K42" s="87" t="s">
        <v>479</v>
      </c>
      <c r="L42" s="87" t="s">
        <v>479</v>
      </c>
      <c r="M42" s="88" t="s">
        <v>479</v>
      </c>
    </row>
    <row r="43" spans="2:13" ht="27.75" customHeight="1" x14ac:dyDescent="0.15">
      <c r="B43" s="1201"/>
      <c r="C43" s="1202"/>
      <c r="D43" s="85"/>
      <c r="E43" s="1205" t="s">
        <v>27</v>
      </c>
      <c r="F43" s="1205"/>
      <c r="G43" s="1205"/>
      <c r="H43" s="1206"/>
      <c r="I43" s="86">
        <v>1930</v>
      </c>
      <c r="J43" s="87">
        <v>1857</v>
      </c>
      <c r="K43" s="87">
        <v>1745</v>
      </c>
      <c r="L43" s="87">
        <v>1633</v>
      </c>
      <c r="M43" s="88">
        <v>1465</v>
      </c>
    </row>
    <row r="44" spans="2:13" ht="27.75" customHeight="1" x14ac:dyDescent="0.15">
      <c r="B44" s="1201"/>
      <c r="C44" s="1202"/>
      <c r="D44" s="85"/>
      <c r="E44" s="1205" t="s">
        <v>28</v>
      </c>
      <c r="F44" s="1205"/>
      <c r="G44" s="1205"/>
      <c r="H44" s="1206"/>
      <c r="I44" s="86">
        <v>59</v>
      </c>
      <c r="J44" s="87">
        <v>42</v>
      </c>
      <c r="K44" s="87">
        <v>19</v>
      </c>
      <c r="L44" s="87">
        <v>10</v>
      </c>
      <c r="M44" s="88">
        <v>9</v>
      </c>
    </row>
    <row r="45" spans="2:13" ht="27.75" customHeight="1" x14ac:dyDescent="0.15">
      <c r="B45" s="1201"/>
      <c r="C45" s="1202"/>
      <c r="D45" s="85"/>
      <c r="E45" s="1205" t="s">
        <v>29</v>
      </c>
      <c r="F45" s="1205"/>
      <c r="G45" s="1205"/>
      <c r="H45" s="1206"/>
      <c r="I45" s="86">
        <v>410</v>
      </c>
      <c r="J45" s="87">
        <v>427</v>
      </c>
      <c r="K45" s="87">
        <v>410</v>
      </c>
      <c r="L45" s="87">
        <v>369</v>
      </c>
      <c r="M45" s="88">
        <v>341</v>
      </c>
    </row>
    <row r="46" spans="2:13" ht="27.75" customHeight="1" x14ac:dyDescent="0.15">
      <c r="B46" s="1201"/>
      <c r="C46" s="1202"/>
      <c r="D46" s="85"/>
      <c r="E46" s="1205" t="s">
        <v>30</v>
      </c>
      <c r="F46" s="1205"/>
      <c r="G46" s="1205"/>
      <c r="H46" s="1206"/>
      <c r="I46" s="86" t="s">
        <v>479</v>
      </c>
      <c r="J46" s="87" t="s">
        <v>479</v>
      </c>
      <c r="K46" s="87" t="s">
        <v>479</v>
      </c>
      <c r="L46" s="87" t="s">
        <v>479</v>
      </c>
      <c r="M46" s="88" t="s">
        <v>479</v>
      </c>
    </row>
    <row r="47" spans="2:13" ht="27.75" customHeight="1" x14ac:dyDescent="0.15">
      <c r="B47" s="1201"/>
      <c r="C47" s="1202"/>
      <c r="D47" s="85"/>
      <c r="E47" s="1205" t="s">
        <v>31</v>
      </c>
      <c r="F47" s="1205"/>
      <c r="G47" s="1205"/>
      <c r="H47" s="1206"/>
      <c r="I47" s="86" t="s">
        <v>479</v>
      </c>
      <c r="J47" s="87" t="s">
        <v>479</v>
      </c>
      <c r="K47" s="87" t="s">
        <v>479</v>
      </c>
      <c r="L47" s="87" t="s">
        <v>479</v>
      </c>
      <c r="M47" s="88" t="s">
        <v>479</v>
      </c>
    </row>
    <row r="48" spans="2:13" ht="27.75" customHeight="1" x14ac:dyDescent="0.15">
      <c r="B48" s="1203"/>
      <c r="C48" s="1204"/>
      <c r="D48" s="85"/>
      <c r="E48" s="1205" t="s">
        <v>32</v>
      </c>
      <c r="F48" s="1205"/>
      <c r="G48" s="1205"/>
      <c r="H48" s="1206"/>
      <c r="I48" s="86" t="s">
        <v>479</v>
      </c>
      <c r="J48" s="87" t="s">
        <v>479</v>
      </c>
      <c r="K48" s="87" t="s">
        <v>479</v>
      </c>
      <c r="L48" s="87" t="s">
        <v>479</v>
      </c>
      <c r="M48" s="88" t="s">
        <v>479</v>
      </c>
    </row>
    <row r="49" spans="2:13" ht="27.75" customHeight="1" x14ac:dyDescent="0.15">
      <c r="B49" s="1199" t="s">
        <v>33</v>
      </c>
      <c r="C49" s="1200"/>
      <c r="D49" s="89"/>
      <c r="E49" s="1205" t="s">
        <v>34</v>
      </c>
      <c r="F49" s="1205"/>
      <c r="G49" s="1205"/>
      <c r="H49" s="1206"/>
      <c r="I49" s="86">
        <v>3102</v>
      </c>
      <c r="J49" s="87">
        <v>3291</v>
      </c>
      <c r="K49" s="87">
        <v>3464</v>
      </c>
      <c r="L49" s="87">
        <v>3467</v>
      </c>
      <c r="M49" s="88">
        <v>3603</v>
      </c>
    </row>
    <row r="50" spans="2:13" ht="27.75" customHeight="1" x14ac:dyDescent="0.15">
      <c r="B50" s="1201"/>
      <c r="C50" s="1202"/>
      <c r="D50" s="85"/>
      <c r="E50" s="1205" t="s">
        <v>35</v>
      </c>
      <c r="F50" s="1205"/>
      <c r="G50" s="1205"/>
      <c r="H50" s="1206"/>
      <c r="I50" s="86" t="s">
        <v>479</v>
      </c>
      <c r="J50" s="87" t="s">
        <v>479</v>
      </c>
      <c r="K50" s="87" t="s">
        <v>479</v>
      </c>
      <c r="L50" s="87" t="s">
        <v>479</v>
      </c>
      <c r="M50" s="88" t="s">
        <v>479</v>
      </c>
    </row>
    <row r="51" spans="2:13" ht="27.75" customHeight="1" x14ac:dyDescent="0.15">
      <c r="B51" s="1203"/>
      <c r="C51" s="1204"/>
      <c r="D51" s="85"/>
      <c r="E51" s="1205" t="s">
        <v>36</v>
      </c>
      <c r="F51" s="1205"/>
      <c r="G51" s="1205"/>
      <c r="H51" s="1206"/>
      <c r="I51" s="86">
        <v>3908</v>
      </c>
      <c r="J51" s="87">
        <v>3681</v>
      </c>
      <c r="K51" s="87">
        <v>3484</v>
      </c>
      <c r="L51" s="87">
        <v>3253</v>
      </c>
      <c r="M51" s="88">
        <v>3063</v>
      </c>
    </row>
    <row r="52" spans="2:13" ht="27.75" customHeight="1" thickBot="1" x14ac:dyDescent="0.2">
      <c r="B52" s="1207" t="s">
        <v>37</v>
      </c>
      <c r="C52" s="1208"/>
      <c r="D52" s="90"/>
      <c r="E52" s="1209" t="s">
        <v>38</v>
      </c>
      <c r="F52" s="1209"/>
      <c r="G52" s="1209"/>
      <c r="H52" s="1210"/>
      <c r="I52" s="91">
        <v>-1944</v>
      </c>
      <c r="J52" s="92">
        <v>-2245</v>
      </c>
      <c r="K52" s="92">
        <v>-2620</v>
      </c>
      <c r="L52" s="92">
        <v>-2754</v>
      </c>
      <c r="M52" s="93">
        <v>-3102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540</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540</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542</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543</v>
      </c>
    </row>
    <row r="50" spans="1:17" x14ac:dyDescent="0.15">
      <c r="B50" s="248"/>
      <c r="C50" s="244"/>
      <c r="D50" s="244"/>
      <c r="E50" s="244"/>
      <c r="F50" s="244"/>
      <c r="G50" s="1236"/>
      <c r="H50" s="1237"/>
      <c r="I50" s="1237"/>
      <c r="J50" s="1238"/>
      <c r="K50" s="354" t="s">
        <v>519</v>
      </c>
      <c r="L50" s="354" t="s">
        <v>520</v>
      </c>
      <c r="M50" s="354" t="s">
        <v>521</v>
      </c>
      <c r="N50" s="354" t="s">
        <v>522</v>
      </c>
      <c r="O50" s="354" t="s">
        <v>523</v>
      </c>
    </row>
    <row r="51" spans="1:17" x14ac:dyDescent="0.15">
      <c r="B51" s="248"/>
      <c r="C51" s="244"/>
      <c r="D51" s="244"/>
      <c r="E51" s="244"/>
      <c r="F51" s="244"/>
      <c r="G51" s="1239" t="s">
        <v>544</v>
      </c>
      <c r="H51" s="1240"/>
      <c r="I51" s="1245" t="s">
        <v>545</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546</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547</v>
      </c>
      <c r="H55" s="1220"/>
      <c r="I55" s="1225" t="s">
        <v>545</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546</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548</v>
      </c>
      <c r="C63" s="244"/>
      <c r="D63" s="244"/>
      <c r="E63" s="244"/>
      <c r="F63" s="244"/>
      <c r="G63" s="244"/>
      <c r="H63" s="244"/>
      <c r="I63" s="244"/>
      <c r="J63" s="244"/>
      <c r="K63" s="244"/>
      <c r="L63" s="244"/>
      <c r="M63" s="244"/>
      <c r="N63" s="244"/>
      <c r="O63" s="244"/>
    </row>
    <row r="64" spans="1:17" x14ac:dyDescent="0.15">
      <c r="B64" s="248"/>
      <c r="C64" s="244"/>
      <c r="D64" s="244"/>
      <c r="E64" s="244"/>
      <c r="F64" s="244"/>
      <c r="G64" s="351" t="s">
        <v>542</v>
      </c>
      <c r="I64" s="352"/>
      <c r="J64" s="352"/>
      <c r="K64" s="352"/>
      <c r="L64" s="244"/>
      <c r="M64" s="244"/>
      <c r="N64" s="244"/>
      <c r="O64" s="244"/>
    </row>
    <row r="65" spans="2:30" x14ac:dyDescent="0.15">
      <c r="B65" s="248"/>
      <c r="C65" s="244"/>
      <c r="D65" s="244"/>
      <c r="E65" s="244"/>
      <c r="F65" s="244"/>
      <c r="G65" s="1227" t="s">
        <v>551</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549</v>
      </c>
      <c r="I71" s="368"/>
      <c r="J71" s="364"/>
      <c r="K71" s="364"/>
      <c r="L71" s="365"/>
      <c r="M71" s="364"/>
      <c r="N71" s="365"/>
      <c r="O71" s="366"/>
    </row>
    <row r="72" spans="2:30" x14ac:dyDescent="0.15">
      <c r="B72" s="248"/>
      <c r="C72" s="244"/>
      <c r="D72" s="244"/>
      <c r="E72" s="244"/>
      <c r="F72" s="244"/>
      <c r="G72" s="1236"/>
      <c r="H72" s="1237"/>
      <c r="I72" s="1237"/>
      <c r="J72" s="1238"/>
      <c r="K72" s="354" t="s">
        <v>519</v>
      </c>
      <c r="L72" s="354" t="s">
        <v>520</v>
      </c>
      <c r="M72" s="354" t="s">
        <v>521</v>
      </c>
      <c r="N72" s="354" t="s">
        <v>522</v>
      </c>
      <c r="O72" s="354" t="s">
        <v>523</v>
      </c>
    </row>
    <row r="73" spans="2:30" x14ac:dyDescent="0.15">
      <c r="B73" s="248"/>
      <c r="C73" s="244"/>
      <c r="D73" s="244"/>
      <c r="E73" s="244"/>
      <c r="F73" s="244"/>
      <c r="G73" s="1239" t="s">
        <v>544</v>
      </c>
      <c r="H73" s="1240"/>
      <c r="I73" s="1245" t="s">
        <v>545</v>
      </c>
      <c r="J73" s="1245"/>
      <c r="K73" s="1226"/>
      <c r="L73" s="1226"/>
      <c r="M73" s="1215"/>
      <c r="N73" s="1215"/>
      <c r="O73" s="1215"/>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550</v>
      </c>
      <c r="J75" s="1225"/>
      <c r="K75" s="1247">
        <v>14.8</v>
      </c>
      <c r="L75" s="1247">
        <v>13.5</v>
      </c>
      <c r="M75" s="1247">
        <v>11.9</v>
      </c>
      <c r="N75" s="1247">
        <v>9.9</v>
      </c>
      <c r="O75" s="1247">
        <v>6.8</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547</v>
      </c>
      <c r="H77" s="1220"/>
      <c r="I77" s="1225" t="s">
        <v>545</v>
      </c>
      <c r="J77" s="1225"/>
      <c r="K77" s="1226">
        <v>0</v>
      </c>
      <c r="L77" s="1226">
        <v>0</v>
      </c>
      <c r="M77" s="1215">
        <v>0</v>
      </c>
      <c r="N77" s="1215">
        <v>0</v>
      </c>
      <c r="O77" s="1215">
        <v>0</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550</v>
      </c>
      <c r="J79" s="1217"/>
      <c r="K79" s="1218">
        <v>11.4</v>
      </c>
      <c r="L79" s="1218">
        <v>10.1</v>
      </c>
      <c r="M79" s="1218">
        <v>9.1999999999999993</v>
      </c>
      <c r="N79" s="1218">
        <v>8.1999999999999993</v>
      </c>
      <c r="O79" s="1218">
        <v>7.8</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86035</v>
      </c>
      <c r="E3" s="116"/>
      <c r="F3" s="117">
        <v>216155</v>
      </c>
      <c r="G3" s="118"/>
      <c r="H3" s="119"/>
    </row>
    <row r="4" spans="1:8" x14ac:dyDescent="0.15">
      <c r="A4" s="120"/>
      <c r="B4" s="121"/>
      <c r="C4" s="122"/>
      <c r="D4" s="123">
        <v>70028</v>
      </c>
      <c r="E4" s="124"/>
      <c r="F4" s="125">
        <v>108827</v>
      </c>
      <c r="G4" s="126"/>
      <c r="H4" s="127"/>
    </row>
    <row r="5" spans="1:8" x14ac:dyDescent="0.15">
      <c r="A5" s="108" t="s">
        <v>513</v>
      </c>
      <c r="B5" s="113"/>
      <c r="C5" s="114"/>
      <c r="D5" s="115">
        <v>56266</v>
      </c>
      <c r="E5" s="116"/>
      <c r="F5" s="117">
        <v>228305</v>
      </c>
      <c r="G5" s="118"/>
      <c r="H5" s="119"/>
    </row>
    <row r="6" spans="1:8" x14ac:dyDescent="0.15">
      <c r="A6" s="120"/>
      <c r="B6" s="121"/>
      <c r="C6" s="122"/>
      <c r="D6" s="123">
        <v>40499</v>
      </c>
      <c r="E6" s="124"/>
      <c r="F6" s="125">
        <v>86611</v>
      </c>
      <c r="G6" s="126"/>
      <c r="H6" s="127"/>
    </row>
    <row r="7" spans="1:8" x14ac:dyDescent="0.15">
      <c r="A7" s="108" t="s">
        <v>514</v>
      </c>
      <c r="B7" s="113"/>
      <c r="C7" s="114"/>
      <c r="D7" s="115">
        <v>103114</v>
      </c>
      <c r="E7" s="116"/>
      <c r="F7" s="117">
        <v>316331</v>
      </c>
      <c r="G7" s="118"/>
      <c r="H7" s="119"/>
    </row>
    <row r="8" spans="1:8" x14ac:dyDescent="0.15">
      <c r="A8" s="120"/>
      <c r="B8" s="121"/>
      <c r="C8" s="122"/>
      <c r="D8" s="123">
        <v>63219</v>
      </c>
      <c r="E8" s="124"/>
      <c r="F8" s="125">
        <v>106387</v>
      </c>
      <c r="G8" s="126"/>
      <c r="H8" s="127"/>
    </row>
    <row r="9" spans="1:8" x14ac:dyDescent="0.15">
      <c r="A9" s="108" t="s">
        <v>515</v>
      </c>
      <c r="B9" s="113"/>
      <c r="C9" s="114"/>
      <c r="D9" s="115">
        <v>150076</v>
      </c>
      <c r="E9" s="116"/>
      <c r="F9" s="117">
        <v>333013</v>
      </c>
      <c r="G9" s="118"/>
      <c r="H9" s="119"/>
    </row>
    <row r="10" spans="1:8" x14ac:dyDescent="0.15">
      <c r="A10" s="120"/>
      <c r="B10" s="121"/>
      <c r="C10" s="122"/>
      <c r="D10" s="123">
        <v>126400</v>
      </c>
      <c r="E10" s="124"/>
      <c r="F10" s="125">
        <v>126732</v>
      </c>
      <c r="G10" s="126"/>
      <c r="H10" s="127"/>
    </row>
    <row r="11" spans="1:8" x14ac:dyDescent="0.15">
      <c r="A11" s="108" t="s">
        <v>516</v>
      </c>
      <c r="B11" s="113"/>
      <c r="C11" s="114"/>
      <c r="D11" s="115">
        <v>98888</v>
      </c>
      <c r="E11" s="116"/>
      <c r="F11" s="117">
        <v>280458</v>
      </c>
      <c r="G11" s="118"/>
      <c r="H11" s="119"/>
    </row>
    <row r="12" spans="1:8" x14ac:dyDescent="0.15">
      <c r="A12" s="120"/>
      <c r="B12" s="121"/>
      <c r="C12" s="128"/>
      <c r="D12" s="123">
        <v>57038</v>
      </c>
      <c r="E12" s="124"/>
      <c r="F12" s="125">
        <v>127286</v>
      </c>
      <c r="G12" s="126"/>
      <c r="H12" s="127"/>
    </row>
    <row r="13" spans="1:8" x14ac:dyDescent="0.15">
      <c r="A13" s="108"/>
      <c r="B13" s="113"/>
      <c r="C13" s="129"/>
      <c r="D13" s="130">
        <v>98876</v>
      </c>
      <c r="E13" s="131"/>
      <c r="F13" s="132">
        <v>274852</v>
      </c>
      <c r="G13" s="133"/>
      <c r="H13" s="119"/>
    </row>
    <row r="14" spans="1:8" x14ac:dyDescent="0.15">
      <c r="A14" s="120"/>
      <c r="B14" s="121"/>
      <c r="C14" s="122"/>
      <c r="D14" s="123">
        <v>71437</v>
      </c>
      <c r="E14" s="124"/>
      <c r="F14" s="125">
        <v>111169</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3.49</v>
      </c>
      <c r="C19" s="134">
        <f>ROUND(VALUE(SUBSTITUTE(実質収支比率等に係る経年分析!G$48,"▲","-")),2)</f>
        <v>3.93</v>
      </c>
      <c r="D19" s="134">
        <f>ROUND(VALUE(SUBSTITUTE(実質収支比率等に係る経年分析!H$48,"▲","-")),2)</f>
        <v>3.75</v>
      </c>
      <c r="E19" s="134">
        <f>ROUND(VALUE(SUBSTITUTE(実質収支比率等に係る経年分析!I$48,"▲","-")),2)</f>
        <v>3.12</v>
      </c>
      <c r="F19" s="134">
        <f>ROUND(VALUE(SUBSTITUTE(実質収支比率等に係る経年分析!J$48,"▲","-")),2)</f>
        <v>3.55</v>
      </c>
    </row>
    <row r="20" spans="1:11" x14ac:dyDescent="0.15">
      <c r="A20" s="134" t="s">
        <v>43</v>
      </c>
      <c r="B20" s="134">
        <f>ROUND(VALUE(SUBSTITUTE(実質収支比率等に係る経年分析!F$47,"▲","-")),2)</f>
        <v>81.41</v>
      </c>
      <c r="C20" s="134">
        <f>ROUND(VALUE(SUBSTITUTE(実質収支比率等に係る経年分析!G$47,"▲","-")),2)</f>
        <v>84.28</v>
      </c>
      <c r="D20" s="134">
        <f>ROUND(VALUE(SUBSTITUTE(実質収支比率等に係る経年分析!H$47,"▲","-")),2)</f>
        <v>86.49</v>
      </c>
      <c r="E20" s="134">
        <f>ROUND(VALUE(SUBSTITUTE(実質収支比率等に係る経年分析!I$47,"▲","-")),2)</f>
        <v>88.08</v>
      </c>
      <c r="F20" s="134">
        <f>ROUND(VALUE(SUBSTITUTE(実質収支比率等に係る経年分析!J$47,"▲","-")),2)</f>
        <v>83.76</v>
      </c>
    </row>
    <row r="21" spans="1:11" x14ac:dyDescent="0.15">
      <c r="A21" s="134" t="s">
        <v>44</v>
      </c>
      <c r="B21" s="134">
        <f>IF(ISNUMBER(VALUE(SUBSTITUTE(実質収支比率等に係る経年分析!F$49,"▲","-"))),ROUND(VALUE(SUBSTITUTE(実質収支比率等に係る経年分析!F$49,"▲","-")),2),NA())</f>
        <v>-1.08</v>
      </c>
      <c r="C21" s="134">
        <f>IF(ISNUMBER(VALUE(SUBSTITUTE(実質収支比率等に係る経年分析!G$49,"▲","-"))),ROUND(VALUE(SUBSTITUTE(実質収支比率等に係る経年分析!G$49,"▲","-")),2),NA())</f>
        <v>4.3099999999999996</v>
      </c>
      <c r="D21" s="134">
        <f>IF(ISNUMBER(VALUE(SUBSTITUTE(実質収支比率等に係る経年分析!H$49,"▲","-"))),ROUND(VALUE(SUBSTITUTE(実質収支比率等に係る経年分析!H$49,"▲","-")),2),NA())</f>
        <v>6.23</v>
      </c>
      <c r="E21" s="134">
        <f>IF(ISNUMBER(VALUE(SUBSTITUTE(実質収支比率等に係る経年分析!I$49,"▲","-"))),ROUND(VALUE(SUBSTITUTE(実質収支比率等に係る経年分析!I$49,"▲","-")),2),NA())</f>
        <v>6.7</v>
      </c>
      <c r="F21" s="134">
        <f>IF(ISNUMBER(VALUE(SUBSTITUTE(実質収支比率等に係る経年分析!J$49,"▲","-"))),ROUND(VALUE(SUBSTITUTE(実質収支比率等に係る経年分析!J$49,"▲","-")),2),NA())</f>
        <v>5.95</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佐那河内村後期高齢者医療特別会計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x14ac:dyDescent="0.15">
      <c r="A32" s="135" t="str">
        <f>IF(連結実質赤字比率に係る赤字・黒字の構成分析!C$38="",NA(),連結実質赤字比率に係る赤字・黒字の構成分析!C$38)</f>
        <v>佐那河内村簡易水道特別会計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0.12</v>
      </c>
    </row>
    <row r="33" spans="1:16" x14ac:dyDescent="0.15">
      <c r="A33" s="135" t="str">
        <f>IF(連結実質赤字比率に係る赤字・黒字の構成分析!C$37="",NA(),連結実質赤字比率に係る赤字・黒字の構成分析!C$37)</f>
        <v>佐那河内村農業集落排水事業特別会計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v>
      </c>
    </row>
    <row r="34" spans="1:16" x14ac:dyDescent="0.15">
      <c r="A34" s="135" t="str">
        <f>IF(連結実質赤字比率に係る赤字・黒字の構成分析!C$36="",NA(),連結実質赤字比率に係る赤字・黒字の構成分析!C$36)</f>
        <v>佐那河内村介護保険事業特別会計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0.57999999999999996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1.1499999999999999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1.1399999999999999</v>
      </c>
    </row>
    <row r="35" spans="1:16" x14ac:dyDescent="0.15">
      <c r="A35" s="135" t="str">
        <f>IF(連結実質赤字比率に係る赤字・黒字の構成分析!C$35="",NA(),連結実質赤字比率に係る赤字・黒字の構成分析!C$35)</f>
        <v>佐那河内村国民健康保険事業特別会計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0.28999999999999998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0.74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3.53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1.78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3.49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3.92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3.75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3.12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3.54</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468</v>
      </c>
      <c r="E42" s="136"/>
      <c r="F42" s="136"/>
      <c r="G42" s="136">
        <f>'実質公債費比率（分子）の構造'!L$52</f>
        <v>455</v>
      </c>
      <c r="H42" s="136"/>
      <c r="I42" s="136"/>
      <c r="J42" s="136">
        <f>'実質公債費比率（分子）の構造'!M$52</f>
        <v>420</v>
      </c>
      <c r="K42" s="136"/>
      <c r="L42" s="136"/>
      <c r="M42" s="136">
        <f>'実質公債費比率（分子）の構造'!N$52</f>
        <v>420</v>
      </c>
      <c r="N42" s="136"/>
      <c r="O42" s="136"/>
      <c r="P42" s="136">
        <f>'実質公債費比率（分子）の構造'!O$52</f>
        <v>398</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29</v>
      </c>
      <c r="C45" s="136"/>
      <c r="D45" s="136"/>
      <c r="E45" s="136">
        <f>'実質公債費比率（分子）の構造'!L$49</f>
        <v>29</v>
      </c>
      <c r="F45" s="136"/>
      <c r="G45" s="136"/>
      <c r="H45" s="136">
        <f>'実質公債費比率（分子）の構造'!M$49</f>
        <v>23</v>
      </c>
      <c r="I45" s="136"/>
      <c r="J45" s="136"/>
      <c r="K45" s="136">
        <f>'実質公債費比率（分子）の構造'!N$49</f>
        <v>9</v>
      </c>
      <c r="L45" s="136"/>
      <c r="M45" s="136"/>
      <c r="N45" s="136">
        <f>'実質公債費比率（分子）の構造'!O$49</f>
        <v>1</v>
      </c>
      <c r="O45" s="136"/>
      <c r="P45" s="136"/>
    </row>
    <row r="46" spans="1:16" x14ac:dyDescent="0.15">
      <c r="A46" s="136" t="s">
        <v>55</v>
      </c>
      <c r="B46" s="136">
        <f>'実質公債費比率（分子）の構造'!K$48</f>
        <v>188</v>
      </c>
      <c r="C46" s="136"/>
      <c r="D46" s="136"/>
      <c r="E46" s="136">
        <f>'実質公債費比率（分子）の構造'!L$48</f>
        <v>181</v>
      </c>
      <c r="F46" s="136"/>
      <c r="G46" s="136"/>
      <c r="H46" s="136">
        <f>'実質公債費比率（分子）の構造'!M$48</f>
        <v>166</v>
      </c>
      <c r="I46" s="136"/>
      <c r="J46" s="136"/>
      <c r="K46" s="136">
        <f>'実質公債費比率（分子）の構造'!N$48</f>
        <v>155</v>
      </c>
      <c r="L46" s="136"/>
      <c r="M46" s="136"/>
      <c r="N46" s="136">
        <f>'実質公債費比率（分子）の構造'!O$48</f>
        <v>131</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421</v>
      </c>
      <c r="C49" s="136"/>
      <c r="D49" s="136"/>
      <c r="E49" s="136">
        <f>'実質公債費比率（分子）の構造'!L$45</f>
        <v>394</v>
      </c>
      <c r="F49" s="136"/>
      <c r="G49" s="136"/>
      <c r="H49" s="136">
        <f>'実質公債費比率（分子）の構造'!M$45</f>
        <v>345</v>
      </c>
      <c r="I49" s="136"/>
      <c r="J49" s="136"/>
      <c r="K49" s="136">
        <f>'実質公債費比率（分子）の構造'!N$45</f>
        <v>345</v>
      </c>
      <c r="L49" s="136"/>
      <c r="M49" s="136"/>
      <c r="N49" s="136">
        <f>'実質公債費比率（分子）の構造'!O$45</f>
        <v>308</v>
      </c>
      <c r="O49" s="136"/>
      <c r="P49" s="136"/>
    </row>
    <row r="50" spans="1:16" x14ac:dyDescent="0.15">
      <c r="A50" s="136" t="s">
        <v>59</v>
      </c>
      <c r="B50" s="136" t="e">
        <f>NA()</f>
        <v>#N/A</v>
      </c>
      <c r="C50" s="136">
        <f>IF(ISNUMBER('実質公債費比率（分子）の構造'!K$53),'実質公債費比率（分子）の構造'!K$53,NA())</f>
        <v>170</v>
      </c>
      <c r="D50" s="136" t="e">
        <f>NA()</f>
        <v>#N/A</v>
      </c>
      <c r="E50" s="136" t="e">
        <f>NA()</f>
        <v>#N/A</v>
      </c>
      <c r="F50" s="136">
        <f>IF(ISNUMBER('実質公債費比率（分子）の構造'!L$53),'実質公債費比率（分子）の構造'!L$53,NA())</f>
        <v>149</v>
      </c>
      <c r="G50" s="136" t="e">
        <f>NA()</f>
        <v>#N/A</v>
      </c>
      <c r="H50" s="136" t="e">
        <f>NA()</f>
        <v>#N/A</v>
      </c>
      <c r="I50" s="136">
        <f>IF(ISNUMBER('実質公債費比率（分子）の構造'!M$53),'実質公債費比率（分子）の構造'!M$53,NA())</f>
        <v>114</v>
      </c>
      <c r="J50" s="136" t="e">
        <f>NA()</f>
        <v>#N/A</v>
      </c>
      <c r="K50" s="136" t="e">
        <f>NA()</f>
        <v>#N/A</v>
      </c>
      <c r="L50" s="136">
        <f>IF(ISNUMBER('実質公債費比率（分子）の構造'!N$53),'実質公債費比率（分子）の構造'!N$53,NA())</f>
        <v>89</v>
      </c>
      <c r="M50" s="136" t="e">
        <f>NA()</f>
        <v>#N/A</v>
      </c>
      <c r="N50" s="136" t="e">
        <f>NA()</f>
        <v>#N/A</v>
      </c>
      <c r="O50" s="136">
        <f>IF(ISNUMBER('実質公債費比率（分子）の構造'!O$53),'実質公債費比率（分子）の構造'!O$53,NA())</f>
        <v>42</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3908</v>
      </c>
      <c r="E56" s="135"/>
      <c r="F56" s="135"/>
      <c r="G56" s="135">
        <f>'将来負担比率（分子）の構造'!J$51</f>
        <v>3681</v>
      </c>
      <c r="H56" s="135"/>
      <c r="I56" s="135"/>
      <c r="J56" s="135">
        <f>'将来負担比率（分子）の構造'!K$51</f>
        <v>3484</v>
      </c>
      <c r="K56" s="135"/>
      <c r="L56" s="135"/>
      <c r="M56" s="135">
        <f>'将来負担比率（分子）の構造'!L$51</f>
        <v>3253</v>
      </c>
      <c r="N56" s="135"/>
      <c r="O56" s="135"/>
      <c r="P56" s="135">
        <f>'将来負担比率（分子）の構造'!M$51</f>
        <v>3063</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3102</v>
      </c>
      <c r="E58" s="135"/>
      <c r="F58" s="135"/>
      <c r="G58" s="135">
        <f>'将来負担比率（分子）の構造'!J$49</f>
        <v>3291</v>
      </c>
      <c r="H58" s="135"/>
      <c r="I58" s="135"/>
      <c r="J58" s="135">
        <f>'将来負担比率（分子）の構造'!K$49</f>
        <v>3464</v>
      </c>
      <c r="K58" s="135"/>
      <c r="L58" s="135"/>
      <c r="M58" s="135">
        <f>'将来負担比率（分子）の構造'!L$49</f>
        <v>3467</v>
      </c>
      <c r="N58" s="135"/>
      <c r="O58" s="135"/>
      <c r="P58" s="135">
        <f>'将来負担比率（分子）の構造'!M$49</f>
        <v>3603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410</v>
      </c>
      <c r="C62" s="135"/>
      <c r="D62" s="135"/>
      <c r="E62" s="135">
        <f>'将来負担比率（分子）の構造'!J$45</f>
        <v>427</v>
      </c>
      <c r="F62" s="135"/>
      <c r="G62" s="135"/>
      <c r="H62" s="135">
        <f>'将来負担比率（分子）の構造'!K$45</f>
        <v>410</v>
      </c>
      <c r="I62" s="135"/>
      <c r="J62" s="135"/>
      <c r="K62" s="135">
        <f>'将来負担比率（分子）の構造'!L$45</f>
        <v>369</v>
      </c>
      <c r="L62" s="135"/>
      <c r="M62" s="135"/>
      <c r="N62" s="135">
        <f>'将来負担比率（分子）の構造'!M$45</f>
        <v>341</v>
      </c>
      <c r="O62" s="135"/>
      <c r="P62" s="135"/>
    </row>
    <row r="63" spans="1:16" x14ac:dyDescent="0.15">
      <c r="A63" s="135" t="s">
        <v>28</v>
      </c>
      <c r="B63" s="135">
        <f>'将来負担比率（分子）の構造'!I$44</f>
        <v>59</v>
      </c>
      <c r="C63" s="135"/>
      <c r="D63" s="135"/>
      <c r="E63" s="135">
        <f>'将来負担比率（分子）の構造'!J$44</f>
        <v>42</v>
      </c>
      <c r="F63" s="135"/>
      <c r="G63" s="135"/>
      <c r="H63" s="135">
        <f>'将来負担比率（分子）の構造'!K$44</f>
        <v>19</v>
      </c>
      <c r="I63" s="135"/>
      <c r="J63" s="135"/>
      <c r="K63" s="135">
        <f>'将来負担比率（分子）の構造'!L$44</f>
        <v>10</v>
      </c>
      <c r="L63" s="135"/>
      <c r="M63" s="135"/>
      <c r="N63" s="135">
        <f>'将来負担比率（分子）の構造'!M$44</f>
        <v>9</v>
      </c>
      <c r="O63" s="135"/>
      <c r="P63" s="135"/>
    </row>
    <row r="64" spans="1:16" x14ac:dyDescent="0.15">
      <c r="A64" s="135" t="s">
        <v>27</v>
      </c>
      <c r="B64" s="135">
        <f>'将来負担比率（分子）の構造'!I$43</f>
        <v>1930</v>
      </c>
      <c r="C64" s="135"/>
      <c r="D64" s="135"/>
      <c r="E64" s="135">
        <f>'将来負担比率（分子）の構造'!J$43</f>
        <v>1857</v>
      </c>
      <c r="F64" s="135"/>
      <c r="G64" s="135"/>
      <c r="H64" s="135">
        <f>'将来負担比率（分子）の構造'!K$43</f>
        <v>1745</v>
      </c>
      <c r="I64" s="135"/>
      <c r="J64" s="135"/>
      <c r="K64" s="135">
        <f>'将来負担比率（分子）の構造'!L$43</f>
        <v>1633</v>
      </c>
      <c r="L64" s="135"/>
      <c r="M64" s="135"/>
      <c r="N64" s="135">
        <f>'将来負担比率（分子）の構造'!M$43</f>
        <v>1465</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2666</v>
      </c>
      <c r="C66" s="135"/>
      <c r="D66" s="135"/>
      <c r="E66" s="135">
        <f>'将来負担比率（分子）の構造'!J$41</f>
        <v>2401</v>
      </c>
      <c r="F66" s="135"/>
      <c r="G66" s="135"/>
      <c r="H66" s="135">
        <f>'将来負担比率（分子）の構造'!K$41</f>
        <v>2153</v>
      </c>
      <c r="I66" s="135"/>
      <c r="J66" s="135"/>
      <c r="K66" s="135">
        <f>'将来負担比率（分子）の構造'!L$41</f>
        <v>1953</v>
      </c>
      <c r="L66" s="135"/>
      <c r="M66" s="135"/>
      <c r="N66" s="135">
        <f>'将来負担比率（分子）の構造'!M$41</f>
        <v>1748</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194</v>
      </c>
      <c r="DI1" s="732"/>
      <c r="DJ1" s="732"/>
      <c r="DK1" s="732"/>
      <c r="DL1" s="732"/>
      <c r="DM1" s="732"/>
      <c r="DN1" s="733"/>
      <c r="DP1" s="731" t="s">
        <v>195</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197</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198</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199</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200</v>
      </c>
      <c r="S4" s="679"/>
      <c r="T4" s="679"/>
      <c r="U4" s="679"/>
      <c r="V4" s="679"/>
      <c r="W4" s="679"/>
      <c r="X4" s="679"/>
      <c r="Y4" s="680"/>
      <c r="Z4" s="678" t="s">
        <v>201</v>
      </c>
      <c r="AA4" s="679"/>
      <c r="AB4" s="679"/>
      <c r="AC4" s="680"/>
      <c r="AD4" s="678" t="s">
        <v>202</v>
      </c>
      <c r="AE4" s="679"/>
      <c r="AF4" s="679"/>
      <c r="AG4" s="679"/>
      <c r="AH4" s="679"/>
      <c r="AI4" s="679"/>
      <c r="AJ4" s="679"/>
      <c r="AK4" s="680"/>
      <c r="AL4" s="678" t="s">
        <v>201</v>
      </c>
      <c r="AM4" s="679"/>
      <c r="AN4" s="679"/>
      <c r="AO4" s="680"/>
      <c r="AP4" s="734" t="s">
        <v>203</v>
      </c>
      <c r="AQ4" s="734"/>
      <c r="AR4" s="734"/>
      <c r="AS4" s="734"/>
      <c r="AT4" s="734"/>
      <c r="AU4" s="734"/>
      <c r="AV4" s="734"/>
      <c r="AW4" s="734"/>
      <c r="AX4" s="734"/>
      <c r="AY4" s="734"/>
      <c r="AZ4" s="734"/>
      <c r="BA4" s="734"/>
      <c r="BB4" s="734"/>
      <c r="BC4" s="734"/>
      <c r="BD4" s="734"/>
      <c r="BE4" s="734"/>
      <c r="BF4" s="734"/>
      <c r="BG4" s="734" t="s">
        <v>204</v>
      </c>
      <c r="BH4" s="734"/>
      <c r="BI4" s="734"/>
      <c r="BJ4" s="734"/>
      <c r="BK4" s="734"/>
      <c r="BL4" s="734"/>
      <c r="BM4" s="734"/>
      <c r="BN4" s="734"/>
      <c r="BO4" s="734" t="s">
        <v>201</v>
      </c>
      <c r="BP4" s="734"/>
      <c r="BQ4" s="734"/>
      <c r="BR4" s="734"/>
      <c r="BS4" s="734" t="s">
        <v>205</v>
      </c>
      <c r="BT4" s="734"/>
      <c r="BU4" s="734"/>
      <c r="BV4" s="734"/>
      <c r="BW4" s="734"/>
      <c r="BX4" s="734"/>
      <c r="BY4" s="734"/>
      <c r="BZ4" s="734"/>
      <c r="CA4" s="734"/>
      <c r="CB4" s="734"/>
      <c r="CD4" s="723" t="s">
        <v>206</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207</v>
      </c>
      <c r="C5" s="706"/>
      <c r="D5" s="706"/>
      <c r="E5" s="706"/>
      <c r="F5" s="706"/>
      <c r="G5" s="706"/>
      <c r="H5" s="706"/>
      <c r="I5" s="706"/>
      <c r="J5" s="706"/>
      <c r="K5" s="706"/>
      <c r="L5" s="706"/>
      <c r="M5" s="706"/>
      <c r="N5" s="706"/>
      <c r="O5" s="706"/>
      <c r="P5" s="706"/>
      <c r="Q5" s="707"/>
      <c r="R5" s="668">
        <v>204089</v>
      </c>
      <c r="S5" s="669"/>
      <c r="T5" s="669"/>
      <c r="U5" s="669"/>
      <c r="V5" s="669"/>
      <c r="W5" s="669"/>
      <c r="X5" s="669"/>
      <c r="Y5" s="716"/>
      <c r="Z5" s="729">
        <v>8.1</v>
      </c>
      <c r="AA5" s="729"/>
      <c r="AB5" s="729"/>
      <c r="AC5" s="729"/>
      <c r="AD5" s="730">
        <v>204089</v>
      </c>
      <c r="AE5" s="730"/>
      <c r="AF5" s="730"/>
      <c r="AG5" s="730"/>
      <c r="AH5" s="730"/>
      <c r="AI5" s="730"/>
      <c r="AJ5" s="730"/>
      <c r="AK5" s="730"/>
      <c r="AL5" s="717">
        <v>12.7</v>
      </c>
      <c r="AM5" s="686"/>
      <c r="AN5" s="686"/>
      <c r="AO5" s="718"/>
      <c r="AP5" s="705" t="s">
        <v>208</v>
      </c>
      <c r="AQ5" s="706"/>
      <c r="AR5" s="706"/>
      <c r="AS5" s="706"/>
      <c r="AT5" s="706"/>
      <c r="AU5" s="706"/>
      <c r="AV5" s="706"/>
      <c r="AW5" s="706"/>
      <c r="AX5" s="706"/>
      <c r="AY5" s="706"/>
      <c r="AZ5" s="706"/>
      <c r="BA5" s="706"/>
      <c r="BB5" s="706"/>
      <c r="BC5" s="706"/>
      <c r="BD5" s="706"/>
      <c r="BE5" s="706"/>
      <c r="BF5" s="707"/>
      <c r="BG5" s="618">
        <v>204089</v>
      </c>
      <c r="BH5" s="619"/>
      <c r="BI5" s="619"/>
      <c r="BJ5" s="619"/>
      <c r="BK5" s="619"/>
      <c r="BL5" s="619"/>
      <c r="BM5" s="619"/>
      <c r="BN5" s="620"/>
      <c r="BO5" s="671">
        <v>100</v>
      </c>
      <c r="BP5" s="671"/>
      <c r="BQ5" s="671"/>
      <c r="BR5" s="671"/>
      <c r="BS5" s="672" t="s">
        <v>209</v>
      </c>
      <c r="BT5" s="672"/>
      <c r="BU5" s="672"/>
      <c r="BV5" s="672"/>
      <c r="BW5" s="672"/>
      <c r="BX5" s="672"/>
      <c r="BY5" s="672"/>
      <c r="BZ5" s="672"/>
      <c r="CA5" s="672"/>
      <c r="CB5" s="708"/>
      <c r="CD5" s="723" t="s">
        <v>203</v>
      </c>
      <c r="CE5" s="724"/>
      <c r="CF5" s="724"/>
      <c r="CG5" s="724"/>
      <c r="CH5" s="724"/>
      <c r="CI5" s="724"/>
      <c r="CJ5" s="724"/>
      <c r="CK5" s="724"/>
      <c r="CL5" s="724"/>
      <c r="CM5" s="724"/>
      <c r="CN5" s="724"/>
      <c r="CO5" s="724"/>
      <c r="CP5" s="724"/>
      <c r="CQ5" s="725"/>
      <c r="CR5" s="723" t="s">
        <v>210</v>
      </c>
      <c r="CS5" s="724"/>
      <c r="CT5" s="724"/>
      <c r="CU5" s="724"/>
      <c r="CV5" s="724"/>
      <c r="CW5" s="724"/>
      <c r="CX5" s="724"/>
      <c r="CY5" s="725"/>
      <c r="CZ5" s="723" t="s">
        <v>201</v>
      </c>
      <c r="DA5" s="724"/>
      <c r="DB5" s="724"/>
      <c r="DC5" s="725"/>
      <c r="DD5" s="723" t="s">
        <v>211</v>
      </c>
      <c r="DE5" s="724"/>
      <c r="DF5" s="724"/>
      <c r="DG5" s="724"/>
      <c r="DH5" s="724"/>
      <c r="DI5" s="724"/>
      <c r="DJ5" s="724"/>
      <c r="DK5" s="724"/>
      <c r="DL5" s="724"/>
      <c r="DM5" s="724"/>
      <c r="DN5" s="724"/>
      <c r="DO5" s="724"/>
      <c r="DP5" s="725"/>
      <c r="DQ5" s="723" t="s">
        <v>212</v>
      </c>
      <c r="DR5" s="724"/>
      <c r="DS5" s="724"/>
      <c r="DT5" s="724"/>
      <c r="DU5" s="724"/>
      <c r="DV5" s="724"/>
      <c r="DW5" s="724"/>
      <c r="DX5" s="724"/>
      <c r="DY5" s="724"/>
      <c r="DZ5" s="724"/>
      <c r="EA5" s="724"/>
      <c r="EB5" s="724"/>
      <c r="EC5" s="725"/>
    </row>
    <row r="6" spans="2:143" ht="11.25" customHeight="1" x14ac:dyDescent="0.15">
      <c r="B6" s="615" t="s">
        <v>213</v>
      </c>
      <c r="C6" s="616"/>
      <c r="D6" s="616"/>
      <c r="E6" s="616"/>
      <c r="F6" s="616"/>
      <c r="G6" s="616"/>
      <c r="H6" s="616"/>
      <c r="I6" s="616"/>
      <c r="J6" s="616"/>
      <c r="K6" s="616"/>
      <c r="L6" s="616"/>
      <c r="M6" s="616"/>
      <c r="N6" s="616"/>
      <c r="O6" s="616"/>
      <c r="P6" s="616"/>
      <c r="Q6" s="617"/>
      <c r="R6" s="618">
        <v>48189</v>
      </c>
      <c r="S6" s="619"/>
      <c r="T6" s="619"/>
      <c r="U6" s="619"/>
      <c r="V6" s="619"/>
      <c r="W6" s="619"/>
      <c r="X6" s="619"/>
      <c r="Y6" s="620"/>
      <c r="Z6" s="671">
        <v>1.9</v>
      </c>
      <c r="AA6" s="671"/>
      <c r="AB6" s="671"/>
      <c r="AC6" s="671"/>
      <c r="AD6" s="672">
        <v>48189</v>
      </c>
      <c r="AE6" s="672"/>
      <c r="AF6" s="672"/>
      <c r="AG6" s="672"/>
      <c r="AH6" s="672"/>
      <c r="AI6" s="672"/>
      <c r="AJ6" s="672"/>
      <c r="AK6" s="672"/>
      <c r="AL6" s="641">
        <v>3</v>
      </c>
      <c r="AM6" s="673"/>
      <c r="AN6" s="673"/>
      <c r="AO6" s="674"/>
      <c r="AP6" s="615" t="s">
        <v>214</v>
      </c>
      <c r="AQ6" s="616"/>
      <c r="AR6" s="616"/>
      <c r="AS6" s="616"/>
      <c r="AT6" s="616"/>
      <c r="AU6" s="616"/>
      <c r="AV6" s="616"/>
      <c r="AW6" s="616"/>
      <c r="AX6" s="616"/>
      <c r="AY6" s="616"/>
      <c r="AZ6" s="616"/>
      <c r="BA6" s="616"/>
      <c r="BB6" s="616"/>
      <c r="BC6" s="616"/>
      <c r="BD6" s="616"/>
      <c r="BE6" s="616"/>
      <c r="BF6" s="617"/>
      <c r="BG6" s="618">
        <v>204089</v>
      </c>
      <c r="BH6" s="619"/>
      <c r="BI6" s="619"/>
      <c r="BJ6" s="619"/>
      <c r="BK6" s="619"/>
      <c r="BL6" s="619"/>
      <c r="BM6" s="619"/>
      <c r="BN6" s="620"/>
      <c r="BO6" s="671">
        <v>100</v>
      </c>
      <c r="BP6" s="671"/>
      <c r="BQ6" s="671"/>
      <c r="BR6" s="671"/>
      <c r="BS6" s="672" t="s">
        <v>209</v>
      </c>
      <c r="BT6" s="672"/>
      <c r="BU6" s="672"/>
      <c r="BV6" s="672"/>
      <c r="BW6" s="672"/>
      <c r="BX6" s="672"/>
      <c r="BY6" s="672"/>
      <c r="BZ6" s="672"/>
      <c r="CA6" s="672"/>
      <c r="CB6" s="708"/>
      <c r="CD6" s="675" t="s">
        <v>215</v>
      </c>
      <c r="CE6" s="676"/>
      <c r="CF6" s="676"/>
      <c r="CG6" s="676"/>
      <c r="CH6" s="676"/>
      <c r="CI6" s="676"/>
      <c r="CJ6" s="676"/>
      <c r="CK6" s="676"/>
      <c r="CL6" s="676"/>
      <c r="CM6" s="676"/>
      <c r="CN6" s="676"/>
      <c r="CO6" s="676"/>
      <c r="CP6" s="676"/>
      <c r="CQ6" s="677"/>
      <c r="CR6" s="618">
        <v>48161</v>
      </c>
      <c r="CS6" s="619"/>
      <c r="CT6" s="619"/>
      <c r="CU6" s="619"/>
      <c r="CV6" s="619"/>
      <c r="CW6" s="619"/>
      <c r="CX6" s="619"/>
      <c r="CY6" s="620"/>
      <c r="CZ6" s="671">
        <v>2</v>
      </c>
      <c r="DA6" s="671"/>
      <c r="DB6" s="671"/>
      <c r="DC6" s="671"/>
      <c r="DD6" s="624" t="s">
        <v>209</v>
      </c>
      <c r="DE6" s="619"/>
      <c r="DF6" s="619"/>
      <c r="DG6" s="619"/>
      <c r="DH6" s="619"/>
      <c r="DI6" s="619"/>
      <c r="DJ6" s="619"/>
      <c r="DK6" s="619"/>
      <c r="DL6" s="619"/>
      <c r="DM6" s="619"/>
      <c r="DN6" s="619"/>
      <c r="DO6" s="619"/>
      <c r="DP6" s="620"/>
      <c r="DQ6" s="624">
        <v>48161</v>
      </c>
      <c r="DR6" s="619"/>
      <c r="DS6" s="619"/>
      <c r="DT6" s="619"/>
      <c r="DU6" s="619"/>
      <c r="DV6" s="619"/>
      <c r="DW6" s="619"/>
      <c r="DX6" s="619"/>
      <c r="DY6" s="619"/>
      <c r="DZ6" s="619"/>
      <c r="EA6" s="619"/>
      <c r="EB6" s="619"/>
      <c r="EC6" s="654"/>
    </row>
    <row r="7" spans="2:143" ht="11.25" customHeight="1" x14ac:dyDescent="0.15">
      <c r="B7" s="615" t="s">
        <v>216</v>
      </c>
      <c r="C7" s="616"/>
      <c r="D7" s="616"/>
      <c r="E7" s="616"/>
      <c r="F7" s="616"/>
      <c r="G7" s="616"/>
      <c r="H7" s="616"/>
      <c r="I7" s="616"/>
      <c r="J7" s="616"/>
      <c r="K7" s="616"/>
      <c r="L7" s="616"/>
      <c r="M7" s="616"/>
      <c r="N7" s="616"/>
      <c r="O7" s="616"/>
      <c r="P7" s="616"/>
      <c r="Q7" s="617"/>
      <c r="R7" s="618">
        <v>449</v>
      </c>
      <c r="S7" s="619"/>
      <c r="T7" s="619"/>
      <c r="U7" s="619"/>
      <c r="V7" s="619"/>
      <c r="W7" s="619"/>
      <c r="X7" s="619"/>
      <c r="Y7" s="620"/>
      <c r="Z7" s="671">
        <v>0</v>
      </c>
      <c r="AA7" s="671"/>
      <c r="AB7" s="671"/>
      <c r="AC7" s="671"/>
      <c r="AD7" s="672">
        <v>449</v>
      </c>
      <c r="AE7" s="672"/>
      <c r="AF7" s="672"/>
      <c r="AG7" s="672"/>
      <c r="AH7" s="672"/>
      <c r="AI7" s="672"/>
      <c r="AJ7" s="672"/>
      <c r="AK7" s="672"/>
      <c r="AL7" s="641">
        <v>0</v>
      </c>
      <c r="AM7" s="673"/>
      <c r="AN7" s="673"/>
      <c r="AO7" s="674"/>
      <c r="AP7" s="615" t="s">
        <v>217</v>
      </c>
      <c r="AQ7" s="616"/>
      <c r="AR7" s="616"/>
      <c r="AS7" s="616"/>
      <c r="AT7" s="616"/>
      <c r="AU7" s="616"/>
      <c r="AV7" s="616"/>
      <c r="AW7" s="616"/>
      <c r="AX7" s="616"/>
      <c r="AY7" s="616"/>
      <c r="AZ7" s="616"/>
      <c r="BA7" s="616"/>
      <c r="BB7" s="616"/>
      <c r="BC7" s="616"/>
      <c r="BD7" s="616"/>
      <c r="BE7" s="616"/>
      <c r="BF7" s="617"/>
      <c r="BG7" s="618">
        <v>89292</v>
      </c>
      <c r="BH7" s="619"/>
      <c r="BI7" s="619"/>
      <c r="BJ7" s="619"/>
      <c r="BK7" s="619"/>
      <c r="BL7" s="619"/>
      <c r="BM7" s="619"/>
      <c r="BN7" s="620"/>
      <c r="BO7" s="671">
        <v>43.8</v>
      </c>
      <c r="BP7" s="671"/>
      <c r="BQ7" s="671"/>
      <c r="BR7" s="671"/>
      <c r="BS7" s="672" t="s">
        <v>209</v>
      </c>
      <c r="BT7" s="672"/>
      <c r="BU7" s="672"/>
      <c r="BV7" s="672"/>
      <c r="BW7" s="672"/>
      <c r="BX7" s="672"/>
      <c r="BY7" s="672"/>
      <c r="BZ7" s="672"/>
      <c r="CA7" s="672"/>
      <c r="CB7" s="708"/>
      <c r="CD7" s="655" t="s">
        <v>218</v>
      </c>
      <c r="CE7" s="652"/>
      <c r="CF7" s="652"/>
      <c r="CG7" s="652"/>
      <c r="CH7" s="652"/>
      <c r="CI7" s="652"/>
      <c r="CJ7" s="652"/>
      <c r="CK7" s="652"/>
      <c r="CL7" s="652"/>
      <c r="CM7" s="652"/>
      <c r="CN7" s="652"/>
      <c r="CO7" s="652"/>
      <c r="CP7" s="652"/>
      <c r="CQ7" s="653"/>
      <c r="CR7" s="618">
        <v>669052</v>
      </c>
      <c r="CS7" s="619"/>
      <c r="CT7" s="619"/>
      <c r="CU7" s="619"/>
      <c r="CV7" s="619"/>
      <c r="CW7" s="619"/>
      <c r="CX7" s="619"/>
      <c r="CY7" s="620"/>
      <c r="CZ7" s="671">
        <v>27.7</v>
      </c>
      <c r="DA7" s="671"/>
      <c r="DB7" s="671"/>
      <c r="DC7" s="671"/>
      <c r="DD7" s="624">
        <v>26173</v>
      </c>
      <c r="DE7" s="619"/>
      <c r="DF7" s="619"/>
      <c r="DG7" s="619"/>
      <c r="DH7" s="619"/>
      <c r="DI7" s="619"/>
      <c r="DJ7" s="619"/>
      <c r="DK7" s="619"/>
      <c r="DL7" s="619"/>
      <c r="DM7" s="619"/>
      <c r="DN7" s="619"/>
      <c r="DO7" s="619"/>
      <c r="DP7" s="620"/>
      <c r="DQ7" s="624">
        <v>605328</v>
      </c>
      <c r="DR7" s="619"/>
      <c r="DS7" s="619"/>
      <c r="DT7" s="619"/>
      <c r="DU7" s="619"/>
      <c r="DV7" s="619"/>
      <c r="DW7" s="619"/>
      <c r="DX7" s="619"/>
      <c r="DY7" s="619"/>
      <c r="DZ7" s="619"/>
      <c r="EA7" s="619"/>
      <c r="EB7" s="619"/>
      <c r="EC7" s="654"/>
    </row>
    <row r="8" spans="2:143" ht="11.25" customHeight="1" x14ac:dyDescent="0.15">
      <c r="B8" s="615" t="s">
        <v>219</v>
      </c>
      <c r="C8" s="616"/>
      <c r="D8" s="616"/>
      <c r="E8" s="616"/>
      <c r="F8" s="616"/>
      <c r="G8" s="616"/>
      <c r="H8" s="616"/>
      <c r="I8" s="616"/>
      <c r="J8" s="616"/>
      <c r="K8" s="616"/>
      <c r="L8" s="616"/>
      <c r="M8" s="616"/>
      <c r="N8" s="616"/>
      <c r="O8" s="616"/>
      <c r="P8" s="616"/>
      <c r="Q8" s="617"/>
      <c r="R8" s="618">
        <v>1956</v>
      </c>
      <c r="S8" s="619"/>
      <c r="T8" s="619"/>
      <c r="U8" s="619"/>
      <c r="V8" s="619"/>
      <c r="W8" s="619"/>
      <c r="X8" s="619"/>
      <c r="Y8" s="620"/>
      <c r="Z8" s="671">
        <v>0.1</v>
      </c>
      <c r="AA8" s="671"/>
      <c r="AB8" s="671"/>
      <c r="AC8" s="671"/>
      <c r="AD8" s="672">
        <v>1956</v>
      </c>
      <c r="AE8" s="672"/>
      <c r="AF8" s="672"/>
      <c r="AG8" s="672"/>
      <c r="AH8" s="672"/>
      <c r="AI8" s="672"/>
      <c r="AJ8" s="672"/>
      <c r="AK8" s="672"/>
      <c r="AL8" s="641">
        <v>0.1</v>
      </c>
      <c r="AM8" s="673"/>
      <c r="AN8" s="673"/>
      <c r="AO8" s="674"/>
      <c r="AP8" s="615" t="s">
        <v>220</v>
      </c>
      <c r="AQ8" s="616"/>
      <c r="AR8" s="616"/>
      <c r="AS8" s="616"/>
      <c r="AT8" s="616"/>
      <c r="AU8" s="616"/>
      <c r="AV8" s="616"/>
      <c r="AW8" s="616"/>
      <c r="AX8" s="616"/>
      <c r="AY8" s="616"/>
      <c r="AZ8" s="616"/>
      <c r="BA8" s="616"/>
      <c r="BB8" s="616"/>
      <c r="BC8" s="616"/>
      <c r="BD8" s="616"/>
      <c r="BE8" s="616"/>
      <c r="BF8" s="617"/>
      <c r="BG8" s="618">
        <v>3953</v>
      </c>
      <c r="BH8" s="619"/>
      <c r="BI8" s="619"/>
      <c r="BJ8" s="619"/>
      <c r="BK8" s="619"/>
      <c r="BL8" s="619"/>
      <c r="BM8" s="619"/>
      <c r="BN8" s="620"/>
      <c r="BO8" s="671">
        <v>1.9</v>
      </c>
      <c r="BP8" s="671"/>
      <c r="BQ8" s="671"/>
      <c r="BR8" s="671"/>
      <c r="BS8" s="624" t="s">
        <v>110</v>
      </c>
      <c r="BT8" s="619"/>
      <c r="BU8" s="619"/>
      <c r="BV8" s="619"/>
      <c r="BW8" s="619"/>
      <c r="BX8" s="619"/>
      <c r="BY8" s="619"/>
      <c r="BZ8" s="619"/>
      <c r="CA8" s="619"/>
      <c r="CB8" s="654"/>
      <c r="CD8" s="655" t="s">
        <v>221</v>
      </c>
      <c r="CE8" s="652"/>
      <c r="CF8" s="652"/>
      <c r="CG8" s="652"/>
      <c r="CH8" s="652"/>
      <c r="CI8" s="652"/>
      <c r="CJ8" s="652"/>
      <c r="CK8" s="652"/>
      <c r="CL8" s="652"/>
      <c r="CM8" s="652"/>
      <c r="CN8" s="652"/>
      <c r="CO8" s="652"/>
      <c r="CP8" s="652"/>
      <c r="CQ8" s="653"/>
      <c r="CR8" s="618">
        <v>418056</v>
      </c>
      <c r="CS8" s="619"/>
      <c r="CT8" s="619"/>
      <c r="CU8" s="619"/>
      <c r="CV8" s="619"/>
      <c r="CW8" s="619"/>
      <c r="CX8" s="619"/>
      <c r="CY8" s="620"/>
      <c r="CZ8" s="671">
        <v>17.3</v>
      </c>
      <c r="DA8" s="671"/>
      <c r="DB8" s="671"/>
      <c r="DC8" s="671"/>
      <c r="DD8" s="624" t="s">
        <v>209</v>
      </c>
      <c r="DE8" s="619"/>
      <c r="DF8" s="619"/>
      <c r="DG8" s="619"/>
      <c r="DH8" s="619"/>
      <c r="DI8" s="619"/>
      <c r="DJ8" s="619"/>
      <c r="DK8" s="619"/>
      <c r="DL8" s="619"/>
      <c r="DM8" s="619"/>
      <c r="DN8" s="619"/>
      <c r="DO8" s="619"/>
      <c r="DP8" s="620"/>
      <c r="DQ8" s="624">
        <v>286748</v>
      </c>
      <c r="DR8" s="619"/>
      <c r="DS8" s="619"/>
      <c r="DT8" s="619"/>
      <c r="DU8" s="619"/>
      <c r="DV8" s="619"/>
      <c r="DW8" s="619"/>
      <c r="DX8" s="619"/>
      <c r="DY8" s="619"/>
      <c r="DZ8" s="619"/>
      <c r="EA8" s="619"/>
      <c r="EB8" s="619"/>
      <c r="EC8" s="654"/>
    </row>
    <row r="9" spans="2:143" ht="11.25" customHeight="1" x14ac:dyDescent="0.15">
      <c r="B9" s="615" t="s">
        <v>222</v>
      </c>
      <c r="C9" s="616"/>
      <c r="D9" s="616"/>
      <c r="E9" s="616"/>
      <c r="F9" s="616"/>
      <c r="G9" s="616"/>
      <c r="H9" s="616"/>
      <c r="I9" s="616"/>
      <c r="J9" s="616"/>
      <c r="K9" s="616"/>
      <c r="L9" s="616"/>
      <c r="M9" s="616"/>
      <c r="N9" s="616"/>
      <c r="O9" s="616"/>
      <c r="P9" s="616"/>
      <c r="Q9" s="617"/>
      <c r="R9" s="618">
        <v>1901</v>
      </c>
      <c r="S9" s="619"/>
      <c r="T9" s="619"/>
      <c r="U9" s="619"/>
      <c r="V9" s="619"/>
      <c r="W9" s="619"/>
      <c r="X9" s="619"/>
      <c r="Y9" s="620"/>
      <c r="Z9" s="671">
        <v>0.1</v>
      </c>
      <c r="AA9" s="671"/>
      <c r="AB9" s="671"/>
      <c r="AC9" s="671"/>
      <c r="AD9" s="672">
        <v>1901</v>
      </c>
      <c r="AE9" s="672"/>
      <c r="AF9" s="672"/>
      <c r="AG9" s="672"/>
      <c r="AH9" s="672"/>
      <c r="AI9" s="672"/>
      <c r="AJ9" s="672"/>
      <c r="AK9" s="672"/>
      <c r="AL9" s="641">
        <v>0.1</v>
      </c>
      <c r="AM9" s="673"/>
      <c r="AN9" s="673"/>
      <c r="AO9" s="674"/>
      <c r="AP9" s="615" t="s">
        <v>223</v>
      </c>
      <c r="AQ9" s="616"/>
      <c r="AR9" s="616"/>
      <c r="AS9" s="616"/>
      <c r="AT9" s="616"/>
      <c r="AU9" s="616"/>
      <c r="AV9" s="616"/>
      <c r="AW9" s="616"/>
      <c r="AX9" s="616"/>
      <c r="AY9" s="616"/>
      <c r="AZ9" s="616"/>
      <c r="BA9" s="616"/>
      <c r="BB9" s="616"/>
      <c r="BC9" s="616"/>
      <c r="BD9" s="616"/>
      <c r="BE9" s="616"/>
      <c r="BF9" s="617"/>
      <c r="BG9" s="618">
        <v>65837</v>
      </c>
      <c r="BH9" s="619"/>
      <c r="BI9" s="619"/>
      <c r="BJ9" s="619"/>
      <c r="BK9" s="619"/>
      <c r="BL9" s="619"/>
      <c r="BM9" s="619"/>
      <c r="BN9" s="620"/>
      <c r="BO9" s="671">
        <v>32.299999999999997</v>
      </c>
      <c r="BP9" s="671"/>
      <c r="BQ9" s="671"/>
      <c r="BR9" s="671"/>
      <c r="BS9" s="624" t="s">
        <v>110</v>
      </c>
      <c r="BT9" s="619"/>
      <c r="BU9" s="619"/>
      <c r="BV9" s="619"/>
      <c r="BW9" s="619"/>
      <c r="BX9" s="619"/>
      <c r="BY9" s="619"/>
      <c r="BZ9" s="619"/>
      <c r="CA9" s="619"/>
      <c r="CB9" s="654"/>
      <c r="CD9" s="655" t="s">
        <v>224</v>
      </c>
      <c r="CE9" s="652"/>
      <c r="CF9" s="652"/>
      <c r="CG9" s="652"/>
      <c r="CH9" s="652"/>
      <c r="CI9" s="652"/>
      <c r="CJ9" s="652"/>
      <c r="CK9" s="652"/>
      <c r="CL9" s="652"/>
      <c r="CM9" s="652"/>
      <c r="CN9" s="652"/>
      <c r="CO9" s="652"/>
      <c r="CP9" s="652"/>
      <c r="CQ9" s="653"/>
      <c r="CR9" s="618">
        <v>161119</v>
      </c>
      <c r="CS9" s="619"/>
      <c r="CT9" s="619"/>
      <c r="CU9" s="619"/>
      <c r="CV9" s="619"/>
      <c r="CW9" s="619"/>
      <c r="CX9" s="619"/>
      <c r="CY9" s="620"/>
      <c r="CZ9" s="671">
        <v>6.7</v>
      </c>
      <c r="DA9" s="671"/>
      <c r="DB9" s="671"/>
      <c r="DC9" s="671"/>
      <c r="DD9" s="624">
        <v>6424</v>
      </c>
      <c r="DE9" s="619"/>
      <c r="DF9" s="619"/>
      <c r="DG9" s="619"/>
      <c r="DH9" s="619"/>
      <c r="DI9" s="619"/>
      <c r="DJ9" s="619"/>
      <c r="DK9" s="619"/>
      <c r="DL9" s="619"/>
      <c r="DM9" s="619"/>
      <c r="DN9" s="619"/>
      <c r="DO9" s="619"/>
      <c r="DP9" s="620"/>
      <c r="DQ9" s="624">
        <v>156553</v>
      </c>
      <c r="DR9" s="619"/>
      <c r="DS9" s="619"/>
      <c r="DT9" s="619"/>
      <c r="DU9" s="619"/>
      <c r="DV9" s="619"/>
      <c r="DW9" s="619"/>
      <c r="DX9" s="619"/>
      <c r="DY9" s="619"/>
      <c r="DZ9" s="619"/>
      <c r="EA9" s="619"/>
      <c r="EB9" s="619"/>
      <c r="EC9" s="654"/>
    </row>
    <row r="10" spans="2:143" ht="11.25" customHeight="1" x14ac:dyDescent="0.15">
      <c r="B10" s="615" t="s">
        <v>225</v>
      </c>
      <c r="C10" s="616"/>
      <c r="D10" s="616"/>
      <c r="E10" s="616"/>
      <c r="F10" s="616"/>
      <c r="G10" s="616"/>
      <c r="H10" s="616"/>
      <c r="I10" s="616"/>
      <c r="J10" s="616"/>
      <c r="K10" s="616"/>
      <c r="L10" s="616"/>
      <c r="M10" s="616"/>
      <c r="N10" s="616"/>
      <c r="O10" s="616"/>
      <c r="P10" s="616"/>
      <c r="Q10" s="617"/>
      <c r="R10" s="618">
        <v>39962</v>
      </c>
      <c r="S10" s="619"/>
      <c r="T10" s="619"/>
      <c r="U10" s="619"/>
      <c r="V10" s="619"/>
      <c r="W10" s="619"/>
      <c r="X10" s="619"/>
      <c r="Y10" s="620"/>
      <c r="Z10" s="671">
        <v>1.6</v>
      </c>
      <c r="AA10" s="671"/>
      <c r="AB10" s="671"/>
      <c r="AC10" s="671"/>
      <c r="AD10" s="672">
        <v>39962</v>
      </c>
      <c r="AE10" s="672"/>
      <c r="AF10" s="672"/>
      <c r="AG10" s="672"/>
      <c r="AH10" s="672"/>
      <c r="AI10" s="672"/>
      <c r="AJ10" s="672"/>
      <c r="AK10" s="672"/>
      <c r="AL10" s="641">
        <v>2.5</v>
      </c>
      <c r="AM10" s="673"/>
      <c r="AN10" s="673"/>
      <c r="AO10" s="674"/>
      <c r="AP10" s="615" t="s">
        <v>226</v>
      </c>
      <c r="AQ10" s="616"/>
      <c r="AR10" s="616"/>
      <c r="AS10" s="616"/>
      <c r="AT10" s="616"/>
      <c r="AU10" s="616"/>
      <c r="AV10" s="616"/>
      <c r="AW10" s="616"/>
      <c r="AX10" s="616"/>
      <c r="AY10" s="616"/>
      <c r="AZ10" s="616"/>
      <c r="BA10" s="616"/>
      <c r="BB10" s="616"/>
      <c r="BC10" s="616"/>
      <c r="BD10" s="616"/>
      <c r="BE10" s="616"/>
      <c r="BF10" s="617"/>
      <c r="BG10" s="618">
        <v>3175</v>
      </c>
      <c r="BH10" s="619"/>
      <c r="BI10" s="619"/>
      <c r="BJ10" s="619"/>
      <c r="BK10" s="619"/>
      <c r="BL10" s="619"/>
      <c r="BM10" s="619"/>
      <c r="BN10" s="620"/>
      <c r="BO10" s="671">
        <v>1.6</v>
      </c>
      <c r="BP10" s="671"/>
      <c r="BQ10" s="671"/>
      <c r="BR10" s="671"/>
      <c r="BS10" s="624" t="s">
        <v>110</v>
      </c>
      <c r="BT10" s="619"/>
      <c r="BU10" s="619"/>
      <c r="BV10" s="619"/>
      <c r="BW10" s="619"/>
      <c r="BX10" s="619"/>
      <c r="BY10" s="619"/>
      <c r="BZ10" s="619"/>
      <c r="CA10" s="619"/>
      <c r="CB10" s="654"/>
      <c r="CD10" s="655" t="s">
        <v>227</v>
      </c>
      <c r="CE10" s="652"/>
      <c r="CF10" s="652"/>
      <c r="CG10" s="652"/>
      <c r="CH10" s="652"/>
      <c r="CI10" s="652"/>
      <c r="CJ10" s="652"/>
      <c r="CK10" s="652"/>
      <c r="CL10" s="652"/>
      <c r="CM10" s="652"/>
      <c r="CN10" s="652"/>
      <c r="CO10" s="652"/>
      <c r="CP10" s="652"/>
      <c r="CQ10" s="653"/>
      <c r="CR10" s="618" t="s">
        <v>110</v>
      </c>
      <c r="CS10" s="619"/>
      <c r="CT10" s="619"/>
      <c r="CU10" s="619"/>
      <c r="CV10" s="619"/>
      <c r="CW10" s="619"/>
      <c r="CX10" s="619"/>
      <c r="CY10" s="620"/>
      <c r="CZ10" s="671" t="s">
        <v>110</v>
      </c>
      <c r="DA10" s="671"/>
      <c r="DB10" s="671"/>
      <c r="DC10" s="671"/>
      <c r="DD10" s="624" t="s">
        <v>110</v>
      </c>
      <c r="DE10" s="619"/>
      <c r="DF10" s="619"/>
      <c r="DG10" s="619"/>
      <c r="DH10" s="619"/>
      <c r="DI10" s="619"/>
      <c r="DJ10" s="619"/>
      <c r="DK10" s="619"/>
      <c r="DL10" s="619"/>
      <c r="DM10" s="619"/>
      <c r="DN10" s="619"/>
      <c r="DO10" s="619"/>
      <c r="DP10" s="620"/>
      <c r="DQ10" s="624" t="s">
        <v>110</v>
      </c>
      <c r="DR10" s="619"/>
      <c r="DS10" s="619"/>
      <c r="DT10" s="619"/>
      <c r="DU10" s="619"/>
      <c r="DV10" s="619"/>
      <c r="DW10" s="619"/>
      <c r="DX10" s="619"/>
      <c r="DY10" s="619"/>
      <c r="DZ10" s="619"/>
      <c r="EA10" s="619"/>
      <c r="EB10" s="619"/>
      <c r="EC10" s="654"/>
    </row>
    <row r="11" spans="2:143" ht="11.25" customHeight="1" x14ac:dyDescent="0.15">
      <c r="B11" s="615" t="s">
        <v>228</v>
      </c>
      <c r="C11" s="616"/>
      <c r="D11" s="616"/>
      <c r="E11" s="616"/>
      <c r="F11" s="616"/>
      <c r="G11" s="616"/>
      <c r="H11" s="616"/>
      <c r="I11" s="616"/>
      <c r="J11" s="616"/>
      <c r="K11" s="616"/>
      <c r="L11" s="616"/>
      <c r="M11" s="616"/>
      <c r="N11" s="616"/>
      <c r="O11" s="616"/>
      <c r="P11" s="616"/>
      <c r="Q11" s="617"/>
      <c r="R11" s="618" t="s">
        <v>110</v>
      </c>
      <c r="S11" s="619"/>
      <c r="T11" s="619"/>
      <c r="U11" s="619"/>
      <c r="V11" s="619"/>
      <c r="W11" s="619"/>
      <c r="X11" s="619"/>
      <c r="Y11" s="620"/>
      <c r="Z11" s="671" t="s">
        <v>110</v>
      </c>
      <c r="AA11" s="671"/>
      <c r="AB11" s="671"/>
      <c r="AC11" s="671"/>
      <c r="AD11" s="672" t="s">
        <v>110</v>
      </c>
      <c r="AE11" s="672"/>
      <c r="AF11" s="672"/>
      <c r="AG11" s="672"/>
      <c r="AH11" s="672"/>
      <c r="AI11" s="672"/>
      <c r="AJ11" s="672"/>
      <c r="AK11" s="672"/>
      <c r="AL11" s="641" t="s">
        <v>110</v>
      </c>
      <c r="AM11" s="673"/>
      <c r="AN11" s="673"/>
      <c r="AO11" s="674"/>
      <c r="AP11" s="615" t="s">
        <v>229</v>
      </c>
      <c r="AQ11" s="616"/>
      <c r="AR11" s="616"/>
      <c r="AS11" s="616"/>
      <c r="AT11" s="616"/>
      <c r="AU11" s="616"/>
      <c r="AV11" s="616"/>
      <c r="AW11" s="616"/>
      <c r="AX11" s="616"/>
      <c r="AY11" s="616"/>
      <c r="AZ11" s="616"/>
      <c r="BA11" s="616"/>
      <c r="BB11" s="616"/>
      <c r="BC11" s="616"/>
      <c r="BD11" s="616"/>
      <c r="BE11" s="616"/>
      <c r="BF11" s="617"/>
      <c r="BG11" s="618">
        <v>16327</v>
      </c>
      <c r="BH11" s="619"/>
      <c r="BI11" s="619"/>
      <c r="BJ11" s="619"/>
      <c r="BK11" s="619"/>
      <c r="BL11" s="619"/>
      <c r="BM11" s="619"/>
      <c r="BN11" s="620"/>
      <c r="BO11" s="671">
        <v>8</v>
      </c>
      <c r="BP11" s="671"/>
      <c r="BQ11" s="671"/>
      <c r="BR11" s="671"/>
      <c r="BS11" s="624" t="s">
        <v>110</v>
      </c>
      <c r="BT11" s="619"/>
      <c r="BU11" s="619"/>
      <c r="BV11" s="619"/>
      <c r="BW11" s="619"/>
      <c r="BX11" s="619"/>
      <c r="BY11" s="619"/>
      <c r="BZ11" s="619"/>
      <c r="CA11" s="619"/>
      <c r="CB11" s="654"/>
      <c r="CD11" s="655" t="s">
        <v>230</v>
      </c>
      <c r="CE11" s="652"/>
      <c r="CF11" s="652"/>
      <c r="CG11" s="652"/>
      <c r="CH11" s="652"/>
      <c r="CI11" s="652"/>
      <c r="CJ11" s="652"/>
      <c r="CK11" s="652"/>
      <c r="CL11" s="652"/>
      <c r="CM11" s="652"/>
      <c r="CN11" s="652"/>
      <c r="CO11" s="652"/>
      <c r="CP11" s="652"/>
      <c r="CQ11" s="653"/>
      <c r="CR11" s="618">
        <v>337095</v>
      </c>
      <c r="CS11" s="619"/>
      <c r="CT11" s="619"/>
      <c r="CU11" s="619"/>
      <c r="CV11" s="619"/>
      <c r="CW11" s="619"/>
      <c r="CX11" s="619"/>
      <c r="CY11" s="620"/>
      <c r="CZ11" s="671">
        <v>13.9</v>
      </c>
      <c r="DA11" s="671"/>
      <c r="DB11" s="671"/>
      <c r="DC11" s="671"/>
      <c r="DD11" s="624">
        <v>90962</v>
      </c>
      <c r="DE11" s="619"/>
      <c r="DF11" s="619"/>
      <c r="DG11" s="619"/>
      <c r="DH11" s="619"/>
      <c r="DI11" s="619"/>
      <c r="DJ11" s="619"/>
      <c r="DK11" s="619"/>
      <c r="DL11" s="619"/>
      <c r="DM11" s="619"/>
      <c r="DN11" s="619"/>
      <c r="DO11" s="619"/>
      <c r="DP11" s="620"/>
      <c r="DQ11" s="624">
        <v>238564</v>
      </c>
      <c r="DR11" s="619"/>
      <c r="DS11" s="619"/>
      <c r="DT11" s="619"/>
      <c r="DU11" s="619"/>
      <c r="DV11" s="619"/>
      <c r="DW11" s="619"/>
      <c r="DX11" s="619"/>
      <c r="DY11" s="619"/>
      <c r="DZ11" s="619"/>
      <c r="EA11" s="619"/>
      <c r="EB11" s="619"/>
      <c r="EC11" s="654"/>
    </row>
    <row r="12" spans="2:143" ht="11.25" customHeight="1" x14ac:dyDescent="0.15">
      <c r="B12" s="615" t="s">
        <v>231</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232</v>
      </c>
      <c r="AQ12" s="616"/>
      <c r="AR12" s="616"/>
      <c r="AS12" s="616"/>
      <c r="AT12" s="616"/>
      <c r="AU12" s="616"/>
      <c r="AV12" s="616"/>
      <c r="AW12" s="616"/>
      <c r="AX12" s="616"/>
      <c r="AY12" s="616"/>
      <c r="AZ12" s="616"/>
      <c r="BA12" s="616"/>
      <c r="BB12" s="616"/>
      <c r="BC12" s="616"/>
      <c r="BD12" s="616"/>
      <c r="BE12" s="616"/>
      <c r="BF12" s="617"/>
      <c r="BG12" s="618">
        <v>94868</v>
      </c>
      <c r="BH12" s="619"/>
      <c r="BI12" s="619"/>
      <c r="BJ12" s="619"/>
      <c r="BK12" s="619"/>
      <c r="BL12" s="619"/>
      <c r="BM12" s="619"/>
      <c r="BN12" s="620"/>
      <c r="BO12" s="671">
        <v>46.5</v>
      </c>
      <c r="BP12" s="671"/>
      <c r="BQ12" s="671"/>
      <c r="BR12" s="671"/>
      <c r="BS12" s="624" t="s">
        <v>110</v>
      </c>
      <c r="BT12" s="619"/>
      <c r="BU12" s="619"/>
      <c r="BV12" s="619"/>
      <c r="BW12" s="619"/>
      <c r="BX12" s="619"/>
      <c r="BY12" s="619"/>
      <c r="BZ12" s="619"/>
      <c r="CA12" s="619"/>
      <c r="CB12" s="654"/>
      <c r="CD12" s="655" t="s">
        <v>233</v>
      </c>
      <c r="CE12" s="652"/>
      <c r="CF12" s="652"/>
      <c r="CG12" s="652"/>
      <c r="CH12" s="652"/>
      <c r="CI12" s="652"/>
      <c r="CJ12" s="652"/>
      <c r="CK12" s="652"/>
      <c r="CL12" s="652"/>
      <c r="CM12" s="652"/>
      <c r="CN12" s="652"/>
      <c r="CO12" s="652"/>
      <c r="CP12" s="652"/>
      <c r="CQ12" s="653"/>
      <c r="CR12" s="618">
        <v>18826</v>
      </c>
      <c r="CS12" s="619"/>
      <c r="CT12" s="619"/>
      <c r="CU12" s="619"/>
      <c r="CV12" s="619"/>
      <c r="CW12" s="619"/>
      <c r="CX12" s="619"/>
      <c r="CY12" s="620"/>
      <c r="CZ12" s="671">
        <v>0.8</v>
      </c>
      <c r="DA12" s="671"/>
      <c r="DB12" s="671"/>
      <c r="DC12" s="671"/>
      <c r="DD12" s="624" t="s">
        <v>110</v>
      </c>
      <c r="DE12" s="619"/>
      <c r="DF12" s="619"/>
      <c r="DG12" s="619"/>
      <c r="DH12" s="619"/>
      <c r="DI12" s="619"/>
      <c r="DJ12" s="619"/>
      <c r="DK12" s="619"/>
      <c r="DL12" s="619"/>
      <c r="DM12" s="619"/>
      <c r="DN12" s="619"/>
      <c r="DO12" s="619"/>
      <c r="DP12" s="620"/>
      <c r="DQ12" s="624">
        <v>17945</v>
      </c>
      <c r="DR12" s="619"/>
      <c r="DS12" s="619"/>
      <c r="DT12" s="619"/>
      <c r="DU12" s="619"/>
      <c r="DV12" s="619"/>
      <c r="DW12" s="619"/>
      <c r="DX12" s="619"/>
      <c r="DY12" s="619"/>
      <c r="DZ12" s="619"/>
      <c r="EA12" s="619"/>
      <c r="EB12" s="619"/>
      <c r="EC12" s="654"/>
    </row>
    <row r="13" spans="2:143" ht="11.25" customHeight="1" x14ac:dyDescent="0.15">
      <c r="B13" s="615" t="s">
        <v>234</v>
      </c>
      <c r="C13" s="616"/>
      <c r="D13" s="616"/>
      <c r="E13" s="616"/>
      <c r="F13" s="616"/>
      <c r="G13" s="616"/>
      <c r="H13" s="616"/>
      <c r="I13" s="616"/>
      <c r="J13" s="616"/>
      <c r="K13" s="616"/>
      <c r="L13" s="616"/>
      <c r="M13" s="616"/>
      <c r="N13" s="616"/>
      <c r="O13" s="616"/>
      <c r="P13" s="616"/>
      <c r="Q13" s="617"/>
      <c r="R13" s="618">
        <v>6658</v>
      </c>
      <c r="S13" s="619"/>
      <c r="T13" s="619"/>
      <c r="U13" s="619"/>
      <c r="V13" s="619"/>
      <c r="W13" s="619"/>
      <c r="X13" s="619"/>
      <c r="Y13" s="620"/>
      <c r="Z13" s="671">
        <v>0.3</v>
      </c>
      <c r="AA13" s="671"/>
      <c r="AB13" s="671"/>
      <c r="AC13" s="671"/>
      <c r="AD13" s="672">
        <v>6658</v>
      </c>
      <c r="AE13" s="672"/>
      <c r="AF13" s="672"/>
      <c r="AG13" s="672"/>
      <c r="AH13" s="672"/>
      <c r="AI13" s="672"/>
      <c r="AJ13" s="672"/>
      <c r="AK13" s="672"/>
      <c r="AL13" s="641">
        <v>0.4</v>
      </c>
      <c r="AM13" s="673"/>
      <c r="AN13" s="673"/>
      <c r="AO13" s="674"/>
      <c r="AP13" s="615" t="s">
        <v>235</v>
      </c>
      <c r="AQ13" s="616"/>
      <c r="AR13" s="616"/>
      <c r="AS13" s="616"/>
      <c r="AT13" s="616"/>
      <c r="AU13" s="616"/>
      <c r="AV13" s="616"/>
      <c r="AW13" s="616"/>
      <c r="AX13" s="616"/>
      <c r="AY13" s="616"/>
      <c r="AZ13" s="616"/>
      <c r="BA13" s="616"/>
      <c r="BB13" s="616"/>
      <c r="BC13" s="616"/>
      <c r="BD13" s="616"/>
      <c r="BE13" s="616"/>
      <c r="BF13" s="617"/>
      <c r="BG13" s="618">
        <v>94868</v>
      </c>
      <c r="BH13" s="619"/>
      <c r="BI13" s="619"/>
      <c r="BJ13" s="619"/>
      <c r="BK13" s="619"/>
      <c r="BL13" s="619"/>
      <c r="BM13" s="619"/>
      <c r="BN13" s="620"/>
      <c r="BO13" s="671">
        <v>46.5</v>
      </c>
      <c r="BP13" s="671"/>
      <c r="BQ13" s="671"/>
      <c r="BR13" s="671"/>
      <c r="BS13" s="624" t="s">
        <v>110</v>
      </c>
      <c r="BT13" s="619"/>
      <c r="BU13" s="619"/>
      <c r="BV13" s="619"/>
      <c r="BW13" s="619"/>
      <c r="BX13" s="619"/>
      <c r="BY13" s="619"/>
      <c r="BZ13" s="619"/>
      <c r="CA13" s="619"/>
      <c r="CB13" s="654"/>
      <c r="CD13" s="655" t="s">
        <v>236</v>
      </c>
      <c r="CE13" s="652"/>
      <c r="CF13" s="652"/>
      <c r="CG13" s="652"/>
      <c r="CH13" s="652"/>
      <c r="CI13" s="652"/>
      <c r="CJ13" s="652"/>
      <c r="CK13" s="652"/>
      <c r="CL13" s="652"/>
      <c r="CM13" s="652"/>
      <c r="CN13" s="652"/>
      <c r="CO13" s="652"/>
      <c r="CP13" s="652"/>
      <c r="CQ13" s="653"/>
      <c r="CR13" s="618">
        <v>142721</v>
      </c>
      <c r="CS13" s="619"/>
      <c r="CT13" s="619"/>
      <c r="CU13" s="619"/>
      <c r="CV13" s="619"/>
      <c r="CW13" s="619"/>
      <c r="CX13" s="619"/>
      <c r="CY13" s="620"/>
      <c r="CZ13" s="671">
        <v>5.9</v>
      </c>
      <c r="DA13" s="671"/>
      <c r="DB13" s="671"/>
      <c r="DC13" s="671"/>
      <c r="DD13" s="624">
        <v>97281</v>
      </c>
      <c r="DE13" s="619"/>
      <c r="DF13" s="619"/>
      <c r="DG13" s="619"/>
      <c r="DH13" s="619"/>
      <c r="DI13" s="619"/>
      <c r="DJ13" s="619"/>
      <c r="DK13" s="619"/>
      <c r="DL13" s="619"/>
      <c r="DM13" s="619"/>
      <c r="DN13" s="619"/>
      <c r="DO13" s="619"/>
      <c r="DP13" s="620"/>
      <c r="DQ13" s="624">
        <v>65346</v>
      </c>
      <c r="DR13" s="619"/>
      <c r="DS13" s="619"/>
      <c r="DT13" s="619"/>
      <c r="DU13" s="619"/>
      <c r="DV13" s="619"/>
      <c r="DW13" s="619"/>
      <c r="DX13" s="619"/>
      <c r="DY13" s="619"/>
      <c r="DZ13" s="619"/>
      <c r="EA13" s="619"/>
      <c r="EB13" s="619"/>
      <c r="EC13" s="654"/>
    </row>
    <row r="14" spans="2:143" ht="11.25" customHeight="1" x14ac:dyDescent="0.15">
      <c r="B14" s="615" t="s">
        <v>237</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238</v>
      </c>
      <c r="AQ14" s="616"/>
      <c r="AR14" s="616"/>
      <c r="AS14" s="616"/>
      <c r="AT14" s="616"/>
      <c r="AU14" s="616"/>
      <c r="AV14" s="616"/>
      <c r="AW14" s="616"/>
      <c r="AX14" s="616"/>
      <c r="AY14" s="616"/>
      <c r="AZ14" s="616"/>
      <c r="BA14" s="616"/>
      <c r="BB14" s="616"/>
      <c r="BC14" s="616"/>
      <c r="BD14" s="616"/>
      <c r="BE14" s="616"/>
      <c r="BF14" s="617"/>
      <c r="BG14" s="618">
        <v>9186</v>
      </c>
      <c r="BH14" s="619"/>
      <c r="BI14" s="619"/>
      <c r="BJ14" s="619"/>
      <c r="BK14" s="619"/>
      <c r="BL14" s="619"/>
      <c r="BM14" s="619"/>
      <c r="BN14" s="620"/>
      <c r="BO14" s="671">
        <v>4.5</v>
      </c>
      <c r="BP14" s="671"/>
      <c r="BQ14" s="671"/>
      <c r="BR14" s="671"/>
      <c r="BS14" s="624" t="s">
        <v>110</v>
      </c>
      <c r="BT14" s="619"/>
      <c r="BU14" s="619"/>
      <c r="BV14" s="619"/>
      <c r="BW14" s="619"/>
      <c r="BX14" s="619"/>
      <c r="BY14" s="619"/>
      <c r="BZ14" s="619"/>
      <c r="CA14" s="619"/>
      <c r="CB14" s="654"/>
      <c r="CD14" s="655" t="s">
        <v>239</v>
      </c>
      <c r="CE14" s="652"/>
      <c r="CF14" s="652"/>
      <c r="CG14" s="652"/>
      <c r="CH14" s="652"/>
      <c r="CI14" s="652"/>
      <c r="CJ14" s="652"/>
      <c r="CK14" s="652"/>
      <c r="CL14" s="652"/>
      <c r="CM14" s="652"/>
      <c r="CN14" s="652"/>
      <c r="CO14" s="652"/>
      <c r="CP14" s="652"/>
      <c r="CQ14" s="653"/>
      <c r="CR14" s="618">
        <v>43826</v>
      </c>
      <c r="CS14" s="619"/>
      <c r="CT14" s="619"/>
      <c r="CU14" s="619"/>
      <c r="CV14" s="619"/>
      <c r="CW14" s="619"/>
      <c r="CX14" s="619"/>
      <c r="CY14" s="620"/>
      <c r="CZ14" s="671">
        <v>1.8</v>
      </c>
      <c r="DA14" s="671"/>
      <c r="DB14" s="671"/>
      <c r="DC14" s="671"/>
      <c r="DD14" s="624">
        <v>17484</v>
      </c>
      <c r="DE14" s="619"/>
      <c r="DF14" s="619"/>
      <c r="DG14" s="619"/>
      <c r="DH14" s="619"/>
      <c r="DI14" s="619"/>
      <c r="DJ14" s="619"/>
      <c r="DK14" s="619"/>
      <c r="DL14" s="619"/>
      <c r="DM14" s="619"/>
      <c r="DN14" s="619"/>
      <c r="DO14" s="619"/>
      <c r="DP14" s="620"/>
      <c r="DQ14" s="624">
        <v>29372</v>
      </c>
      <c r="DR14" s="619"/>
      <c r="DS14" s="619"/>
      <c r="DT14" s="619"/>
      <c r="DU14" s="619"/>
      <c r="DV14" s="619"/>
      <c r="DW14" s="619"/>
      <c r="DX14" s="619"/>
      <c r="DY14" s="619"/>
      <c r="DZ14" s="619"/>
      <c r="EA14" s="619"/>
      <c r="EB14" s="619"/>
      <c r="EC14" s="654"/>
    </row>
    <row r="15" spans="2:143" ht="11.25" customHeight="1" x14ac:dyDescent="0.15">
      <c r="B15" s="615" t="s">
        <v>240</v>
      </c>
      <c r="C15" s="616"/>
      <c r="D15" s="616"/>
      <c r="E15" s="616"/>
      <c r="F15" s="616"/>
      <c r="G15" s="616"/>
      <c r="H15" s="616"/>
      <c r="I15" s="616"/>
      <c r="J15" s="616"/>
      <c r="K15" s="616"/>
      <c r="L15" s="616"/>
      <c r="M15" s="616"/>
      <c r="N15" s="616"/>
      <c r="O15" s="616"/>
      <c r="P15" s="616"/>
      <c r="Q15" s="617"/>
      <c r="R15" s="618">
        <v>234</v>
      </c>
      <c r="S15" s="619"/>
      <c r="T15" s="619"/>
      <c r="U15" s="619"/>
      <c r="V15" s="619"/>
      <c r="W15" s="619"/>
      <c r="X15" s="619"/>
      <c r="Y15" s="620"/>
      <c r="Z15" s="671">
        <v>0</v>
      </c>
      <c r="AA15" s="671"/>
      <c r="AB15" s="671"/>
      <c r="AC15" s="671"/>
      <c r="AD15" s="672">
        <v>234</v>
      </c>
      <c r="AE15" s="672"/>
      <c r="AF15" s="672"/>
      <c r="AG15" s="672"/>
      <c r="AH15" s="672"/>
      <c r="AI15" s="672"/>
      <c r="AJ15" s="672"/>
      <c r="AK15" s="672"/>
      <c r="AL15" s="641">
        <v>0</v>
      </c>
      <c r="AM15" s="673"/>
      <c r="AN15" s="673"/>
      <c r="AO15" s="674"/>
      <c r="AP15" s="615" t="s">
        <v>241</v>
      </c>
      <c r="AQ15" s="616"/>
      <c r="AR15" s="616"/>
      <c r="AS15" s="616"/>
      <c r="AT15" s="616"/>
      <c r="AU15" s="616"/>
      <c r="AV15" s="616"/>
      <c r="AW15" s="616"/>
      <c r="AX15" s="616"/>
      <c r="AY15" s="616"/>
      <c r="AZ15" s="616"/>
      <c r="BA15" s="616"/>
      <c r="BB15" s="616"/>
      <c r="BC15" s="616"/>
      <c r="BD15" s="616"/>
      <c r="BE15" s="616"/>
      <c r="BF15" s="617"/>
      <c r="BG15" s="618">
        <v>10743</v>
      </c>
      <c r="BH15" s="619"/>
      <c r="BI15" s="619"/>
      <c r="BJ15" s="619"/>
      <c r="BK15" s="619"/>
      <c r="BL15" s="619"/>
      <c r="BM15" s="619"/>
      <c r="BN15" s="620"/>
      <c r="BO15" s="671">
        <v>5.3</v>
      </c>
      <c r="BP15" s="671"/>
      <c r="BQ15" s="671"/>
      <c r="BR15" s="671"/>
      <c r="BS15" s="624" t="s">
        <v>110</v>
      </c>
      <c r="BT15" s="619"/>
      <c r="BU15" s="619"/>
      <c r="BV15" s="619"/>
      <c r="BW15" s="619"/>
      <c r="BX15" s="619"/>
      <c r="BY15" s="619"/>
      <c r="BZ15" s="619"/>
      <c r="CA15" s="619"/>
      <c r="CB15" s="654"/>
      <c r="CD15" s="655" t="s">
        <v>242</v>
      </c>
      <c r="CE15" s="652"/>
      <c r="CF15" s="652"/>
      <c r="CG15" s="652"/>
      <c r="CH15" s="652"/>
      <c r="CI15" s="652"/>
      <c r="CJ15" s="652"/>
      <c r="CK15" s="652"/>
      <c r="CL15" s="652"/>
      <c r="CM15" s="652"/>
      <c r="CN15" s="652"/>
      <c r="CO15" s="652"/>
      <c r="CP15" s="652"/>
      <c r="CQ15" s="653"/>
      <c r="CR15" s="618">
        <v>129389</v>
      </c>
      <c r="CS15" s="619"/>
      <c r="CT15" s="619"/>
      <c r="CU15" s="619"/>
      <c r="CV15" s="619"/>
      <c r="CW15" s="619"/>
      <c r="CX15" s="619"/>
      <c r="CY15" s="620"/>
      <c r="CZ15" s="671">
        <v>5.4</v>
      </c>
      <c r="DA15" s="671"/>
      <c r="DB15" s="671"/>
      <c r="DC15" s="671"/>
      <c r="DD15" s="624">
        <v>8797</v>
      </c>
      <c r="DE15" s="619"/>
      <c r="DF15" s="619"/>
      <c r="DG15" s="619"/>
      <c r="DH15" s="619"/>
      <c r="DI15" s="619"/>
      <c r="DJ15" s="619"/>
      <c r="DK15" s="619"/>
      <c r="DL15" s="619"/>
      <c r="DM15" s="619"/>
      <c r="DN15" s="619"/>
      <c r="DO15" s="619"/>
      <c r="DP15" s="620"/>
      <c r="DQ15" s="624">
        <v>121824</v>
      </c>
      <c r="DR15" s="619"/>
      <c r="DS15" s="619"/>
      <c r="DT15" s="619"/>
      <c r="DU15" s="619"/>
      <c r="DV15" s="619"/>
      <c r="DW15" s="619"/>
      <c r="DX15" s="619"/>
      <c r="DY15" s="619"/>
      <c r="DZ15" s="619"/>
      <c r="EA15" s="619"/>
      <c r="EB15" s="619"/>
      <c r="EC15" s="654"/>
    </row>
    <row r="16" spans="2:143" ht="11.25" customHeight="1" x14ac:dyDescent="0.15">
      <c r="B16" s="615" t="s">
        <v>243</v>
      </c>
      <c r="C16" s="616"/>
      <c r="D16" s="616"/>
      <c r="E16" s="616"/>
      <c r="F16" s="616"/>
      <c r="G16" s="616"/>
      <c r="H16" s="616"/>
      <c r="I16" s="616"/>
      <c r="J16" s="616"/>
      <c r="K16" s="616"/>
      <c r="L16" s="616"/>
      <c r="M16" s="616"/>
      <c r="N16" s="616"/>
      <c r="O16" s="616"/>
      <c r="P16" s="616"/>
      <c r="Q16" s="617"/>
      <c r="R16" s="618">
        <v>1438048</v>
      </c>
      <c r="S16" s="619"/>
      <c r="T16" s="619"/>
      <c r="U16" s="619"/>
      <c r="V16" s="619"/>
      <c r="W16" s="619"/>
      <c r="X16" s="619"/>
      <c r="Y16" s="620"/>
      <c r="Z16" s="671">
        <v>57</v>
      </c>
      <c r="AA16" s="671"/>
      <c r="AB16" s="671"/>
      <c r="AC16" s="671"/>
      <c r="AD16" s="672">
        <v>1302040</v>
      </c>
      <c r="AE16" s="672"/>
      <c r="AF16" s="672"/>
      <c r="AG16" s="672"/>
      <c r="AH16" s="672"/>
      <c r="AI16" s="672"/>
      <c r="AJ16" s="672"/>
      <c r="AK16" s="672"/>
      <c r="AL16" s="641">
        <v>81</v>
      </c>
      <c r="AM16" s="673"/>
      <c r="AN16" s="673"/>
      <c r="AO16" s="674"/>
      <c r="AP16" s="615" t="s">
        <v>244</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245</v>
      </c>
      <c r="CE16" s="652"/>
      <c r="CF16" s="652"/>
      <c r="CG16" s="652"/>
      <c r="CH16" s="652"/>
      <c r="CI16" s="652"/>
      <c r="CJ16" s="652"/>
      <c r="CK16" s="652"/>
      <c r="CL16" s="652"/>
      <c r="CM16" s="652"/>
      <c r="CN16" s="652"/>
      <c r="CO16" s="652"/>
      <c r="CP16" s="652"/>
      <c r="CQ16" s="653"/>
      <c r="CR16" s="618">
        <v>54312</v>
      </c>
      <c r="CS16" s="619"/>
      <c r="CT16" s="619"/>
      <c r="CU16" s="619"/>
      <c r="CV16" s="619"/>
      <c r="CW16" s="619"/>
      <c r="CX16" s="619"/>
      <c r="CY16" s="620"/>
      <c r="CZ16" s="671">
        <v>2.2000000000000002</v>
      </c>
      <c r="DA16" s="671"/>
      <c r="DB16" s="671"/>
      <c r="DC16" s="671"/>
      <c r="DD16" s="624" t="s">
        <v>110</v>
      </c>
      <c r="DE16" s="619"/>
      <c r="DF16" s="619"/>
      <c r="DG16" s="619"/>
      <c r="DH16" s="619"/>
      <c r="DI16" s="619"/>
      <c r="DJ16" s="619"/>
      <c r="DK16" s="619"/>
      <c r="DL16" s="619"/>
      <c r="DM16" s="619"/>
      <c r="DN16" s="619"/>
      <c r="DO16" s="619"/>
      <c r="DP16" s="620"/>
      <c r="DQ16" s="624">
        <v>8971</v>
      </c>
      <c r="DR16" s="619"/>
      <c r="DS16" s="619"/>
      <c r="DT16" s="619"/>
      <c r="DU16" s="619"/>
      <c r="DV16" s="619"/>
      <c r="DW16" s="619"/>
      <c r="DX16" s="619"/>
      <c r="DY16" s="619"/>
      <c r="DZ16" s="619"/>
      <c r="EA16" s="619"/>
      <c r="EB16" s="619"/>
      <c r="EC16" s="654"/>
    </row>
    <row r="17" spans="2:133" ht="11.25" customHeight="1" x14ac:dyDescent="0.15">
      <c r="B17" s="615" t="s">
        <v>246</v>
      </c>
      <c r="C17" s="616"/>
      <c r="D17" s="616"/>
      <c r="E17" s="616"/>
      <c r="F17" s="616"/>
      <c r="G17" s="616"/>
      <c r="H17" s="616"/>
      <c r="I17" s="616"/>
      <c r="J17" s="616"/>
      <c r="K17" s="616"/>
      <c r="L17" s="616"/>
      <c r="M17" s="616"/>
      <c r="N17" s="616"/>
      <c r="O17" s="616"/>
      <c r="P17" s="616"/>
      <c r="Q17" s="617"/>
      <c r="R17" s="618">
        <v>1302040</v>
      </c>
      <c r="S17" s="619"/>
      <c r="T17" s="619"/>
      <c r="U17" s="619"/>
      <c r="V17" s="619"/>
      <c r="W17" s="619"/>
      <c r="X17" s="619"/>
      <c r="Y17" s="620"/>
      <c r="Z17" s="671">
        <v>51.7</v>
      </c>
      <c r="AA17" s="671"/>
      <c r="AB17" s="671"/>
      <c r="AC17" s="671"/>
      <c r="AD17" s="672">
        <v>1302040</v>
      </c>
      <c r="AE17" s="672"/>
      <c r="AF17" s="672"/>
      <c r="AG17" s="672"/>
      <c r="AH17" s="672"/>
      <c r="AI17" s="672"/>
      <c r="AJ17" s="672"/>
      <c r="AK17" s="672"/>
      <c r="AL17" s="641">
        <v>81</v>
      </c>
      <c r="AM17" s="673"/>
      <c r="AN17" s="673"/>
      <c r="AO17" s="674"/>
      <c r="AP17" s="615" t="s">
        <v>247</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248</v>
      </c>
      <c r="CE17" s="652"/>
      <c r="CF17" s="652"/>
      <c r="CG17" s="652"/>
      <c r="CH17" s="652"/>
      <c r="CI17" s="652"/>
      <c r="CJ17" s="652"/>
      <c r="CK17" s="652"/>
      <c r="CL17" s="652"/>
      <c r="CM17" s="652"/>
      <c r="CN17" s="652"/>
      <c r="CO17" s="652"/>
      <c r="CP17" s="652"/>
      <c r="CQ17" s="653"/>
      <c r="CR17" s="618">
        <v>395890</v>
      </c>
      <c r="CS17" s="619"/>
      <c r="CT17" s="619"/>
      <c r="CU17" s="619"/>
      <c r="CV17" s="619"/>
      <c r="CW17" s="619"/>
      <c r="CX17" s="619"/>
      <c r="CY17" s="620"/>
      <c r="CZ17" s="671">
        <v>16.399999999999999</v>
      </c>
      <c r="DA17" s="671"/>
      <c r="DB17" s="671"/>
      <c r="DC17" s="671"/>
      <c r="DD17" s="624" t="s">
        <v>110</v>
      </c>
      <c r="DE17" s="619"/>
      <c r="DF17" s="619"/>
      <c r="DG17" s="619"/>
      <c r="DH17" s="619"/>
      <c r="DI17" s="619"/>
      <c r="DJ17" s="619"/>
      <c r="DK17" s="619"/>
      <c r="DL17" s="619"/>
      <c r="DM17" s="619"/>
      <c r="DN17" s="619"/>
      <c r="DO17" s="619"/>
      <c r="DP17" s="620"/>
      <c r="DQ17" s="624">
        <v>395890</v>
      </c>
      <c r="DR17" s="619"/>
      <c r="DS17" s="619"/>
      <c r="DT17" s="619"/>
      <c r="DU17" s="619"/>
      <c r="DV17" s="619"/>
      <c r="DW17" s="619"/>
      <c r="DX17" s="619"/>
      <c r="DY17" s="619"/>
      <c r="DZ17" s="619"/>
      <c r="EA17" s="619"/>
      <c r="EB17" s="619"/>
      <c r="EC17" s="654"/>
    </row>
    <row r="18" spans="2:133" ht="11.25" customHeight="1" x14ac:dyDescent="0.15">
      <c r="B18" s="615" t="s">
        <v>249</v>
      </c>
      <c r="C18" s="616"/>
      <c r="D18" s="616"/>
      <c r="E18" s="616"/>
      <c r="F18" s="616"/>
      <c r="G18" s="616"/>
      <c r="H18" s="616"/>
      <c r="I18" s="616"/>
      <c r="J18" s="616"/>
      <c r="K18" s="616"/>
      <c r="L18" s="616"/>
      <c r="M18" s="616"/>
      <c r="N18" s="616"/>
      <c r="O18" s="616"/>
      <c r="P18" s="616"/>
      <c r="Q18" s="617"/>
      <c r="R18" s="618">
        <v>136008</v>
      </c>
      <c r="S18" s="619"/>
      <c r="T18" s="619"/>
      <c r="U18" s="619"/>
      <c r="V18" s="619"/>
      <c r="W18" s="619"/>
      <c r="X18" s="619"/>
      <c r="Y18" s="620"/>
      <c r="Z18" s="671">
        <v>5.4</v>
      </c>
      <c r="AA18" s="671"/>
      <c r="AB18" s="671"/>
      <c r="AC18" s="671"/>
      <c r="AD18" s="672" t="s">
        <v>110</v>
      </c>
      <c r="AE18" s="672"/>
      <c r="AF18" s="672"/>
      <c r="AG18" s="672"/>
      <c r="AH18" s="672"/>
      <c r="AI18" s="672"/>
      <c r="AJ18" s="672"/>
      <c r="AK18" s="672"/>
      <c r="AL18" s="641" t="s">
        <v>110</v>
      </c>
      <c r="AM18" s="673"/>
      <c r="AN18" s="673"/>
      <c r="AO18" s="674"/>
      <c r="AP18" s="615" t="s">
        <v>250</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251</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x14ac:dyDescent="0.15">
      <c r="B19" s="615" t="s">
        <v>252</v>
      </c>
      <c r="C19" s="616"/>
      <c r="D19" s="616"/>
      <c r="E19" s="616"/>
      <c r="F19" s="616"/>
      <c r="G19" s="616"/>
      <c r="H19" s="616"/>
      <c r="I19" s="616"/>
      <c r="J19" s="616"/>
      <c r="K19" s="616"/>
      <c r="L19" s="616"/>
      <c r="M19" s="616"/>
      <c r="N19" s="616"/>
      <c r="O19" s="616"/>
      <c r="P19" s="616"/>
      <c r="Q19" s="617"/>
      <c r="R19" s="618" t="s">
        <v>110</v>
      </c>
      <c r="S19" s="619"/>
      <c r="T19" s="619"/>
      <c r="U19" s="619"/>
      <c r="V19" s="619"/>
      <c r="W19" s="619"/>
      <c r="X19" s="619"/>
      <c r="Y19" s="620"/>
      <c r="Z19" s="671" t="s">
        <v>110</v>
      </c>
      <c r="AA19" s="671"/>
      <c r="AB19" s="671"/>
      <c r="AC19" s="671"/>
      <c r="AD19" s="672" t="s">
        <v>110</v>
      </c>
      <c r="AE19" s="672"/>
      <c r="AF19" s="672"/>
      <c r="AG19" s="672"/>
      <c r="AH19" s="672"/>
      <c r="AI19" s="672"/>
      <c r="AJ19" s="672"/>
      <c r="AK19" s="672"/>
      <c r="AL19" s="641" t="s">
        <v>110</v>
      </c>
      <c r="AM19" s="673"/>
      <c r="AN19" s="673"/>
      <c r="AO19" s="674"/>
      <c r="AP19" s="615" t="s">
        <v>253</v>
      </c>
      <c r="AQ19" s="616"/>
      <c r="AR19" s="616"/>
      <c r="AS19" s="616"/>
      <c r="AT19" s="616"/>
      <c r="AU19" s="616"/>
      <c r="AV19" s="616"/>
      <c r="AW19" s="616"/>
      <c r="AX19" s="616"/>
      <c r="AY19" s="616"/>
      <c r="AZ19" s="616"/>
      <c r="BA19" s="616"/>
      <c r="BB19" s="616"/>
      <c r="BC19" s="616"/>
      <c r="BD19" s="616"/>
      <c r="BE19" s="616"/>
      <c r="BF19" s="617"/>
      <c r="BG19" s="618" t="s">
        <v>110</v>
      </c>
      <c r="BH19" s="619"/>
      <c r="BI19" s="619"/>
      <c r="BJ19" s="619"/>
      <c r="BK19" s="619"/>
      <c r="BL19" s="619"/>
      <c r="BM19" s="619"/>
      <c r="BN19" s="620"/>
      <c r="BO19" s="671" t="s">
        <v>110</v>
      </c>
      <c r="BP19" s="671"/>
      <c r="BQ19" s="671"/>
      <c r="BR19" s="671"/>
      <c r="BS19" s="624" t="s">
        <v>110</v>
      </c>
      <c r="BT19" s="619"/>
      <c r="BU19" s="619"/>
      <c r="BV19" s="619"/>
      <c r="BW19" s="619"/>
      <c r="BX19" s="619"/>
      <c r="BY19" s="619"/>
      <c r="BZ19" s="619"/>
      <c r="CA19" s="619"/>
      <c r="CB19" s="654"/>
      <c r="CD19" s="655" t="s">
        <v>254</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x14ac:dyDescent="0.15">
      <c r="B20" s="615" t="s">
        <v>255</v>
      </c>
      <c r="C20" s="616"/>
      <c r="D20" s="616"/>
      <c r="E20" s="616"/>
      <c r="F20" s="616"/>
      <c r="G20" s="616"/>
      <c r="H20" s="616"/>
      <c r="I20" s="616"/>
      <c r="J20" s="616"/>
      <c r="K20" s="616"/>
      <c r="L20" s="616"/>
      <c r="M20" s="616"/>
      <c r="N20" s="616"/>
      <c r="O20" s="616"/>
      <c r="P20" s="616"/>
      <c r="Q20" s="617"/>
      <c r="R20" s="618">
        <v>1741486</v>
      </c>
      <c r="S20" s="619"/>
      <c r="T20" s="619"/>
      <c r="U20" s="619"/>
      <c r="V20" s="619"/>
      <c r="W20" s="619"/>
      <c r="X20" s="619"/>
      <c r="Y20" s="620"/>
      <c r="Z20" s="671">
        <v>69.099999999999994</v>
      </c>
      <c r="AA20" s="671"/>
      <c r="AB20" s="671"/>
      <c r="AC20" s="671"/>
      <c r="AD20" s="672">
        <v>1605478</v>
      </c>
      <c r="AE20" s="672"/>
      <c r="AF20" s="672"/>
      <c r="AG20" s="672"/>
      <c r="AH20" s="672"/>
      <c r="AI20" s="672"/>
      <c r="AJ20" s="672"/>
      <c r="AK20" s="672"/>
      <c r="AL20" s="641">
        <v>99.9</v>
      </c>
      <c r="AM20" s="673"/>
      <c r="AN20" s="673"/>
      <c r="AO20" s="674"/>
      <c r="AP20" s="615" t="s">
        <v>256</v>
      </c>
      <c r="AQ20" s="616"/>
      <c r="AR20" s="616"/>
      <c r="AS20" s="616"/>
      <c r="AT20" s="616"/>
      <c r="AU20" s="616"/>
      <c r="AV20" s="616"/>
      <c r="AW20" s="616"/>
      <c r="AX20" s="616"/>
      <c r="AY20" s="616"/>
      <c r="AZ20" s="616"/>
      <c r="BA20" s="616"/>
      <c r="BB20" s="616"/>
      <c r="BC20" s="616"/>
      <c r="BD20" s="616"/>
      <c r="BE20" s="616"/>
      <c r="BF20" s="617"/>
      <c r="BG20" s="618" t="s">
        <v>110</v>
      </c>
      <c r="BH20" s="619"/>
      <c r="BI20" s="619"/>
      <c r="BJ20" s="619"/>
      <c r="BK20" s="619"/>
      <c r="BL20" s="619"/>
      <c r="BM20" s="619"/>
      <c r="BN20" s="620"/>
      <c r="BO20" s="671" t="s">
        <v>110</v>
      </c>
      <c r="BP20" s="671"/>
      <c r="BQ20" s="671"/>
      <c r="BR20" s="671"/>
      <c r="BS20" s="624" t="s">
        <v>110</v>
      </c>
      <c r="BT20" s="619"/>
      <c r="BU20" s="619"/>
      <c r="BV20" s="619"/>
      <c r="BW20" s="619"/>
      <c r="BX20" s="619"/>
      <c r="BY20" s="619"/>
      <c r="BZ20" s="619"/>
      <c r="CA20" s="619"/>
      <c r="CB20" s="654"/>
      <c r="CD20" s="655" t="s">
        <v>257</v>
      </c>
      <c r="CE20" s="652"/>
      <c r="CF20" s="652"/>
      <c r="CG20" s="652"/>
      <c r="CH20" s="652"/>
      <c r="CI20" s="652"/>
      <c r="CJ20" s="652"/>
      <c r="CK20" s="652"/>
      <c r="CL20" s="652"/>
      <c r="CM20" s="652"/>
      <c r="CN20" s="652"/>
      <c r="CO20" s="652"/>
      <c r="CP20" s="652"/>
      <c r="CQ20" s="653"/>
      <c r="CR20" s="618">
        <v>2418447</v>
      </c>
      <c r="CS20" s="619"/>
      <c r="CT20" s="619"/>
      <c r="CU20" s="619"/>
      <c r="CV20" s="619"/>
      <c r="CW20" s="619"/>
      <c r="CX20" s="619"/>
      <c r="CY20" s="620"/>
      <c r="CZ20" s="671">
        <v>100</v>
      </c>
      <c r="DA20" s="671"/>
      <c r="DB20" s="671"/>
      <c r="DC20" s="671"/>
      <c r="DD20" s="624">
        <v>247121</v>
      </c>
      <c r="DE20" s="619"/>
      <c r="DF20" s="619"/>
      <c r="DG20" s="619"/>
      <c r="DH20" s="619"/>
      <c r="DI20" s="619"/>
      <c r="DJ20" s="619"/>
      <c r="DK20" s="619"/>
      <c r="DL20" s="619"/>
      <c r="DM20" s="619"/>
      <c r="DN20" s="619"/>
      <c r="DO20" s="619"/>
      <c r="DP20" s="620"/>
      <c r="DQ20" s="624">
        <v>1974702</v>
      </c>
      <c r="DR20" s="619"/>
      <c r="DS20" s="619"/>
      <c r="DT20" s="619"/>
      <c r="DU20" s="619"/>
      <c r="DV20" s="619"/>
      <c r="DW20" s="619"/>
      <c r="DX20" s="619"/>
      <c r="DY20" s="619"/>
      <c r="DZ20" s="619"/>
      <c r="EA20" s="619"/>
      <c r="EB20" s="619"/>
      <c r="EC20" s="654"/>
    </row>
    <row r="21" spans="2:133" ht="11.25" customHeight="1" x14ac:dyDescent="0.15">
      <c r="B21" s="615" t="s">
        <v>258</v>
      </c>
      <c r="C21" s="616"/>
      <c r="D21" s="616"/>
      <c r="E21" s="616"/>
      <c r="F21" s="616"/>
      <c r="G21" s="616"/>
      <c r="H21" s="616"/>
      <c r="I21" s="616"/>
      <c r="J21" s="616"/>
      <c r="K21" s="616"/>
      <c r="L21" s="616"/>
      <c r="M21" s="616"/>
      <c r="N21" s="616"/>
      <c r="O21" s="616"/>
      <c r="P21" s="616"/>
      <c r="Q21" s="617"/>
      <c r="R21" s="618">
        <v>664</v>
      </c>
      <c r="S21" s="619"/>
      <c r="T21" s="619"/>
      <c r="U21" s="619"/>
      <c r="V21" s="619"/>
      <c r="W21" s="619"/>
      <c r="X21" s="619"/>
      <c r="Y21" s="620"/>
      <c r="Z21" s="671">
        <v>0</v>
      </c>
      <c r="AA21" s="671"/>
      <c r="AB21" s="671"/>
      <c r="AC21" s="671"/>
      <c r="AD21" s="672">
        <v>664</v>
      </c>
      <c r="AE21" s="672"/>
      <c r="AF21" s="672"/>
      <c r="AG21" s="672"/>
      <c r="AH21" s="672"/>
      <c r="AI21" s="672"/>
      <c r="AJ21" s="672"/>
      <c r="AK21" s="672"/>
      <c r="AL21" s="641">
        <v>0</v>
      </c>
      <c r="AM21" s="673"/>
      <c r="AN21" s="673"/>
      <c r="AO21" s="674"/>
      <c r="AP21" s="712" t="s">
        <v>259</v>
      </c>
      <c r="AQ21" s="719"/>
      <c r="AR21" s="719"/>
      <c r="AS21" s="719"/>
      <c r="AT21" s="719"/>
      <c r="AU21" s="719"/>
      <c r="AV21" s="719"/>
      <c r="AW21" s="719"/>
      <c r="AX21" s="719"/>
      <c r="AY21" s="719"/>
      <c r="AZ21" s="719"/>
      <c r="BA21" s="719"/>
      <c r="BB21" s="719"/>
      <c r="BC21" s="719"/>
      <c r="BD21" s="719"/>
      <c r="BE21" s="719"/>
      <c r="BF21" s="714"/>
      <c r="BG21" s="618" t="s">
        <v>110</v>
      </c>
      <c r="BH21" s="619"/>
      <c r="BI21" s="619"/>
      <c r="BJ21" s="619"/>
      <c r="BK21" s="619"/>
      <c r="BL21" s="619"/>
      <c r="BM21" s="619"/>
      <c r="BN21" s="620"/>
      <c r="BO21" s="671" t="s">
        <v>110</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260</v>
      </c>
      <c r="C22" s="616"/>
      <c r="D22" s="616"/>
      <c r="E22" s="616"/>
      <c r="F22" s="616"/>
      <c r="G22" s="616"/>
      <c r="H22" s="616"/>
      <c r="I22" s="616"/>
      <c r="J22" s="616"/>
      <c r="K22" s="616"/>
      <c r="L22" s="616"/>
      <c r="M22" s="616"/>
      <c r="N22" s="616"/>
      <c r="O22" s="616"/>
      <c r="P22" s="616"/>
      <c r="Q22" s="617"/>
      <c r="R22" s="618">
        <v>9071</v>
      </c>
      <c r="S22" s="619"/>
      <c r="T22" s="619"/>
      <c r="U22" s="619"/>
      <c r="V22" s="619"/>
      <c r="W22" s="619"/>
      <c r="X22" s="619"/>
      <c r="Y22" s="620"/>
      <c r="Z22" s="671">
        <v>0.4</v>
      </c>
      <c r="AA22" s="671"/>
      <c r="AB22" s="671"/>
      <c r="AC22" s="671"/>
      <c r="AD22" s="672" t="s">
        <v>110</v>
      </c>
      <c r="AE22" s="672"/>
      <c r="AF22" s="672"/>
      <c r="AG22" s="672"/>
      <c r="AH22" s="672"/>
      <c r="AI22" s="672"/>
      <c r="AJ22" s="672"/>
      <c r="AK22" s="672"/>
      <c r="AL22" s="641" t="s">
        <v>110</v>
      </c>
      <c r="AM22" s="673"/>
      <c r="AN22" s="673"/>
      <c r="AO22" s="674"/>
      <c r="AP22" s="712" t="s">
        <v>261</v>
      </c>
      <c r="AQ22" s="719"/>
      <c r="AR22" s="719"/>
      <c r="AS22" s="719"/>
      <c r="AT22" s="719"/>
      <c r="AU22" s="719"/>
      <c r="AV22" s="719"/>
      <c r="AW22" s="719"/>
      <c r="AX22" s="719"/>
      <c r="AY22" s="719"/>
      <c r="AZ22" s="719"/>
      <c r="BA22" s="719"/>
      <c r="BB22" s="719"/>
      <c r="BC22" s="719"/>
      <c r="BD22" s="719"/>
      <c r="BE22" s="719"/>
      <c r="BF22" s="714"/>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262</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263</v>
      </c>
      <c r="C23" s="616"/>
      <c r="D23" s="616"/>
      <c r="E23" s="616"/>
      <c r="F23" s="616"/>
      <c r="G23" s="616"/>
      <c r="H23" s="616"/>
      <c r="I23" s="616"/>
      <c r="J23" s="616"/>
      <c r="K23" s="616"/>
      <c r="L23" s="616"/>
      <c r="M23" s="616"/>
      <c r="N23" s="616"/>
      <c r="O23" s="616"/>
      <c r="P23" s="616"/>
      <c r="Q23" s="617"/>
      <c r="R23" s="618">
        <v>18478</v>
      </c>
      <c r="S23" s="619"/>
      <c r="T23" s="619"/>
      <c r="U23" s="619"/>
      <c r="V23" s="619"/>
      <c r="W23" s="619"/>
      <c r="X23" s="619"/>
      <c r="Y23" s="620"/>
      <c r="Z23" s="671">
        <v>0.7</v>
      </c>
      <c r="AA23" s="671"/>
      <c r="AB23" s="671"/>
      <c r="AC23" s="671"/>
      <c r="AD23" s="672">
        <v>2</v>
      </c>
      <c r="AE23" s="672"/>
      <c r="AF23" s="672"/>
      <c r="AG23" s="672"/>
      <c r="AH23" s="672"/>
      <c r="AI23" s="672"/>
      <c r="AJ23" s="672"/>
      <c r="AK23" s="672"/>
      <c r="AL23" s="641">
        <v>0</v>
      </c>
      <c r="AM23" s="673"/>
      <c r="AN23" s="673"/>
      <c r="AO23" s="674"/>
      <c r="AP23" s="712" t="s">
        <v>264</v>
      </c>
      <c r="AQ23" s="719"/>
      <c r="AR23" s="719"/>
      <c r="AS23" s="719"/>
      <c r="AT23" s="719"/>
      <c r="AU23" s="719"/>
      <c r="AV23" s="719"/>
      <c r="AW23" s="719"/>
      <c r="AX23" s="719"/>
      <c r="AY23" s="719"/>
      <c r="AZ23" s="719"/>
      <c r="BA23" s="719"/>
      <c r="BB23" s="719"/>
      <c r="BC23" s="719"/>
      <c r="BD23" s="719"/>
      <c r="BE23" s="719"/>
      <c r="BF23" s="714"/>
      <c r="BG23" s="618" t="s">
        <v>110</v>
      </c>
      <c r="BH23" s="619"/>
      <c r="BI23" s="619"/>
      <c r="BJ23" s="619"/>
      <c r="BK23" s="619"/>
      <c r="BL23" s="619"/>
      <c r="BM23" s="619"/>
      <c r="BN23" s="620"/>
      <c r="BO23" s="671" t="s">
        <v>110</v>
      </c>
      <c r="BP23" s="671"/>
      <c r="BQ23" s="671"/>
      <c r="BR23" s="671"/>
      <c r="BS23" s="624" t="s">
        <v>110</v>
      </c>
      <c r="BT23" s="619"/>
      <c r="BU23" s="619"/>
      <c r="BV23" s="619"/>
      <c r="BW23" s="619"/>
      <c r="BX23" s="619"/>
      <c r="BY23" s="619"/>
      <c r="BZ23" s="619"/>
      <c r="CA23" s="619"/>
      <c r="CB23" s="654"/>
      <c r="CD23" s="723" t="s">
        <v>203</v>
      </c>
      <c r="CE23" s="724"/>
      <c r="CF23" s="724"/>
      <c r="CG23" s="724"/>
      <c r="CH23" s="724"/>
      <c r="CI23" s="724"/>
      <c r="CJ23" s="724"/>
      <c r="CK23" s="724"/>
      <c r="CL23" s="724"/>
      <c r="CM23" s="724"/>
      <c r="CN23" s="724"/>
      <c r="CO23" s="724"/>
      <c r="CP23" s="724"/>
      <c r="CQ23" s="725"/>
      <c r="CR23" s="723" t="s">
        <v>265</v>
      </c>
      <c r="CS23" s="724"/>
      <c r="CT23" s="724"/>
      <c r="CU23" s="724"/>
      <c r="CV23" s="724"/>
      <c r="CW23" s="724"/>
      <c r="CX23" s="724"/>
      <c r="CY23" s="725"/>
      <c r="CZ23" s="723" t="s">
        <v>266</v>
      </c>
      <c r="DA23" s="724"/>
      <c r="DB23" s="724"/>
      <c r="DC23" s="725"/>
      <c r="DD23" s="723" t="s">
        <v>267</v>
      </c>
      <c r="DE23" s="724"/>
      <c r="DF23" s="724"/>
      <c r="DG23" s="724"/>
      <c r="DH23" s="724"/>
      <c r="DI23" s="724"/>
      <c r="DJ23" s="724"/>
      <c r="DK23" s="725"/>
      <c r="DL23" s="726" t="s">
        <v>268</v>
      </c>
      <c r="DM23" s="727"/>
      <c r="DN23" s="727"/>
      <c r="DO23" s="727"/>
      <c r="DP23" s="727"/>
      <c r="DQ23" s="727"/>
      <c r="DR23" s="727"/>
      <c r="DS23" s="727"/>
      <c r="DT23" s="727"/>
      <c r="DU23" s="727"/>
      <c r="DV23" s="728"/>
      <c r="DW23" s="723" t="s">
        <v>269</v>
      </c>
      <c r="DX23" s="724"/>
      <c r="DY23" s="724"/>
      <c r="DZ23" s="724"/>
      <c r="EA23" s="724"/>
      <c r="EB23" s="724"/>
      <c r="EC23" s="725"/>
    </row>
    <row r="24" spans="2:133" ht="11.25" customHeight="1" x14ac:dyDescent="0.15">
      <c r="B24" s="615" t="s">
        <v>270</v>
      </c>
      <c r="C24" s="616"/>
      <c r="D24" s="616"/>
      <c r="E24" s="616"/>
      <c r="F24" s="616"/>
      <c r="G24" s="616"/>
      <c r="H24" s="616"/>
      <c r="I24" s="616"/>
      <c r="J24" s="616"/>
      <c r="K24" s="616"/>
      <c r="L24" s="616"/>
      <c r="M24" s="616"/>
      <c r="N24" s="616"/>
      <c r="O24" s="616"/>
      <c r="P24" s="616"/>
      <c r="Q24" s="617"/>
      <c r="R24" s="618">
        <v>1604</v>
      </c>
      <c r="S24" s="619"/>
      <c r="T24" s="619"/>
      <c r="U24" s="619"/>
      <c r="V24" s="619"/>
      <c r="W24" s="619"/>
      <c r="X24" s="619"/>
      <c r="Y24" s="620"/>
      <c r="Z24" s="671">
        <v>0.1</v>
      </c>
      <c r="AA24" s="671"/>
      <c r="AB24" s="671"/>
      <c r="AC24" s="671"/>
      <c r="AD24" s="672" t="s">
        <v>110</v>
      </c>
      <c r="AE24" s="672"/>
      <c r="AF24" s="672"/>
      <c r="AG24" s="672"/>
      <c r="AH24" s="672"/>
      <c r="AI24" s="672"/>
      <c r="AJ24" s="672"/>
      <c r="AK24" s="672"/>
      <c r="AL24" s="641" t="s">
        <v>110</v>
      </c>
      <c r="AM24" s="673"/>
      <c r="AN24" s="673"/>
      <c r="AO24" s="674"/>
      <c r="AP24" s="712" t="s">
        <v>271</v>
      </c>
      <c r="AQ24" s="719"/>
      <c r="AR24" s="719"/>
      <c r="AS24" s="719"/>
      <c r="AT24" s="719"/>
      <c r="AU24" s="719"/>
      <c r="AV24" s="719"/>
      <c r="AW24" s="719"/>
      <c r="AX24" s="719"/>
      <c r="AY24" s="719"/>
      <c r="AZ24" s="719"/>
      <c r="BA24" s="719"/>
      <c r="BB24" s="719"/>
      <c r="BC24" s="719"/>
      <c r="BD24" s="719"/>
      <c r="BE24" s="719"/>
      <c r="BF24" s="714"/>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272</v>
      </c>
      <c r="CE24" s="676"/>
      <c r="CF24" s="676"/>
      <c r="CG24" s="676"/>
      <c r="CH24" s="676"/>
      <c r="CI24" s="676"/>
      <c r="CJ24" s="676"/>
      <c r="CK24" s="676"/>
      <c r="CL24" s="676"/>
      <c r="CM24" s="676"/>
      <c r="CN24" s="676"/>
      <c r="CO24" s="676"/>
      <c r="CP24" s="676"/>
      <c r="CQ24" s="677"/>
      <c r="CR24" s="668">
        <v>957326</v>
      </c>
      <c r="CS24" s="669"/>
      <c r="CT24" s="669"/>
      <c r="CU24" s="669"/>
      <c r="CV24" s="669"/>
      <c r="CW24" s="669"/>
      <c r="CX24" s="669"/>
      <c r="CY24" s="716"/>
      <c r="CZ24" s="720">
        <v>39.6</v>
      </c>
      <c r="DA24" s="721"/>
      <c r="DB24" s="721"/>
      <c r="DC24" s="722"/>
      <c r="DD24" s="715">
        <v>854751</v>
      </c>
      <c r="DE24" s="669"/>
      <c r="DF24" s="669"/>
      <c r="DG24" s="669"/>
      <c r="DH24" s="669"/>
      <c r="DI24" s="669"/>
      <c r="DJ24" s="669"/>
      <c r="DK24" s="716"/>
      <c r="DL24" s="715">
        <v>748623</v>
      </c>
      <c r="DM24" s="669"/>
      <c r="DN24" s="669"/>
      <c r="DO24" s="669"/>
      <c r="DP24" s="669"/>
      <c r="DQ24" s="669"/>
      <c r="DR24" s="669"/>
      <c r="DS24" s="669"/>
      <c r="DT24" s="669"/>
      <c r="DU24" s="669"/>
      <c r="DV24" s="716"/>
      <c r="DW24" s="717">
        <v>44.4</v>
      </c>
      <c r="DX24" s="686"/>
      <c r="DY24" s="686"/>
      <c r="DZ24" s="686"/>
      <c r="EA24" s="686"/>
      <c r="EB24" s="686"/>
      <c r="EC24" s="718"/>
    </row>
    <row r="25" spans="2:133" ht="11.25" customHeight="1" x14ac:dyDescent="0.15">
      <c r="B25" s="615" t="s">
        <v>273</v>
      </c>
      <c r="C25" s="616"/>
      <c r="D25" s="616"/>
      <c r="E25" s="616"/>
      <c r="F25" s="616"/>
      <c r="G25" s="616"/>
      <c r="H25" s="616"/>
      <c r="I25" s="616"/>
      <c r="J25" s="616"/>
      <c r="K25" s="616"/>
      <c r="L25" s="616"/>
      <c r="M25" s="616"/>
      <c r="N25" s="616"/>
      <c r="O25" s="616"/>
      <c r="P25" s="616"/>
      <c r="Q25" s="617"/>
      <c r="R25" s="618">
        <v>152766</v>
      </c>
      <c r="S25" s="619"/>
      <c r="T25" s="619"/>
      <c r="U25" s="619"/>
      <c r="V25" s="619"/>
      <c r="W25" s="619"/>
      <c r="X25" s="619"/>
      <c r="Y25" s="620"/>
      <c r="Z25" s="671">
        <v>6.1</v>
      </c>
      <c r="AA25" s="671"/>
      <c r="AB25" s="671"/>
      <c r="AC25" s="671"/>
      <c r="AD25" s="672" t="s">
        <v>110</v>
      </c>
      <c r="AE25" s="672"/>
      <c r="AF25" s="672"/>
      <c r="AG25" s="672"/>
      <c r="AH25" s="672"/>
      <c r="AI25" s="672"/>
      <c r="AJ25" s="672"/>
      <c r="AK25" s="672"/>
      <c r="AL25" s="641" t="s">
        <v>110</v>
      </c>
      <c r="AM25" s="673"/>
      <c r="AN25" s="673"/>
      <c r="AO25" s="674"/>
      <c r="AP25" s="712" t="s">
        <v>274</v>
      </c>
      <c r="AQ25" s="719"/>
      <c r="AR25" s="719"/>
      <c r="AS25" s="719"/>
      <c r="AT25" s="719"/>
      <c r="AU25" s="719"/>
      <c r="AV25" s="719"/>
      <c r="AW25" s="719"/>
      <c r="AX25" s="719"/>
      <c r="AY25" s="719"/>
      <c r="AZ25" s="719"/>
      <c r="BA25" s="719"/>
      <c r="BB25" s="719"/>
      <c r="BC25" s="719"/>
      <c r="BD25" s="719"/>
      <c r="BE25" s="719"/>
      <c r="BF25" s="714"/>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275</v>
      </c>
      <c r="CE25" s="652"/>
      <c r="CF25" s="652"/>
      <c r="CG25" s="652"/>
      <c r="CH25" s="652"/>
      <c r="CI25" s="652"/>
      <c r="CJ25" s="652"/>
      <c r="CK25" s="652"/>
      <c r="CL25" s="652"/>
      <c r="CM25" s="652"/>
      <c r="CN25" s="652"/>
      <c r="CO25" s="652"/>
      <c r="CP25" s="652"/>
      <c r="CQ25" s="653"/>
      <c r="CR25" s="618">
        <v>432894</v>
      </c>
      <c r="CS25" s="637"/>
      <c r="CT25" s="637"/>
      <c r="CU25" s="637"/>
      <c r="CV25" s="637"/>
      <c r="CW25" s="637"/>
      <c r="CX25" s="637"/>
      <c r="CY25" s="638"/>
      <c r="CZ25" s="621">
        <v>17.899999999999999</v>
      </c>
      <c r="DA25" s="639"/>
      <c r="DB25" s="639"/>
      <c r="DC25" s="640"/>
      <c r="DD25" s="624">
        <v>413068</v>
      </c>
      <c r="DE25" s="637"/>
      <c r="DF25" s="637"/>
      <c r="DG25" s="637"/>
      <c r="DH25" s="637"/>
      <c r="DI25" s="637"/>
      <c r="DJ25" s="637"/>
      <c r="DK25" s="638"/>
      <c r="DL25" s="624">
        <v>395217</v>
      </c>
      <c r="DM25" s="637"/>
      <c r="DN25" s="637"/>
      <c r="DO25" s="637"/>
      <c r="DP25" s="637"/>
      <c r="DQ25" s="637"/>
      <c r="DR25" s="637"/>
      <c r="DS25" s="637"/>
      <c r="DT25" s="637"/>
      <c r="DU25" s="637"/>
      <c r="DV25" s="638"/>
      <c r="DW25" s="641">
        <v>23.4</v>
      </c>
      <c r="DX25" s="642"/>
      <c r="DY25" s="642"/>
      <c r="DZ25" s="642"/>
      <c r="EA25" s="642"/>
      <c r="EB25" s="642"/>
      <c r="EC25" s="643"/>
    </row>
    <row r="26" spans="2:133" ht="11.25" customHeight="1" x14ac:dyDescent="0.15">
      <c r="B26" s="709" t="s">
        <v>276</v>
      </c>
      <c r="C26" s="710"/>
      <c r="D26" s="710"/>
      <c r="E26" s="710"/>
      <c r="F26" s="710"/>
      <c r="G26" s="710"/>
      <c r="H26" s="710"/>
      <c r="I26" s="710"/>
      <c r="J26" s="710"/>
      <c r="K26" s="710"/>
      <c r="L26" s="710"/>
      <c r="M26" s="710"/>
      <c r="N26" s="710"/>
      <c r="O26" s="710"/>
      <c r="P26" s="710"/>
      <c r="Q26" s="711"/>
      <c r="R26" s="618" t="s">
        <v>110</v>
      </c>
      <c r="S26" s="619"/>
      <c r="T26" s="619"/>
      <c r="U26" s="619"/>
      <c r="V26" s="619"/>
      <c r="W26" s="619"/>
      <c r="X26" s="619"/>
      <c r="Y26" s="620"/>
      <c r="Z26" s="671" t="s">
        <v>110</v>
      </c>
      <c r="AA26" s="671"/>
      <c r="AB26" s="671"/>
      <c r="AC26" s="671"/>
      <c r="AD26" s="672" t="s">
        <v>110</v>
      </c>
      <c r="AE26" s="672"/>
      <c r="AF26" s="672"/>
      <c r="AG26" s="672"/>
      <c r="AH26" s="672"/>
      <c r="AI26" s="672"/>
      <c r="AJ26" s="672"/>
      <c r="AK26" s="672"/>
      <c r="AL26" s="641" t="s">
        <v>110</v>
      </c>
      <c r="AM26" s="673"/>
      <c r="AN26" s="673"/>
      <c r="AO26" s="674"/>
      <c r="AP26" s="712" t="s">
        <v>277</v>
      </c>
      <c r="AQ26" s="713"/>
      <c r="AR26" s="713"/>
      <c r="AS26" s="713"/>
      <c r="AT26" s="713"/>
      <c r="AU26" s="713"/>
      <c r="AV26" s="713"/>
      <c r="AW26" s="713"/>
      <c r="AX26" s="713"/>
      <c r="AY26" s="713"/>
      <c r="AZ26" s="713"/>
      <c r="BA26" s="713"/>
      <c r="BB26" s="713"/>
      <c r="BC26" s="713"/>
      <c r="BD26" s="713"/>
      <c r="BE26" s="713"/>
      <c r="BF26" s="714"/>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278</v>
      </c>
      <c r="CE26" s="652"/>
      <c r="CF26" s="652"/>
      <c r="CG26" s="652"/>
      <c r="CH26" s="652"/>
      <c r="CI26" s="652"/>
      <c r="CJ26" s="652"/>
      <c r="CK26" s="652"/>
      <c r="CL26" s="652"/>
      <c r="CM26" s="652"/>
      <c r="CN26" s="652"/>
      <c r="CO26" s="652"/>
      <c r="CP26" s="652"/>
      <c r="CQ26" s="653"/>
      <c r="CR26" s="618">
        <v>254726</v>
      </c>
      <c r="CS26" s="619"/>
      <c r="CT26" s="619"/>
      <c r="CU26" s="619"/>
      <c r="CV26" s="619"/>
      <c r="CW26" s="619"/>
      <c r="CX26" s="619"/>
      <c r="CY26" s="620"/>
      <c r="CZ26" s="621">
        <v>10.5</v>
      </c>
      <c r="DA26" s="639"/>
      <c r="DB26" s="639"/>
      <c r="DC26" s="640"/>
      <c r="DD26" s="624">
        <v>237586</v>
      </c>
      <c r="DE26" s="619"/>
      <c r="DF26" s="619"/>
      <c r="DG26" s="619"/>
      <c r="DH26" s="619"/>
      <c r="DI26" s="619"/>
      <c r="DJ26" s="619"/>
      <c r="DK26" s="620"/>
      <c r="DL26" s="624" t="s">
        <v>209</v>
      </c>
      <c r="DM26" s="619"/>
      <c r="DN26" s="619"/>
      <c r="DO26" s="619"/>
      <c r="DP26" s="619"/>
      <c r="DQ26" s="619"/>
      <c r="DR26" s="619"/>
      <c r="DS26" s="619"/>
      <c r="DT26" s="619"/>
      <c r="DU26" s="619"/>
      <c r="DV26" s="620"/>
      <c r="DW26" s="641" t="s">
        <v>209</v>
      </c>
      <c r="DX26" s="642"/>
      <c r="DY26" s="642"/>
      <c r="DZ26" s="642"/>
      <c r="EA26" s="642"/>
      <c r="EB26" s="642"/>
      <c r="EC26" s="643"/>
    </row>
    <row r="27" spans="2:133" ht="11.25" customHeight="1" x14ac:dyDescent="0.15">
      <c r="B27" s="615" t="s">
        <v>279</v>
      </c>
      <c r="C27" s="616"/>
      <c r="D27" s="616"/>
      <c r="E27" s="616"/>
      <c r="F27" s="616"/>
      <c r="G27" s="616"/>
      <c r="H27" s="616"/>
      <c r="I27" s="616"/>
      <c r="J27" s="616"/>
      <c r="K27" s="616"/>
      <c r="L27" s="616"/>
      <c r="M27" s="616"/>
      <c r="N27" s="616"/>
      <c r="O27" s="616"/>
      <c r="P27" s="616"/>
      <c r="Q27" s="617"/>
      <c r="R27" s="618">
        <v>164253</v>
      </c>
      <c r="S27" s="619"/>
      <c r="T27" s="619"/>
      <c r="U27" s="619"/>
      <c r="V27" s="619"/>
      <c r="W27" s="619"/>
      <c r="X27" s="619"/>
      <c r="Y27" s="620"/>
      <c r="Z27" s="671">
        <v>6.5</v>
      </c>
      <c r="AA27" s="671"/>
      <c r="AB27" s="671"/>
      <c r="AC27" s="671"/>
      <c r="AD27" s="672" t="s">
        <v>110</v>
      </c>
      <c r="AE27" s="672"/>
      <c r="AF27" s="672"/>
      <c r="AG27" s="672"/>
      <c r="AH27" s="672"/>
      <c r="AI27" s="672"/>
      <c r="AJ27" s="672"/>
      <c r="AK27" s="672"/>
      <c r="AL27" s="641" t="s">
        <v>110</v>
      </c>
      <c r="AM27" s="673"/>
      <c r="AN27" s="673"/>
      <c r="AO27" s="674"/>
      <c r="AP27" s="615" t="s">
        <v>280</v>
      </c>
      <c r="AQ27" s="616"/>
      <c r="AR27" s="616"/>
      <c r="AS27" s="616"/>
      <c r="AT27" s="616"/>
      <c r="AU27" s="616"/>
      <c r="AV27" s="616"/>
      <c r="AW27" s="616"/>
      <c r="AX27" s="616"/>
      <c r="AY27" s="616"/>
      <c r="AZ27" s="616"/>
      <c r="BA27" s="616"/>
      <c r="BB27" s="616"/>
      <c r="BC27" s="616"/>
      <c r="BD27" s="616"/>
      <c r="BE27" s="616"/>
      <c r="BF27" s="617"/>
      <c r="BG27" s="618">
        <v>204089</v>
      </c>
      <c r="BH27" s="619"/>
      <c r="BI27" s="619"/>
      <c r="BJ27" s="619"/>
      <c r="BK27" s="619"/>
      <c r="BL27" s="619"/>
      <c r="BM27" s="619"/>
      <c r="BN27" s="620"/>
      <c r="BO27" s="671">
        <v>100</v>
      </c>
      <c r="BP27" s="671"/>
      <c r="BQ27" s="671"/>
      <c r="BR27" s="671"/>
      <c r="BS27" s="624" t="s">
        <v>110</v>
      </c>
      <c r="BT27" s="619"/>
      <c r="BU27" s="619"/>
      <c r="BV27" s="619"/>
      <c r="BW27" s="619"/>
      <c r="BX27" s="619"/>
      <c r="BY27" s="619"/>
      <c r="BZ27" s="619"/>
      <c r="CA27" s="619"/>
      <c r="CB27" s="654"/>
      <c r="CD27" s="655" t="s">
        <v>281</v>
      </c>
      <c r="CE27" s="652"/>
      <c r="CF27" s="652"/>
      <c r="CG27" s="652"/>
      <c r="CH27" s="652"/>
      <c r="CI27" s="652"/>
      <c r="CJ27" s="652"/>
      <c r="CK27" s="652"/>
      <c r="CL27" s="652"/>
      <c r="CM27" s="652"/>
      <c r="CN27" s="652"/>
      <c r="CO27" s="652"/>
      <c r="CP27" s="652"/>
      <c r="CQ27" s="653"/>
      <c r="CR27" s="618">
        <v>128542</v>
      </c>
      <c r="CS27" s="637"/>
      <c r="CT27" s="637"/>
      <c r="CU27" s="637"/>
      <c r="CV27" s="637"/>
      <c r="CW27" s="637"/>
      <c r="CX27" s="637"/>
      <c r="CY27" s="638"/>
      <c r="CZ27" s="621">
        <v>5.3</v>
      </c>
      <c r="DA27" s="639"/>
      <c r="DB27" s="639"/>
      <c r="DC27" s="640"/>
      <c r="DD27" s="624">
        <v>45793</v>
      </c>
      <c r="DE27" s="637"/>
      <c r="DF27" s="637"/>
      <c r="DG27" s="637"/>
      <c r="DH27" s="637"/>
      <c r="DI27" s="637"/>
      <c r="DJ27" s="637"/>
      <c r="DK27" s="638"/>
      <c r="DL27" s="624">
        <v>45785</v>
      </c>
      <c r="DM27" s="637"/>
      <c r="DN27" s="637"/>
      <c r="DO27" s="637"/>
      <c r="DP27" s="637"/>
      <c r="DQ27" s="637"/>
      <c r="DR27" s="637"/>
      <c r="DS27" s="637"/>
      <c r="DT27" s="637"/>
      <c r="DU27" s="637"/>
      <c r="DV27" s="638"/>
      <c r="DW27" s="641">
        <v>2.7</v>
      </c>
      <c r="DX27" s="642"/>
      <c r="DY27" s="642"/>
      <c r="DZ27" s="642"/>
      <c r="EA27" s="642"/>
      <c r="EB27" s="642"/>
      <c r="EC27" s="643"/>
    </row>
    <row r="28" spans="2:133" ht="11.25" customHeight="1" x14ac:dyDescent="0.15">
      <c r="B28" s="615" t="s">
        <v>282</v>
      </c>
      <c r="C28" s="616"/>
      <c r="D28" s="616"/>
      <c r="E28" s="616"/>
      <c r="F28" s="616"/>
      <c r="G28" s="616"/>
      <c r="H28" s="616"/>
      <c r="I28" s="616"/>
      <c r="J28" s="616"/>
      <c r="K28" s="616"/>
      <c r="L28" s="616"/>
      <c r="M28" s="616"/>
      <c r="N28" s="616"/>
      <c r="O28" s="616"/>
      <c r="P28" s="616"/>
      <c r="Q28" s="617"/>
      <c r="R28" s="618">
        <v>10922</v>
      </c>
      <c r="S28" s="619"/>
      <c r="T28" s="619"/>
      <c r="U28" s="619"/>
      <c r="V28" s="619"/>
      <c r="W28" s="619"/>
      <c r="X28" s="619"/>
      <c r="Y28" s="620"/>
      <c r="Z28" s="671">
        <v>0.4</v>
      </c>
      <c r="AA28" s="671"/>
      <c r="AB28" s="671"/>
      <c r="AC28" s="671"/>
      <c r="AD28" s="672">
        <v>248</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283</v>
      </c>
      <c r="CE28" s="652"/>
      <c r="CF28" s="652"/>
      <c r="CG28" s="652"/>
      <c r="CH28" s="652"/>
      <c r="CI28" s="652"/>
      <c r="CJ28" s="652"/>
      <c r="CK28" s="652"/>
      <c r="CL28" s="652"/>
      <c r="CM28" s="652"/>
      <c r="CN28" s="652"/>
      <c r="CO28" s="652"/>
      <c r="CP28" s="652"/>
      <c r="CQ28" s="653"/>
      <c r="CR28" s="618">
        <v>395890</v>
      </c>
      <c r="CS28" s="619"/>
      <c r="CT28" s="619"/>
      <c r="CU28" s="619"/>
      <c r="CV28" s="619"/>
      <c r="CW28" s="619"/>
      <c r="CX28" s="619"/>
      <c r="CY28" s="620"/>
      <c r="CZ28" s="621">
        <v>16.399999999999999</v>
      </c>
      <c r="DA28" s="639"/>
      <c r="DB28" s="639"/>
      <c r="DC28" s="640"/>
      <c r="DD28" s="624">
        <v>395890</v>
      </c>
      <c r="DE28" s="619"/>
      <c r="DF28" s="619"/>
      <c r="DG28" s="619"/>
      <c r="DH28" s="619"/>
      <c r="DI28" s="619"/>
      <c r="DJ28" s="619"/>
      <c r="DK28" s="620"/>
      <c r="DL28" s="624">
        <v>307621</v>
      </c>
      <c r="DM28" s="619"/>
      <c r="DN28" s="619"/>
      <c r="DO28" s="619"/>
      <c r="DP28" s="619"/>
      <c r="DQ28" s="619"/>
      <c r="DR28" s="619"/>
      <c r="DS28" s="619"/>
      <c r="DT28" s="619"/>
      <c r="DU28" s="619"/>
      <c r="DV28" s="620"/>
      <c r="DW28" s="641">
        <v>18.2</v>
      </c>
      <c r="DX28" s="642"/>
      <c r="DY28" s="642"/>
      <c r="DZ28" s="642"/>
      <c r="EA28" s="642"/>
      <c r="EB28" s="642"/>
      <c r="EC28" s="643"/>
    </row>
    <row r="29" spans="2:133" ht="11.25" customHeight="1" x14ac:dyDescent="0.15">
      <c r="B29" s="615" t="s">
        <v>284</v>
      </c>
      <c r="C29" s="616"/>
      <c r="D29" s="616"/>
      <c r="E29" s="616"/>
      <c r="F29" s="616"/>
      <c r="G29" s="616"/>
      <c r="H29" s="616"/>
      <c r="I29" s="616"/>
      <c r="J29" s="616"/>
      <c r="K29" s="616"/>
      <c r="L29" s="616"/>
      <c r="M29" s="616"/>
      <c r="N29" s="616"/>
      <c r="O29" s="616"/>
      <c r="P29" s="616"/>
      <c r="Q29" s="617"/>
      <c r="R29" s="618">
        <v>2475</v>
      </c>
      <c r="S29" s="619"/>
      <c r="T29" s="619"/>
      <c r="U29" s="619"/>
      <c r="V29" s="619"/>
      <c r="W29" s="619"/>
      <c r="X29" s="619"/>
      <c r="Y29" s="620"/>
      <c r="Z29" s="671">
        <v>0.1</v>
      </c>
      <c r="AA29" s="671"/>
      <c r="AB29" s="671"/>
      <c r="AC29" s="671"/>
      <c r="AD29" s="672" t="s">
        <v>110</v>
      </c>
      <c r="AE29" s="672"/>
      <c r="AF29" s="672"/>
      <c r="AG29" s="672"/>
      <c r="AH29" s="672"/>
      <c r="AI29" s="672"/>
      <c r="AJ29" s="672"/>
      <c r="AK29" s="672"/>
      <c r="AL29" s="641" t="s">
        <v>110</v>
      </c>
      <c r="AM29" s="673"/>
      <c r="AN29" s="673"/>
      <c r="AO29" s="674"/>
      <c r="AP29" s="678" t="s">
        <v>203</v>
      </c>
      <c r="AQ29" s="679"/>
      <c r="AR29" s="679"/>
      <c r="AS29" s="679"/>
      <c r="AT29" s="679"/>
      <c r="AU29" s="679"/>
      <c r="AV29" s="679"/>
      <c r="AW29" s="679"/>
      <c r="AX29" s="679"/>
      <c r="AY29" s="679"/>
      <c r="AZ29" s="679"/>
      <c r="BA29" s="679"/>
      <c r="BB29" s="679"/>
      <c r="BC29" s="679"/>
      <c r="BD29" s="679"/>
      <c r="BE29" s="679"/>
      <c r="BF29" s="680"/>
      <c r="BG29" s="678" t="s">
        <v>285</v>
      </c>
      <c r="BH29" s="694"/>
      <c r="BI29" s="694"/>
      <c r="BJ29" s="694"/>
      <c r="BK29" s="694"/>
      <c r="BL29" s="694"/>
      <c r="BM29" s="694"/>
      <c r="BN29" s="694"/>
      <c r="BO29" s="694"/>
      <c r="BP29" s="694"/>
      <c r="BQ29" s="695"/>
      <c r="BR29" s="678" t="s">
        <v>286</v>
      </c>
      <c r="BS29" s="694"/>
      <c r="BT29" s="694"/>
      <c r="BU29" s="694"/>
      <c r="BV29" s="694"/>
      <c r="BW29" s="694"/>
      <c r="BX29" s="694"/>
      <c r="BY29" s="694"/>
      <c r="BZ29" s="694"/>
      <c r="CA29" s="694"/>
      <c r="CB29" s="695"/>
      <c r="CD29" s="688" t="s">
        <v>287</v>
      </c>
      <c r="CE29" s="689"/>
      <c r="CF29" s="655" t="s">
        <v>288</v>
      </c>
      <c r="CG29" s="652"/>
      <c r="CH29" s="652"/>
      <c r="CI29" s="652"/>
      <c r="CJ29" s="652"/>
      <c r="CK29" s="652"/>
      <c r="CL29" s="652"/>
      <c r="CM29" s="652"/>
      <c r="CN29" s="652"/>
      <c r="CO29" s="652"/>
      <c r="CP29" s="652"/>
      <c r="CQ29" s="653"/>
      <c r="CR29" s="618">
        <v>395890</v>
      </c>
      <c r="CS29" s="637"/>
      <c r="CT29" s="637"/>
      <c r="CU29" s="637"/>
      <c r="CV29" s="637"/>
      <c r="CW29" s="637"/>
      <c r="CX29" s="637"/>
      <c r="CY29" s="638"/>
      <c r="CZ29" s="621">
        <v>16.399999999999999</v>
      </c>
      <c r="DA29" s="639"/>
      <c r="DB29" s="639"/>
      <c r="DC29" s="640"/>
      <c r="DD29" s="624">
        <v>395890</v>
      </c>
      <c r="DE29" s="637"/>
      <c r="DF29" s="637"/>
      <c r="DG29" s="637"/>
      <c r="DH29" s="637"/>
      <c r="DI29" s="637"/>
      <c r="DJ29" s="637"/>
      <c r="DK29" s="638"/>
      <c r="DL29" s="624">
        <v>307621</v>
      </c>
      <c r="DM29" s="637"/>
      <c r="DN29" s="637"/>
      <c r="DO29" s="637"/>
      <c r="DP29" s="637"/>
      <c r="DQ29" s="637"/>
      <c r="DR29" s="637"/>
      <c r="DS29" s="637"/>
      <c r="DT29" s="637"/>
      <c r="DU29" s="637"/>
      <c r="DV29" s="638"/>
      <c r="DW29" s="641">
        <v>18.2</v>
      </c>
      <c r="DX29" s="642"/>
      <c r="DY29" s="642"/>
      <c r="DZ29" s="642"/>
      <c r="EA29" s="642"/>
      <c r="EB29" s="642"/>
      <c r="EC29" s="643"/>
    </row>
    <row r="30" spans="2:133" ht="11.25" customHeight="1" x14ac:dyDescent="0.15">
      <c r="B30" s="615" t="s">
        <v>289</v>
      </c>
      <c r="C30" s="616"/>
      <c r="D30" s="616"/>
      <c r="E30" s="616"/>
      <c r="F30" s="616"/>
      <c r="G30" s="616"/>
      <c r="H30" s="616"/>
      <c r="I30" s="616"/>
      <c r="J30" s="616"/>
      <c r="K30" s="616"/>
      <c r="L30" s="616"/>
      <c r="M30" s="616"/>
      <c r="N30" s="616"/>
      <c r="O30" s="616"/>
      <c r="P30" s="616"/>
      <c r="Q30" s="617"/>
      <c r="R30" s="618">
        <v>109005</v>
      </c>
      <c r="S30" s="619"/>
      <c r="T30" s="619"/>
      <c r="U30" s="619"/>
      <c r="V30" s="619"/>
      <c r="W30" s="619"/>
      <c r="X30" s="619"/>
      <c r="Y30" s="620"/>
      <c r="Z30" s="671">
        <v>4.3</v>
      </c>
      <c r="AA30" s="671"/>
      <c r="AB30" s="671"/>
      <c r="AC30" s="671"/>
      <c r="AD30" s="672" t="s">
        <v>110</v>
      </c>
      <c r="AE30" s="672"/>
      <c r="AF30" s="672"/>
      <c r="AG30" s="672"/>
      <c r="AH30" s="672"/>
      <c r="AI30" s="672"/>
      <c r="AJ30" s="672"/>
      <c r="AK30" s="672"/>
      <c r="AL30" s="641" t="s">
        <v>110</v>
      </c>
      <c r="AM30" s="673"/>
      <c r="AN30" s="673"/>
      <c r="AO30" s="674"/>
      <c r="AP30" s="696" t="s">
        <v>290</v>
      </c>
      <c r="AQ30" s="697"/>
      <c r="AR30" s="697"/>
      <c r="AS30" s="697"/>
      <c r="AT30" s="702" t="s">
        <v>291</v>
      </c>
      <c r="AU30" s="182"/>
      <c r="AV30" s="182"/>
      <c r="AW30" s="182"/>
      <c r="AX30" s="705" t="s">
        <v>169</v>
      </c>
      <c r="AY30" s="706"/>
      <c r="AZ30" s="706"/>
      <c r="BA30" s="706"/>
      <c r="BB30" s="706"/>
      <c r="BC30" s="706"/>
      <c r="BD30" s="706"/>
      <c r="BE30" s="706"/>
      <c r="BF30" s="707"/>
      <c r="BG30" s="684">
        <v>99.5</v>
      </c>
      <c r="BH30" s="685"/>
      <c r="BI30" s="685"/>
      <c r="BJ30" s="685"/>
      <c r="BK30" s="685"/>
      <c r="BL30" s="685"/>
      <c r="BM30" s="686">
        <v>98.2</v>
      </c>
      <c r="BN30" s="685"/>
      <c r="BO30" s="685"/>
      <c r="BP30" s="685"/>
      <c r="BQ30" s="687"/>
      <c r="BR30" s="684">
        <v>99.5</v>
      </c>
      <c r="BS30" s="685"/>
      <c r="BT30" s="685"/>
      <c r="BU30" s="685"/>
      <c r="BV30" s="685"/>
      <c r="BW30" s="685"/>
      <c r="BX30" s="686">
        <v>98</v>
      </c>
      <c r="BY30" s="685"/>
      <c r="BZ30" s="685"/>
      <c r="CA30" s="685"/>
      <c r="CB30" s="687"/>
      <c r="CD30" s="690"/>
      <c r="CE30" s="691"/>
      <c r="CF30" s="655" t="s">
        <v>292</v>
      </c>
      <c r="CG30" s="652"/>
      <c r="CH30" s="652"/>
      <c r="CI30" s="652"/>
      <c r="CJ30" s="652"/>
      <c r="CK30" s="652"/>
      <c r="CL30" s="652"/>
      <c r="CM30" s="652"/>
      <c r="CN30" s="652"/>
      <c r="CO30" s="652"/>
      <c r="CP30" s="652"/>
      <c r="CQ30" s="653"/>
      <c r="CR30" s="618">
        <v>377580</v>
      </c>
      <c r="CS30" s="619"/>
      <c r="CT30" s="619"/>
      <c r="CU30" s="619"/>
      <c r="CV30" s="619"/>
      <c r="CW30" s="619"/>
      <c r="CX30" s="619"/>
      <c r="CY30" s="620"/>
      <c r="CZ30" s="621">
        <v>15.6</v>
      </c>
      <c r="DA30" s="639"/>
      <c r="DB30" s="639"/>
      <c r="DC30" s="640"/>
      <c r="DD30" s="624">
        <v>377580</v>
      </c>
      <c r="DE30" s="619"/>
      <c r="DF30" s="619"/>
      <c r="DG30" s="619"/>
      <c r="DH30" s="619"/>
      <c r="DI30" s="619"/>
      <c r="DJ30" s="619"/>
      <c r="DK30" s="620"/>
      <c r="DL30" s="624">
        <v>289350</v>
      </c>
      <c r="DM30" s="619"/>
      <c r="DN30" s="619"/>
      <c r="DO30" s="619"/>
      <c r="DP30" s="619"/>
      <c r="DQ30" s="619"/>
      <c r="DR30" s="619"/>
      <c r="DS30" s="619"/>
      <c r="DT30" s="619"/>
      <c r="DU30" s="619"/>
      <c r="DV30" s="620"/>
      <c r="DW30" s="641">
        <v>17.100000000000001</v>
      </c>
      <c r="DX30" s="642"/>
      <c r="DY30" s="642"/>
      <c r="DZ30" s="642"/>
      <c r="EA30" s="642"/>
      <c r="EB30" s="642"/>
      <c r="EC30" s="643"/>
    </row>
    <row r="31" spans="2:133" ht="11.25" customHeight="1" x14ac:dyDescent="0.15">
      <c r="B31" s="615" t="s">
        <v>293</v>
      </c>
      <c r="C31" s="616"/>
      <c r="D31" s="616"/>
      <c r="E31" s="616"/>
      <c r="F31" s="616"/>
      <c r="G31" s="616"/>
      <c r="H31" s="616"/>
      <c r="I31" s="616"/>
      <c r="J31" s="616"/>
      <c r="K31" s="616"/>
      <c r="L31" s="616"/>
      <c r="M31" s="616"/>
      <c r="N31" s="616"/>
      <c r="O31" s="616"/>
      <c r="P31" s="616"/>
      <c r="Q31" s="617"/>
      <c r="R31" s="618">
        <v>107762</v>
      </c>
      <c r="S31" s="619"/>
      <c r="T31" s="619"/>
      <c r="U31" s="619"/>
      <c r="V31" s="619"/>
      <c r="W31" s="619"/>
      <c r="X31" s="619"/>
      <c r="Y31" s="620"/>
      <c r="Z31" s="671">
        <v>4.3</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294</v>
      </c>
      <c r="AV31" s="181"/>
      <c r="AW31" s="181"/>
      <c r="AX31" s="615" t="s">
        <v>295</v>
      </c>
      <c r="AY31" s="616"/>
      <c r="AZ31" s="616"/>
      <c r="BA31" s="616"/>
      <c r="BB31" s="616"/>
      <c r="BC31" s="616"/>
      <c r="BD31" s="616"/>
      <c r="BE31" s="616"/>
      <c r="BF31" s="617"/>
      <c r="BG31" s="682">
        <v>99.7</v>
      </c>
      <c r="BH31" s="637"/>
      <c r="BI31" s="637"/>
      <c r="BJ31" s="637"/>
      <c r="BK31" s="637"/>
      <c r="BL31" s="637"/>
      <c r="BM31" s="673">
        <v>98.3</v>
      </c>
      <c r="BN31" s="683"/>
      <c r="BO31" s="683"/>
      <c r="BP31" s="683"/>
      <c r="BQ31" s="647"/>
      <c r="BR31" s="682">
        <v>99.4</v>
      </c>
      <c r="BS31" s="637"/>
      <c r="BT31" s="637"/>
      <c r="BU31" s="637"/>
      <c r="BV31" s="637"/>
      <c r="BW31" s="637"/>
      <c r="BX31" s="673">
        <v>97.7</v>
      </c>
      <c r="BY31" s="683"/>
      <c r="BZ31" s="683"/>
      <c r="CA31" s="683"/>
      <c r="CB31" s="647"/>
      <c r="CD31" s="690"/>
      <c r="CE31" s="691"/>
      <c r="CF31" s="655" t="s">
        <v>296</v>
      </c>
      <c r="CG31" s="652"/>
      <c r="CH31" s="652"/>
      <c r="CI31" s="652"/>
      <c r="CJ31" s="652"/>
      <c r="CK31" s="652"/>
      <c r="CL31" s="652"/>
      <c r="CM31" s="652"/>
      <c r="CN31" s="652"/>
      <c r="CO31" s="652"/>
      <c r="CP31" s="652"/>
      <c r="CQ31" s="653"/>
      <c r="CR31" s="618">
        <v>18310</v>
      </c>
      <c r="CS31" s="637"/>
      <c r="CT31" s="637"/>
      <c r="CU31" s="637"/>
      <c r="CV31" s="637"/>
      <c r="CW31" s="637"/>
      <c r="CX31" s="637"/>
      <c r="CY31" s="638"/>
      <c r="CZ31" s="621">
        <v>0.8</v>
      </c>
      <c r="DA31" s="639"/>
      <c r="DB31" s="639"/>
      <c r="DC31" s="640"/>
      <c r="DD31" s="624">
        <v>18310</v>
      </c>
      <c r="DE31" s="637"/>
      <c r="DF31" s="637"/>
      <c r="DG31" s="637"/>
      <c r="DH31" s="637"/>
      <c r="DI31" s="637"/>
      <c r="DJ31" s="637"/>
      <c r="DK31" s="638"/>
      <c r="DL31" s="624">
        <v>18271</v>
      </c>
      <c r="DM31" s="637"/>
      <c r="DN31" s="637"/>
      <c r="DO31" s="637"/>
      <c r="DP31" s="637"/>
      <c r="DQ31" s="637"/>
      <c r="DR31" s="637"/>
      <c r="DS31" s="637"/>
      <c r="DT31" s="637"/>
      <c r="DU31" s="637"/>
      <c r="DV31" s="638"/>
      <c r="DW31" s="641">
        <v>1.1000000000000001</v>
      </c>
      <c r="DX31" s="642"/>
      <c r="DY31" s="642"/>
      <c r="DZ31" s="642"/>
      <c r="EA31" s="642"/>
      <c r="EB31" s="642"/>
      <c r="EC31" s="643"/>
    </row>
    <row r="32" spans="2:133" ht="11.25" customHeight="1" x14ac:dyDescent="0.15">
      <c r="B32" s="615" t="s">
        <v>297</v>
      </c>
      <c r="C32" s="616"/>
      <c r="D32" s="616"/>
      <c r="E32" s="616"/>
      <c r="F32" s="616"/>
      <c r="G32" s="616"/>
      <c r="H32" s="616"/>
      <c r="I32" s="616"/>
      <c r="J32" s="616"/>
      <c r="K32" s="616"/>
      <c r="L32" s="616"/>
      <c r="M32" s="616"/>
      <c r="N32" s="616"/>
      <c r="O32" s="616"/>
      <c r="P32" s="616"/>
      <c r="Q32" s="617"/>
      <c r="R32" s="618">
        <v>29429</v>
      </c>
      <c r="S32" s="619"/>
      <c r="T32" s="619"/>
      <c r="U32" s="619"/>
      <c r="V32" s="619"/>
      <c r="W32" s="619"/>
      <c r="X32" s="619"/>
      <c r="Y32" s="620"/>
      <c r="Z32" s="671">
        <v>1.2</v>
      </c>
      <c r="AA32" s="671"/>
      <c r="AB32" s="671"/>
      <c r="AC32" s="671"/>
      <c r="AD32" s="672">
        <v>201</v>
      </c>
      <c r="AE32" s="672"/>
      <c r="AF32" s="672"/>
      <c r="AG32" s="672"/>
      <c r="AH32" s="672"/>
      <c r="AI32" s="672"/>
      <c r="AJ32" s="672"/>
      <c r="AK32" s="672"/>
      <c r="AL32" s="641">
        <v>0</v>
      </c>
      <c r="AM32" s="673"/>
      <c r="AN32" s="673"/>
      <c r="AO32" s="674"/>
      <c r="AP32" s="700"/>
      <c r="AQ32" s="701"/>
      <c r="AR32" s="701"/>
      <c r="AS32" s="701"/>
      <c r="AT32" s="704"/>
      <c r="AU32" s="183"/>
      <c r="AV32" s="183"/>
      <c r="AW32" s="183"/>
      <c r="AX32" s="599" t="s">
        <v>298</v>
      </c>
      <c r="AY32" s="600"/>
      <c r="AZ32" s="600"/>
      <c r="BA32" s="600"/>
      <c r="BB32" s="600"/>
      <c r="BC32" s="600"/>
      <c r="BD32" s="600"/>
      <c r="BE32" s="600"/>
      <c r="BF32" s="601"/>
      <c r="BG32" s="681">
        <v>99.4</v>
      </c>
      <c r="BH32" s="603"/>
      <c r="BI32" s="603"/>
      <c r="BJ32" s="603"/>
      <c r="BK32" s="603"/>
      <c r="BL32" s="603"/>
      <c r="BM32" s="666">
        <v>97.9</v>
      </c>
      <c r="BN32" s="603"/>
      <c r="BO32" s="603"/>
      <c r="BP32" s="603"/>
      <c r="BQ32" s="660"/>
      <c r="BR32" s="681">
        <v>99.5</v>
      </c>
      <c r="BS32" s="603"/>
      <c r="BT32" s="603"/>
      <c r="BU32" s="603"/>
      <c r="BV32" s="603"/>
      <c r="BW32" s="603"/>
      <c r="BX32" s="666">
        <v>98</v>
      </c>
      <c r="BY32" s="603"/>
      <c r="BZ32" s="603"/>
      <c r="CA32" s="603"/>
      <c r="CB32" s="660"/>
      <c r="CD32" s="692"/>
      <c r="CE32" s="693"/>
      <c r="CF32" s="655" t="s">
        <v>299</v>
      </c>
      <c r="CG32" s="652"/>
      <c r="CH32" s="652"/>
      <c r="CI32" s="652"/>
      <c r="CJ32" s="652"/>
      <c r="CK32" s="652"/>
      <c r="CL32" s="652"/>
      <c r="CM32" s="652"/>
      <c r="CN32" s="652"/>
      <c r="CO32" s="652"/>
      <c r="CP32" s="652"/>
      <c r="CQ32" s="653"/>
      <c r="CR32" s="618" t="s">
        <v>110</v>
      </c>
      <c r="CS32" s="619"/>
      <c r="CT32" s="619"/>
      <c r="CU32" s="619"/>
      <c r="CV32" s="619"/>
      <c r="CW32" s="619"/>
      <c r="CX32" s="619"/>
      <c r="CY32" s="620"/>
      <c r="CZ32" s="621" t="s">
        <v>110</v>
      </c>
      <c r="DA32" s="639"/>
      <c r="DB32" s="639"/>
      <c r="DC32" s="640"/>
      <c r="DD32" s="624" t="s">
        <v>110</v>
      </c>
      <c r="DE32" s="619"/>
      <c r="DF32" s="619"/>
      <c r="DG32" s="619"/>
      <c r="DH32" s="619"/>
      <c r="DI32" s="619"/>
      <c r="DJ32" s="619"/>
      <c r="DK32" s="620"/>
      <c r="DL32" s="624" t="s">
        <v>110</v>
      </c>
      <c r="DM32" s="619"/>
      <c r="DN32" s="619"/>
      <c r="DO32" s="619"/>
      <c r="DP32" s="619"/>
      <c r="DQ32" s="619"/>
      <c r="DR32" s="619"/>
      <c r="DS32" s="619"/>
      <c r="DT32" s="619"/>
      <c r="DU32" s="619"/>
      <c r="DV32" s="620"/>
      <c r="DW32" s="641" t="s">
        <v>110</v>
      </c>
      <c r="DX32" s="642"/>
      <c r="DY32" s="642"/>
      <c r="DZ32" s="642"/>
      <c r="EA32" s="642"/>
      <c r="EB32" s="642"/>
      <c r="EC32" s="643"/>
    </row>
    <row r="33" spans="2:133" ht="11.25" customHeight="1" x14ac:dyDescent="0.15">
      <c r="B33" s="615" t="s">
        <v>300</v>
      </c>
      <c r="C33" s="616"/>
      <c r="D33" s="616"/>
      <c r="E33" s="616"/>
      <c r="F33" s="616"/>
      <c r="G33" s="616"/>
      <c r="H33" s="616"/>
      <c r="I33" s="616"/>
      <c r="J33" s="616"/>
      <c r="K33" s="616"/>
      <c r="L33" s="616"/>
      <c r="M33" s="616"/>
      <c r="N33" s="616"/>
      <c r="O33" s="616"/>
      <c r="P33" s="616"/>
      <c r="Q33" s="617"/>
      <c r="R33" s="618">
        <v>172776</v>
      </c>
      <c r="S33" s="619"/>
      <c r="T33" s="619"/>
      <c r="U33" s="619"/>
      <c r="V33" s="619"/>
      <c r="W33" s="619"/>
      <c r="X33" s="619"/>
      <c r="Y33" s="620"/>
      <c r="Z33" s="671">
        <v>6.9</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301</v>
      </c>
      <c r="CE33" s="652"/>
      <c r="CF33" s="652"/>
      <c r="CG33" s="652"/>
      <c r="CH33" s="652"/>
      <c r="CI33" s="652"/>
      <c r="CJ33" s="652"/>
      <c r="CK33" s="652"/>
      <c r="CL33" s="652"/>
      <c r="CM33" s="652"/>
      <c r="CN33" s="652"/>
      <c r="CO33" s="652"/>
      <c r="CP33" s="652"/>
      <c r="CQ33" s="653"/>
      <c r="CR33" s="618">
        <v>1159688</v>
      </c>
      <c r="CS33" s="637"/>
      <c r="CT33" s="637"/>
      <c r="CU33" s="637"/>
      <c r="CV33" s="637"/>
      <c r="CW33" s="637"/>
      <c r="CX33" s="637"/>
      <c r="CY33" s="638"/>
      <c r="CZ33" s="621">
        <v>48</v>
      </c>
      <c r="DA33" s="639"/>
      <c r="DB33" s="639"/>
      <c r="DC33" s="640"/>
      <c r="DD33" s="624">
        <v>1000283</v>
      </c>
      <c r="DE33" s="637"/>
      <c r="DF33" s="637"/>
      <c r="DG33" s="637"/>
      <c r="DH33" s="637"/>
      <c r="DI33" s="637"/>
      <c r="DJ33" s="637"/>
      <c r="DK33" s="638"/>
      <c r="DL33" s="624">
        <v>487546</v>
      </c>
      <c r="DM33" s="637"/>
      <c r="DN33" s="637"/>
      <c r="DO33" s="637"/>
      <c r="DP33" s="637"/>
      <c r="DQ33" s="637"/>
      <c r="DR33" s="637"/>
      <c r="DS33" s="637"/>
      <c r="DT33" s="637"/>
      <c r="DU33" s="637"/>
      <c r="DV33" s="638"/>
      <c r="DW33" s="641">
        <v>28.9</v>
      </c>
      <c r="DX33" s="642"/>
      <c r="DY33" s="642"/>
      <c r="DZ33" s="642"/>
      <c r="EA33" s="642"/>
      <c r="EB33" s="642"/>
      <c r="EC33" s="643"/>
    </row>
    <row r="34" spans="2:133" ht="11.25" customHeight="1" x14ac:dyDescent="0.15">
      <c r="B34" s="615" t="s">
        <v>302</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303</v>
      </c>
      <c r="AR34" s="679"/>
      <c r="AS34" s="679"/>
      <c r="AT34" s="679"/>
      <c r="AU34" s="679"/>
      <c r="AV34" s="679"/>
      <c r="AW34" s="679"/>
      <c r="AX34" s="679"/>
      <c r="AY34" s="679"/>
      <c r="AZ34" s="679"/>
      <c r="BA34" s="679"/>
      <c r="BB34" s="679"/>
      <c r="BC34" s="679"/>
      <c r="BD34" s="679"/>
      <c r="BE34" s="679"/>
      <c r="BF34" s="680"/>
      <c r="BG34" s="678" t="s">
        <v>304</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305</v>
      </c>
      <c r="CE34" s="652"/>
      <c r="CF34" s="652"/>
      <c r="CG34" s="652"/>
      <c r="CH34" s="652"/>
      <c r="CI34" s="652"/>
      <c r="CJ34" s="652"/>
      <c r="CK34" s="652"/>
      <c r="CL34" s="652"/>
      <c r="CM34" s="652"/>
      <c r="CN34" s="652"/>
      <c r="CO34" s="652"/>
      <c r="CP34" s="652"/>
      <c r="CQ34" s="653"/>
      <c r="CR34" s="618">
        <v>387871</v>
      </c>
      <c r="CS34" s="619"/>
      <c r="CT34" s="619"/>
      <c r="CU34" s="619"/>
      <c r="CV34" s="619"/>
      <c r="CW34" s="619"/>
      <c r="CX34" s="619"/>
      <c r="CY34" s="620"/>
      <c r="CZ34" s="621">
        <v>16</v>
      </c>
      <c r="DA34" s="639"/>
      <c r="DB34" s="639"/>
      <c r="DC34" s="640"/>
      <c r="DD34" s="624">
        <v>303693</v>
      </c>
      <c r="DE34" s="619"/>
      <c r="DF34" s="619"/>
      <c r="DG34" s="619"/>
      <c r="DH34" s="619"/>
      <c r="DI34" s="619"/>
      <c r="DJ34" s="619"/>
      <c r="DK34" s="620"/>
      <c r="DL34" s="624">
        <v>205472</v>
      </c>
      <c r="DM34" s="619"/>
      <c r="DN34" s="619"/>
      <c r="DO34" s="619"/>
      <c r="DP34" s="619"/>
      <c r="DQ34" s="619"/>
      <c r="DR34" s="619"/>
      <c r="DS34" s="619"/>
      <c r="DT34" s="619"/>
      <c r="DU34" s="619"/>
      <c r="DV34" s="620"/>
      <c r="DW34" s="641">
        <v>12.2</v>
      </c>
      <c r="DX34" s="642"/>
      <c r="DY34" s="642"/>
      <c r="DZ34" s="642"/>
      <c r="EA34" s="642"/>
      <c r="EB34" s="642"/>
      <c r="EC34" s="643"/>
    </row>
    <row r="35" spans="2:133" ht="11.25" customHeight="1" x14ac:dyDescent="0.15">
      <c r="B35" s="615" t="s">
        <v>306</v>
      </c>
      <c r="C35" s="616"/>
      <c r="D35" s="616"/>
      <c r="E35" s="616"/>
      <c r="F35" s="616"/>
      <c r="G35" s="616"/>
      <c r="H35" s="616"/>
      <c r="I35" s="616"/>
      <c r="J35" s="616"/>
      <c r="K35" s="616"/>
      <c r="L35" s="616"/>
      <c r="M35" s="616"/>
      <c r="N35" s="616"/>
      <c r="O35" s="616"/>
      <c r="P35" s="616"/>
      <c r="Q35" s="617"/>
      <c r="R35" s="618">
        <v>81376</v>
      </c>
      <c r="S35" s="619"/>
      <c r="T35" s="619"/>
      <c r="U35" s="619"/>
      <c r="V35" s="619"/>
      <c r="W35" s="619"/>
      <c r="X35" s="619"/>
      <c r="Y35" s="620"/>
      <c r="Z35" s="671">
        <v>3.2</v>
      </c>
      <c r="AA35" s="671"/>
      <c r="AB35" s="671"/>
      <c r="AC35" s="671"/>
      <c r="AD35" s="672" t="s">
        <v>110</v>
      </c>
      <c r="AE35" s="672"/>
      <c r="AF35" s="672"/>
      <c r="AG35" s="672"/>
      <c r="AH35" s="672"/>
      <c r="AI35" s="672"/>
      <c r="AJ35" s="672"/>
      <c r="AK35" s="672"/>
      <c r="AL35" s="641" t="s">
        <v>110</v>
      </c>
      <c r="AM35" s="673"/>
      <c r="AN35" s="673"/>
      <c r="AO35" s="674"/>
      <c r="AP35" s="186"/>
      <c r="AQ35" s="675" t="s">
        <v>307</v>
      </c>
      <c r="AR35" s="676"/>
      <c r="AS35" s="676"/>
      <c r="AT35" s="676"/>
      <c r="AU35" s="676"/>
      <c r="AV35" s="676"/>
      <c r="AW35" s="676"/>
      <c r="AX35" s="676"/>
      <c r="AY35" s="677"/>
      <c r="AZ35" s="668">
        <v>343921</v>
      </c>
      <c r="BA35" s="669"/>
      <c r="BB35" s="669"/>
      <c r="BC35" s="669"/>
      <c r="BD35" s="669"/>
      <c r="BE35" s="669"/>
      <c r="BF35" s="670"/>
      <c r="BG35" s="675" t="s">
        <v>308</v>
      </c>
      <c r="BH35" s="676"/>
      <c r="BI35" s="676"/>
      <c r="BJ35" s="676"/>
      <c r="BK35" s="676"/>
      <c r="BL35" s="676"/>
      <c r="BM35" s="676"/>
      <c r="BN35" s="676"/>
      <c r="BO35" s="676"/>
      <c r="BP35" s="676"/>
      <c r="BQ35" s="676"/>
      <c r="BR35" s="676"/>
      <c r="BS35" s="676"/>
      <c r="BT35" s="676"/>
      <c r="BU35" s="677"/>
      <c r="BV35" s="668">
        <v>29858</v>
      </c>
      <c r="BW35" s="669"/>
      <c r="BX35" s="669"/>
      <c r="BY35" s="669"/>
      <c r="BZ35" s="669"/>
      <c r="CA35" s="669"/>
      <c r="CB35" s="670"/>
      <c r="CD35" s="655" t="s">
        <v>309</v>
      </c>
      <c r="CE35" s="652"/>
      <c r="CF35" s="652"/>
      <c r="CG35" s="652"/>
      <c r="CH35" s="652"/>
      <c r="CI35" s="652"/>
      <c r="CJ35" s="652"/>
      <c r="CK35" s="652"/>
      <c r="CL35" s="652"/>
      <c r="CM35" s="652"/>
      <c r="CN35" s="652"/>
      <c r="CO35" s="652"/>
      <c r="CP35" s="652"/>
      <c r="CQ35" s="653"/>
      <c r="CR35" s="618">
        <v>22973</v>
      </c>
      <c r="CS35" s="637"/>
      <c r="CT35" s="637"/>
      <c r="CU35" s="637"/>
      <c r="CV35" s="637"/>
      <c r="CW35" s="637"/>
      <c r="CX35" s="637"/>
      <c r="CY35" s="638"/>
      <c r="CZ35" s="621">
        <v>0.9</v>
      </c>
      <c r="DA35" s="639"/>
      <c r="DB35" s="639"/>
      <c r="DC35" s="640"/>
      <c r="DD35" s="624">
        <v>21196</v>
      </c>
      <c r="DE35" s="637"/>
      <c r="DF35" s="637"/>
      <c r="DG35" s="637"/>
      <c r="DH35" s="637"/>
      <c r="DI35" s="637"/>
      <c r="DJ35" s="637"/>
      <c r="DK35" s="638"/>
      <c r="DL35" s="624">
        <v>21196</v>
      </c>
      <c r="DM35" s="637"/>
      <c r="DN35" s="637"/>
      <c r="DO35" s="637"/>
      <c r="DP35" s="637"/>
      <c r="DQ35" s="637"/>
      <c r="DR35" s="637"/>
      <c r="DS35" s="637"/>
      <c r="DT35" s="637"/>
      <c r="DU35" s="637"/>
      <c r="DV35" s="638"/>
      <c r="DW35" s="641">
        <v>1.3</v>
      </c>
      <c r="DX35" s="642"/>
      <c r="DY35" s="642"/>
      <c r="DZ35" s="642"/>
      <c r="EA35" s="642"/>
      <c r="EB35" s="642"/>
      <c r="EC35" s="643"/>
    </row>
    <row r="36" spans="2:133" ht="11.25" customHeight="1" x14ac:dyDescent="0.15">
      <c r="B36" s="599" t="s">
        <v>310</v>
      </c>
      <c r="C36" s="600"/>
      <c r="D36" s="600"/>
      <c r="E36" s="600"/>
      <c r="F36" s="600"/>
      <c r="G36" s="600"/>
      <c r="H36" s="600"/>
      <c r="I36" s="600"/>
      <c r="J36" s="600"/>
      <c r="K36" s="600"/>
      <c r="L36" s="600"/>
      <c r="M36" s="600"/>
      <c r="N36" s="600"/>
      <c r="O36" s="600"/>
      <c r="P36" s="600"/>
      <c r="Q36" s="601"/>
      <c r="R36" s="602">
        <v>2520691</v>
      </c>
      <c r="S36" s="659"/>
      <c r="T36" s="659"/>
      <c r="U36" s="659"/>
      <c r="V36" s="659"/>
      <c r="W36" s="659"/>
      <c r="X36" s="659"/>
      <c r="Y36" s="662"/>
      <c r="Z36" s="663">
        <v>100</v>
      </c>
      <c r="AA36" s="663"/>
      <c r="AB36" s="663"/>
      <c r="AC36" s="663"/>
      <c r="AD36" s="664">
        <v>1606593</v>
      </c>
      <c r="AE36" s="664"/>
      <c r="AF36" s="664"/>
      <c r="AG36" s="664"/>
      <c r="AH36" s="664"/>
      <c r="AI36" s="664"/>
      <c r="AJ36" s="664"/>
      <c r="AK36" s="664"/>
      <c r="AL36" s="665">
        <v>100</v>
      </c>
      <c r="AM36" s="666"/>
      <c r="AN36" s="666"/>
      <c r="AO36" s="667"/>
      <c r="AQ36" s="644" t="s">
        <v>311</v>
      </c>
      <c r="AR36" s="645"/>
      <c r="AS36" s="645"/>
      <c r="AT36" s="645"/>
      <c r="AU36" s="645"/>
      <c r="AV36" s="645"/>
      <c r="AW36" s="645"/>
      <c r="AX36" s="645"/>
      <c r="AY36" s="646"/>
      <c r="AZ36" s="618">
        <v>120036</v>
      </c>
      <c r="BA36" s="619"/>
      <c r="BB36" s="619"/>
      <c r="BC36" s="619"/>
      <c r="BD36" s="637"/>
      <c r="BE36" s="637"/>
      <c r="BF36" s="647"/>
      <c r="BG36" s="655" t="s">
        <v>312</v>
      </c>
      <c r="BH36" s="652"/>
      <c r="BI36" s="652"/>
      <c r="BJ36" s="652"/>
      <c r="BK36" s="652"/>
      <c r="BL36" s="652"/>
      <c r="BM36" s="652"/>
      <c r="BN36" s="652"/>
      <c r="BO36" s="652"/>
      <c r="BP36" s="652"/>
      <c r="BQ36" s="652"/>
      <c r="BR36" s="652"/>
      <c r="BS36" s="652"/>
      <c r="BT36" s="652"/>
      <c r="BU36" s="653"/>
      <c r="BV36" s="618">
        <v>26525</v>
      </c>
      <c r="BW36" s="619"/>
      <c r="BX36" s="619"/>
      <c r="BY36" s="619"/>
      <c r="BZ36" s="619"/>
      <c r="CA36" s="619"/>
      <c r="CB36" s="654"/>
      <c r="CD36" s="655" t="s">
        <v>313</v>
      </c>
      <c r="CE36" s="652"/>
      <c r="CF36" s="652"/>
      <c r="CG36" s="652"/>
      <c r="CH36" s="652"/>
      <c r="CI36" s="652"/>
      <c r="CJ36" s="652"/>
      <c r="CK36" s="652"/>
      <c r="CL36" s="652"/>
      <c r="CM36" s="652"/>
      <c r="CN36" s="652"/>
      <c r="CO36" s="652"/>
      <c r="CP36" s="652"/>
      <c r="CQ36" s="653"/>
      <c r="CR36" s="618">
        <v>159670</v>
      </c>
      <c r="CS36" s="619"/>
      <c r="CT36" s="619"/>
      <c r="CU36" s="619"/>
      <c r="CV36" s="619"/>
      <c r="CW36" s="619"/>
      <c r="CX36" s="619"/>
      <c r="CY36" s="620"/>
      <c r="CZ36" s="621">
        <v>6.6</v>
      </c>
      <c r="DA36" s="639"/>
      <c r="DB36" s="639"/>
      <c r="DC36" s="640"/>
      <c r="DD36" s="624">
        <v>127260</v>
      </c>
      <c r="DE36" s="619"/>
      <c r="DF36" s="619"/>
      <c r="DG36" s="619"/>
      <c r="DH36" s="619"/>
      <c r="DI36" s="619"/>
      <c r="DJ36" s="619"/>
      <c r="DK36" s="620"/>
      <c r="DL36" s="624">
        <v>78280</v>
      </c>
      <c r="DM36" s="619"/>
      <c r="DN36" s="619"/>
      <c r="DO36" s="619"/>
      <c r="DP36" s="619"/>
      <c r="DQ36" s="619"/>
      <c r="DR36" s="619"/>
      <c r="DS36" s="619"/>
      <c r="DT36" s="619"/>
      <c r="DU36" s="619"/>
      <c r="DV36" s="620"/>
      <c r="DW36" s="641">
        <v>4.5999999999999996</v>
      </c>
      <c r="DX36" s="642"/>
      <c r="DY36" s="642"/>
      <c r="DZ36" s="642"/>
      <c r="EA36" s="642"/>
      <c r="EB36" s="642"/>
      <c r="EC36" s="643"/>
    </row>
    <row r="37" spans="2:133" ht="11.25" customHeight="1" x14ac:dyDescent="0.15">
      <c r="AQ37" s="644" t="s">
        <v>314</v>
      </c>
      <c r="AR37" s="645"/>
      <c r="AS37" s="645"/>
      <c r="AT37" s="645"/>
      <c r="AU37" s="645"/>
      <c r="AV37" s="645"/>
      <c r="AW37" s="645"/>
      <c r="AX37" s="645"/>
      <c r="AY37" s="646"/>
      <c r="AZ37" s="618">
        <v>58200</v>
      </c>
      <c r="BA37" s="619"/>
      <c r="BB37" s="619"/>
      <c r="BC37" s="619"/>
      <c r="BD37" s="637"/>
      <c r="BE37" s="637"/>
      <c r="BF37" s="647"/>
      <c r="BG37" s="655" t="s">
        <v>315</v>
      </c>
      <c r="BH37" s="652"/>
      <c r="BI37" s="652"/>
      <c r="BJ37" s="652"/>
      <c r="BK37" s="652"/>
      <c r="BL37" s="652"/>
      <c r="BM37" s="652"/>
      <c r="BN37" s="652"/>
      <c r="BO37" s="652"/>
      <c r="BP37" s="652"/>
      <c r="BQ37" s="652"/>
      <c r="BR37" s="652"/>
      <c r="BS37" s="652"/>
      <c r="BT37" s="652"/>
      <c r="BU37" s="653"/>
      <c r="BV37" s="618">
        <v>405</v>
      </c>
      <c r="BW37" s="619"/>
      <c r="BX37" s="619"/>
      <c r="BY37" s="619"/>
      <c r="BZ37" s="619"/>
      <c r="CA37" s="619"/>
      <c r="CB37" s="654"/>
      <c r="CD37" s="655" t="s">
        <v>316</v>
      </c>
      <c r="CE37" s="652"/>
      <c r="CF37" s="652"/>
      <c r="CG37" s="652"/>
      <c r="CH37" s="652"/>
      <c r="CI37" s="652"/>
      <c r="CJ37" s="652"/>
      <c r="CK37" s="652"/>
      <c r="CL37" s="652"/>
      <c r="CM37" s="652"/>
      <c r="CN37" s="652"/>
      <c r="CO37" s="652"/>
      <c r="CP37" s="652"/>
      <c r="CQ37" s="653"/>
      <c r="CR37" s="618">
        <v>15854</v>
      </c>
      <c r="CS37" s="637"/>
      <c r="CT37" s="637"/>
      <c r="CU37" s="637"/>
      <c r="CV37" s="637"/>
      <c r="CW37" s="637"/>
      <c r="CX37" s="637"/>
      <c r="CY37" s="638"/>
      <c r="CZ37" s="621">
        <v>0.7</v>
      </c>
      <c r="DA37" s="639"/>
      <c r="DB37" s="639"/>
      <c r="DC37" s="640"/>
      <c r="DD37" s="624">
        <v>15854</v>
      </c>
      <c r="DE37" s="637"/>
      <c r="DF37" s="637"/>
      <c r="DG37" s="637"/>
      <c r="DH37" s="637"/>
      <c r="DI37" s="637"/>
      <c r="DJ37" s="637"/>
      <c r="DK37" s="638"/>
      <c r="DL37" s="624">
        <v>15854</v>
      </c>
      <c r="DM37" s="637"/>
      <c r="DN37" s="637"/>
      <c r="DO37" s="637"/>
      <c r="DP37" s="637"/>
      <c r="DQ37" s="637"/>
      <c r="DR37" s="637"/>
      <c r="DS37" s="637"/>
      <c r="DT37" s="637"/>
      <c r="DU37" s="637"/>
      <c r="DV37" s="638"/>
      <c r="DW37" s="641">
        <v>0.9</v>
      </c>
      <c r="DX37" s="642"/>
      <c r="DY37" s="642"/>
      <c r="DZ37" s="642"/>
      <c r="EA37" s="642"/>
      <c r="EB37" s="642"/>
      <c r="EC37" s="643"/>
    </row>
    <row r="38" spans="2:133" ht="11.25" customHeight="1" x14ac:dyDescent="0.15">
      <c r="AQ38" s="644" t="s">
        <v>317</v>
      </c>
      <c r="AR38" s="645"/>
      <c r="AS38" s="645"/>
      <c r="AT38" s="645"/>
      <c r="AU38" s="645"/>
      <c r="AV38" s="645"/>
      <c r="AW38" s="645"/>
      <c r="AX38" s="645"/>
      <c r="AY38" s="646"/>
      <c r="AZ38" s="618" t="s">
        <v>110</v>
      </c>
      <c r="BA38" s="619"/>
      <c r="BB38" s="619"/>
      <c r="BC38" s="619"/>
      <c r="BD38" s="637"/>
      <c r="BE38" s="637"/>
      <c r="BF38" s="647"/>
      <c r="BG38" s="655" t="s">
        <v>318</v>
      </c>
      <c r="BH38" s="652"/>
      <c r="BI38" s="652"/>
      <c r="BJ38" s="652"/>
      <c r="BK38" s="652"/>
      <c r="BL38" s="652"/>
      <c r="BM38" s="652"/>
      <c r="BN38" s="652"/>
      <c r="BO38" s="652"/>
      <c r="BP38" s="652"/>
      <c r="BQ38" s="652"/>
      <c r="BR38" s="652"/>
      <c r="BS38" s="652"/>
      <c r="BT38" s="652"/>
      <c r="BU38" s="653"/>
      <c r="BV38" s="618">
        <v>712</v>
      </c>
      <c r="BW38" s="619"/>
      <c r="BX38" s="619"/>
      <c r="BY38" s="619"/>
      <c r="BZ38" s="619"/>
      <c r="CA38" s="619"/>
      <c r="CB38" s="654"/>
      <c r="CD38" s="655" t="s">
        <v>319</v>
      </c>
      <c r="CE38" s="652"/>
      <c r="CF38" s="652"/>
      <c r="CG38" s="652"/>
      <c r="CH38" s="652"/>
      <c r="CI38" s="652"/>
      <c r="CJ38" s="652"/>
      <c r="CK38" s="652"/>
      <c r="CL38" s="652"/>
      <c r="CM38" s="652"/>
      <c r="CN38" s="652"/>
      <c r="CO38" s="652"/>
      <c r="CP38" s="652"/>
      <c r="CQ38" s="653"/>
      <c r="CR38" s="618">
        <v>343921</v>
      </c>
      <c r="CS38" s="619"/>
      <c r="CT38" s="619"/>
      <c r="CU38" s="619"/>
      <c r="CV38" s="619"/>
      <c r="CW38" s="619"/>
      <c r="CX38" s="619"/>
      <c r="CY38" s="620"/>
      <c r="CZ38" s="621">
        <v>14.2</v>
      </c>
      <c r="DA38" s="639"/>
      <c r="DB38" s="639"/>
      <c r="DC38" s="640"/>
      <c r="DD38" s="624">
        <v>318134</v>
      </c>
      <c r="DE38" s="619"/>
      <c r="DF38" s="619"/>
      <c r="DG38" s="619"/>
      <c r="DH38" s="619"/>
      <c r="DI38" s="619"/>
      <c r="DJ38" s="619"/>
      <c r="DK38" s="620"/>
      <c r="DL38" s="624">
        <v>182598</v>
      </c>
      <c r="DM38" s="619"/>
      <c r="DN38" s="619"/>
      <c r="DO38" s="619"/>
      <c r="DP38" s="619"/>
      <c r="DQ38" s="619"/>
      <c r="DR38" s="619"/>
      <c r="DS38" s="619"/>
      <c r="DT38" s="619"/>
      <c r="DU38" s="619"/>
      <c r="DV38" s="620"/>
      <c r="DW38" s="641">
        <v>10.8</v>
      </c>
      <c r="DX38" s="642"/>
      <c r="DY38" s="642"/>
      <c r="DZ38" s="642"/>
      <c r="EA38" s="642"/>
      <c r="EB38" s="642"/>
      <c r="EC38" s="643"/>
    </row>
    <row r="39" spans="2:133" ht="11.25" customHeight="1" x14ac:dyDescent="0.15">
      <c r="AQ39" s="644" t="s">
        <v>320</v>
      </c>
      <c r="AR39" s="645"/>
      <c r="AS39" s="645"/>
      <c r="AT39" s="645"/>
      <c r="AU39" s="645"/>
      <c r="AV39" s="645"/>
      <c r="AW39" s="645"/>
      <c r="AX39" s="645"/>
      <c r="AY39" s="646"/>
      <c r="AZ39" s="618" t="s">
        <v>110</v>
      </c>
      <c r="BA39" s="619"/>
      <c r="BB39" s="619"/>
      <c r="BC39" s="619"/>
      <c r="BD39" s="637"/>
      <c r="BE39" s="637"/>
      <c r="BF39" s="647"/>
      <c r="BG39" s="648" t="s">
        <v>321</v>
      </c>
      <c r="BH39" s="649"/>
      <c r="BI39" s="649"/>
      <c r="BJ39" s="649"/>
      <c r="BK39" s="649"/>
      <c r="BL39" s="187"/>
      <c r="BM39" s="652" t="s">
        <v>322</v>
      </c>
      <c r="BN39" s="652"/>
      <c r="BO39" s="652"/>
      <c r="BP39" s="652"/>
      <c r="BQ39" s="652"/>
      <c r="BR39" s="652"/>
      <c r="BS39" s="652"/>
      <c r="BT39" s="652"/>
      <c r="BU39" s="653"/>
      <c r="BV39" s="618">
        <v>91</v>
      </c>
      <c r="BW39" s="619"/>
      <c r="BX39" s="619"/>
      <c r="BY39" s="619"/>
      <c r="BZ39" s="619"/>
      <c r="CA39" s="619"/>
      <c r="CB39" s="654"/>
      <c r="CD39" s="655" t="s">
        <v>323</v>
      </c>
      <c r="CE39" s="652"/>
      <c r="CF39" s="652"/>
      <c r="CG39" s="652"/>
      <c r="CH39" s="652"/>
      <c r="CI39" s="652"/>
      <c r="CJ39" s="652"/>
      <c r="CK39" s="652"/>
      <c r="CL39" s="652"/>
      <c r="CM39" s="652"/>
      <c r="CN39" s="652"/>
      <c r="CO39" s="652"/>
      <c r="CP39" s="652"/>
      <c r="CQ39" s="653"/>
      <c r="CR39" s="618">
        <v>245253</v>
      </c>
      <c r="CS39" s="637"/>
      <c r="CT39" s="637"/>
      <c r="CU39" s="637"/>
      <c r="CV39" s="637"/>
      <c r="CW39" s="637"/>
      <c r="CX39" s="637"/>
      <c r="CY39" s="638"/>
      <c r="CZ39" s="621">
        <v>10.1</v>
      </c>
      <c r="DA39" s="639"/>
      <c r="DB39" s="639"/>
      <c r="DC39" s="640"/>
      <c r="DD39" s="624">
        <v>230000</v>
      </c>
      <c r="DE39" s="637"/>
      <c r="DF39" s="637"/>
      <c r="DG39" s="637"/>
      <c r="DH39" s="637"/>
      <c r="DI39" s="637"/>
      <c r="DJ39" s="637"/>
      <c r="DK39" s="638"/>
      <c r="DL39" s="624" t="s">
        <v>110</v>
      </c>
      <c r="DM39" s="637"/>
      <c r="DN39" s="637"/>
      <c r="DO39" s="637"/>
      <c r="DP39" s="637"/>
      <c r="DQ39" s="637"/>
      <c r="DR39" s="637"/>
      <c r="DS39" s="637"/>
      <c r="DT39" s="637"/>
      <c r="DU39" s="637"/>
      <c r="DV39" s="638"/>
      <c r="DW39" s="641" t="s">
        <v>110</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324</v>
      </c>
      <c r="AR40" s="645"/>
      <c r="AS40" s="645"/>
      <c r="AT40" s="645"/>
      <c r="AU40" s="645"/>
      <c r="AV40" s="645"/>
      <c r="AW40" s="645"/>
      <c r="AX40" s="645"/>
      <c r="AY40" s="646"/>
      <c r="AZ40" s="618">
        <v>31099</v>
      </c>
      <c r="BA40" s="619"/>
      <c r="BB40" s="619"/>
      <c r="BC40" s="619"/>
      <c r="BD40" s="637"/>
      <c r="BE40" s="637"/>
      <c r="BF40" s="647"/>
      <c r="BG40" s="648"/>
      <c r="BH40" s="649"/>
      <c r="BI40" s="649"/>
      <c r="BJ40" s="649"/>
      <c r="BK40" s="649"/>
      <c r="BL40" s="187"/>
      <c r="BM40" s="652" t="s">
        <v>325</v>
      </c>
      <c r="BN40" s="652"/>
      <c r="BO40" s="652"/>
      <c r="BP40" s="652"/>
      <c r="BQ40" s="652"/>
      <c r="BR40" s="652"/>
      <c r="BS40" s="652"/>
      <c r="BT40" s="652"/>
      <c r="BU40" s="653"/>
      <c r="BV40" s="618">
        <v>137</v>
      </c>
      <c r="BW40" s="619"/>
      <c r="BX40" s="619"/>
      <c r="BY40" s="619"/>
      <c r="BZ40" s="619"/>
      <c r="CA40" s="619"/>
      <c r="CB40" s="654"/>
      <c r="CD40" s="655" t="s">
        <v>326</v>
      </c>
      <c r="CE40" s="652"/>
      <c r="CF40" s="652"/>
      <c r="CG40" s="652"/>
      <c r="CH40" s="652"/>
      <c r="CI40" s="652"/>
      <c r="CJ40" s="652"/>
      <c r="CK40" s="652"/>
      <c r="CL40" s="652"/>
      <c r="CM40" s="652"/>
      <c r="CN40" s="652"/>
      <c r="CO40" s="652"/>
      <c r="CP40" s="652"/>
      <c r="CQ40" s="653"/>
      <c r="CR40" s="618" t="s">
        <v>110</v>
      </c>
      <c r="CS40" s="619"/>
      <c r="CT40" s="619"/>
      <c r="CU40" s="619"/>
      <c r="CV40" s="619"/>
      <c r="CW40" s="619"/>
      <c r="CX40" s="619"/>
      <c r="CY40" s="620"/>
      <c r="CZ40" s="621" t="s">
        <v>110</v>
      </c>
      <c r="DA40" s="639"/>
      <c r="DB40" s="639"/>
      <c r="DC40" s="640"/>
      <c r="DD40" s="624" t="s">
        <v>110</v>
      </c>
      <c r="DE40" s="619"/>
      <c r="DF40" s="619"/>
      <c r="DG40" s="619"/>
      <c r="DH40" s="619"/>
      <c r="DI40" s="619"/>
      <c r="DJ40" s="619"/>
      <c r="DK40" s="620"/>
      <c r="DL40" s="624" t="s">
        <v>110</v>
      </c>
      <c r="DM40" s="619"/>
      <c r="DN40" s="619"/>
      <c r="DO40" s="619"/>
      <c r="DP40" s="619"/>
      <c r="DQ40" s="619"/>
      <c r="DR40" s="619"/>
      <c r="DS40" s="619"/>
      <c r="DT40" s="619"/>
      <c r="DU40" s="619"/>
      <c r="DV40" s="620"/>
      <c r="DW40" s="641" t="s">
        <v>110</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327</v>
      </c>
      <c r="AR41" s="657"/>
      <c r="AS41" s="657"/>
      <c r="AT41" s="657"/>
      <c r="AU41" s="657"/>
      <c r="AV41" s="657"/>
      <c r="AW41" s="657"/>
      <c r="AX41" s="657"/>
      <c r="AY41" s="658"/>
      <c r="AZ41" s="602">
        <v>134586</v>
      </c>
      <c r="BA41" s="659"/>
      <c r="BB41" s="659"/>
      <c r="BC41" s="659"/>
      <c r="BD41" s="603"/>
      <c r="BE41" s="603"/>
      <c r="BF41" s="660"/>
      <c r="BG41" s="650"/>
      <c r="BH41" s="651"/>
      <c r="BI41" s="651"/>
      <c r="BJ41" s="651"/>
      <c r="BK41" s="651"/>
      <c r="BL41" s="189"/>
      <c r="BM41" s="657" t="s">
        <v>328</v>
      </c>
      <c r="BN41" s="657"/>
      <c r="BO41" s="657"/>
      <c r="BP41" s="657"/>
      <c r="BQ41" s="657"/>
      <c r="BR41" s="657"/>
      <c r="BS41" s="657"/>
      <c r="BT41" s="657"/>
      <c r="BU41" s="658"/>
      <c r="BV41" s="602">
        <v>312</v>
      </c>
      <c r="BW41" s="659"/>
      <c r="BX41" s="659"/>
      <c r="BY41" s="659"/>
      <c r="BZ41" s="659"/>
      <c r="CA41" s="659"/>
      <c r="CB41" s="661"/>
      <c r="CD41" s="655" t="s">
        <v>329</v>
      </c>
      <c r="CE41" s="652"/>
      <c r="CF41" s="652"/>
      <c r="CG41" s="652"/>
      <c r="CH41" s="652"/>
      <c r="CI41" s="652"/>
      <c r="CJ41" s="652"/>
      <c r="CK41" s="652"/>
      <c r="CL41" s="652"/>
      <c r="CM41" s="652"/>
      <c r="CN41" s="652"/>
      <c r="CO41" s="652"/>
      <c r="CP41" s="652"/>
      <c r="CQ41" s="653"/>
      <c r="CR41" s="618" t="s">
        <v>209</v>
      </c>
      <c r="CS41" s="637"/>
      <c r="CT41" s="637"/>
      <c r="CU41" s="637"/>
      <c r="CV41" s="637"/>
      <c r="CW41" s="637"/>
      <c r="CX41" s="637"/>
      <c r="CY41" s="638"/>
      <c r="CZ41" s="621" t="s">
        <v>209</v>
      </c>
      <c r="DA41" s="639"/>
      <c r="DB41" s="639"/>
      <c r="DC41" s="640"/>
      <c r="DD41" s="624" t="s">
        <v>209</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331</v>
      </c>
      <c r="CE42" s="616"/>
      <c r="CF42" s="616"/>
      <c r="CG42" s="616"/>
      <c r="CH42" s="616"/>
      <c r="CI42" s="616"/>
      <c r="CJ42" s="616"/>
      <c r="CK42" s="616"/>
      <c r="CL42" s="616"/>
      <c r="CM42" s="616"/>
      <c r="CN42" s="616"/>
      <c r="CO42" s="616"/>
      <c r="CP42" s="616"/>
      <c r="CQ42" s="617"/>
      <c r="CR42" s="618">
        <v>301433</v>
      </c>
      <c r="CS42" s="619"/>
      <c r="CT42" s="619"/>
      <c r="CU42" s="619"/>
      <c r="CV42" s="619"/>
      <c r="CW42" s="619"/>
      <c r="CX42" s="619"/>
      <c r="CY42" s="620"/>
      <c r="CZ42" s="621">
        <v>12.5</v>
      </c>
      <c r="DA42" s="622"/>
      <c r="DB42" s="622"/>
      <c r="DC42" s="623"/>
      <c r="DD42" s="624">
        <v>119668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333</v>
      </c>
      <c r="CE43" s="616"/>
      <c r="CF43" s="616"/>
      <c r="CG43" s="616"/>
      <c r="CH43" s="616"/>
      <c r="CI43" s="616"/>
      <c r="CJ43" s="616"/>
      <c r="CK43" s="616"/>
      <c r="CL43" s="616"/>
      <c r="CM43" s="616"/>
      <c r="CN43" s="616"/>
      <c r="CO43" s="616"/>
      <c r="CP43" s="616"/>
      <c r="CQ43" s="617"/>
      <c r="CR43" s="618">
        <v>5596</v>
      </c>
      <c r="CS43" s="637"/>
      <c r="CT43" s="637"/>
      <c r="CU43" s="637"/>
      <c r="CV43" s="637"/>
      <c r="CW43" s="637"/>
      <c r="CX43" s="637"/>
      <c r="CY43" s="638"/>
      <c r="CZ43" s="621">
        <v>0.2</v>
      </c>
      <c r="DA43" s="639"/>
      <c r="DB43" s="639"/>
      <c r="DC43" s="640"/>
      <c r="DD43" s="624">
        <v>5596</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334</v>
      </c>
      <c r="CD44" s="631" t="s">
        <v>287</v>
      </c>
      <c r="CE44" s="632"/>
      <c r="CF44" s="615" t="s">
        <v>335</v>
      </c>
      <c r="CG44" s="616"/>
      <c r="CH44" s="616"/>
      <c r="CI44" s="616"/>
      <c r="CJ44" s="616"/>
      <c r="CK44" s="616"/>
      <c r="CL44" s="616"/>
      <c r="CM44" s="616"/>
      <c r="CN44" s="616"/>
      <c r="CO44" s="616"/>
      <c r="CP44" s="616"/>
      <c r="CQ44" s="617"/>
      <c r="CR44" s="618">
        <v>247121</v>
      </c>
      <c r="CS44" s="619"/>
      <c r="CT44" s="619"/>
      <c r="CU44" s="619"/>
      <c r="CV44" s="619"/>
      <c r="CW44" s="619"/>
      <c r="CX44" s="619"/>
      <c r="CY44" s="620"/>
      <c r="CZ44" s="621">
        <v>10.199999999999999</v>
      </c>
      <c r="DA44" s="622"/>
      <c r="DB44" s="622"/>
      <c r="DC44" s="623"/>
      <c r="DD44" s="624">
        <v>110697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336</v>
      </c>
      <c r="CG45" s="616"/>
      <c r="CH45" s="616"/>
      <c r="CI45" s="616"/>
      <c r="CJ45" s="616"/>
      <c r="CK45" s="616"/>
      <c r="CL45" s="616"/>
      <c r="CM45" s="616"/>
      <c r="CN45" s="616"/>
      <c r="CO45" s="616"/>
      <c r="CP45" s="616"/>
      <c r="CQ45" s="617"/>
      <c r="CR45" s="618">
        <v>103039</v>
      </c>
      <c r="CS45" s="637"/>
      <c r="CT45" s="637"/>
      <c r="CU45" s="637"/>
      <c r="CV45" s="637"/>
      <c r="CW45" s="637"/>
      <c r="CX45" s="637"/>
      <c r="CY45" s="638"/>
      <c r="CZ45" s="621">
        <v>4.3</v>
      </c>
      <c r="DA45" s="639"/>
      <c r="DB45" s="639"/>
      <c r="DC45" s="640"/>
      <c r="DD45" s="624">
        <v>45528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337</v>
      </c>
      <c r="CG46" s="616"/>
      <c r="CH46" s="616"/>
      <c r="CI46" s="616"/>
      <c r="CJ46" s="616"/>
      <c r="CK46" s="616"/>
      <c r="CL46" s="616"/>
      <c r="CM46" s="616"/>
      <c r="CN46" s="616"/>
      <c r="CO46" s="616"/>
      <c r="CP46" s="616"/>
      <c r="CQ46" s="617"/>
      <c r="CR46" s="618">
        <v>142537</v>
      </c>
      <c r="CS46" s="619"/>
      <c r="CT46" s="619"/>
      <c r="CU46" s="619"/>
      <c r="CV46" s="619"/>
      <c r="CW46" s="619"/>
      <c r="CX46" s="619"/>
      <c r="CY46" s="620"/>
      <c r="CZ46" s="621">
        <v>5.9</v>
      </c>
      <c r="DA46" s="622"/>
      <c r="DB46" s="622"/>
      <c r="DC46" s="623"/>
      <c r="DD46" s="624">
        <v>63624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338</v>
      </c>
      <c r="CG47" s="616"/>
      <c r="CH47" s="616"/>
      <c r="CI47" s="616"/>
      <c r="CJ47" s="616"/>
      <c r="CK47" s="616"/>
      <c r="CL47" s="616"/>
      <c r="CM47" s="616"/>
      <c r="CN47" s="616"/>
      <c r="CO47" s="616"/>
      <c r="CP47" s="616"/>
      <c r="CQ47" s="617"/>
      <c r="CR47" s="618">
        <v>54312</v>
      </c>
      <c r="CS47" s="637"/>
      <c r="CT47" s="637"/>
      <c r="CU47" s="637"/>
      <c r="CV47" s="637"/>
      <c r="CW47" s="637"/>
      <c r="CX47" s="637"/>
      <c r="CY47" s="638"/>
      <c r="CZ47" s="621">
        <v>2.2000000000000002</v>
      </c>
      <c r="DA47" s="639"/>
      <c r="DB47" s="639"/>
      <c r="DC47" s="640"/>
      <c r="DD47" s="624">
        <v>8971</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339</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340</v>
      </c>
      <c r="CE49" s="600"/>
      <c r="CF49" s="600"/>
      <c r="CG49" s="600"/>
      <c r="CH49" s="600"/>
      <c r="CI49" s="600"/>
      <c r="CJ49" s="600"/>
      <c r="CK49" s="600"/>
      <c r="CL49" s="600"/>
      <c r="CM49" s="600"/>
      <c r="CN49" s="600"/>
      <c r="CO49" s="600"/>
      <c r="CP49" s="600"/>
      <c r="CQ49" s="601"/>
      <c r="CR49" s="602">
        <v>2418447</v>
      </c>
      <c r="CS49" s="603"/>
      <c r="CT49" s="603"/>
      <c r="CU49" s="603"/>
      <c r="CV49" s="603"/>
      <c r="CW49" s="603"/>
      <c r="CX49" s="603"/>
      <c r="CY49" s="604"/>
      <c r="CZ49" s="605">
        <v>100</v>
      </c>
      <c r="DA49" s="606"/>
      <c r="DB49" s="606"/>
      <c r="DC49" s="607"/>
      <c r="DD49" s="608">
        <v>1974702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342</v>
      </c>
      <c r="DK2" s="1137"/>
      <c r="DL2" s="1137"/>
      <c r="DM2" s="1137"/>
      <c r="DN2" s="1137"/>
      <c r="DO2" s="1138"/>
      <c r="DP2" s="200"/>
      <c r="DQ2" s="1136" t="s">
        <v>343</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344</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346</v>
      </c>
      <c r="B5" s="1022"/>
      <c r="C5" s="1022"/>
      <c r="D5" s="1022"/>
      <c r="E5" s="1022"/>
      <c r="F5" s="1022"/>
      <c r="G5" s="1022"/>
      <c r="H5" s="1022"/>
      <c r="I5" s="1022"/>
      <c r="J5" s="1022"/>
      <c r="K5" s="1022"/>
      <c r="L5" s="1022"/>
      <c r="M5" s="1022"/>
      <c r="N5" s="1022"/>
      <c r="O5" s="1022"/>
      <c r="P5" s="1023"/>
      <c r="Q5" s="1027" t="s">
        <v>347</v>
      </c>
      <c r="R5" s="1028"/>
      <c r="S5" s="1028"/>
      <c r="T5" s="1028"/>
      <c r="U5" s="1029"/>
      <c r="V5" s="1027" t="s">
        <v>348</v>
      </c>
      <c r="W5" s="1028"/>
      <c r="X5" s="1028"/>
      <c r="Y5" s="1028"/>
      <c r="Z5" s="1029"/>
      <c r="AA5" s="1027" t="s">
        <v>349</v>
      </c>
      <c r="AB5" s="1028"/>
      <c r="AC5" s="1028"/>
      <c r="AD5" s="1028"/>
      <c r="AE5" s="1028"/>
      <c r="AF5" s="1139" t="s">
        <v>350</v>
      </c>
      <c r="AG5" s="1028"/>
      <c r="AH5" s="1028"/>
      <c r="AI5" s="1028"/>
      <c r="AJ5" s="1043"/>
      <c r="AK5" s="1028" t="s">
        <v>351</v>
      </c>
      <c r="AL5" s="1028"/>
      <c r="AM5" s="1028"/>
      <c r="AN5" s="1028"/>
      <c r="AO5" s="1029"/>
      <c r="AP5" s="1027" t="s">
        <v>352</v>
      </c>
      <c r="AQ5" s="1028"/>
      <c r="AR5" s="1028"/>
      <c r="AS5" s="1028"/>
      <c r="AT5" s="1029"/>
      <c r="AU5" s="1027" t="s">
        <v>353</v>
      </c>
      <c r="AV5" s="1028"/>
      <c r="AW5" s="1028"/>
      <c r="AX5" s="1028"/>
      <c r="AY5" s="1043"/>
      <c r="AZ5" s="207"/>
      <c r="BA5" s="207"/>
      <c r="BB5" s="207"/>
      <c r="BC5" s="207"/>
      <c r="BD5" s="207"/>
      <c r="BE5" s="208"/>
      <c r="BF5" s="208"/>
      <c r="BG5" s="208"/>
      <c r="BH5" s="208"/>
      <c r="BI5" s="208"/>
      <c r="BJ5" s="208"/>
      <c r="BK5" s="208"/>
      <c r="BL5" s="208"/>
      <c r="BM5" s="208"/>
      <c r="BN5" s="208"/>
      <c r="BO5" s="208"/>
      <c r="BP5" s="208"/>
      <c r="BQ5" s="1021" t="s">
        <v>354</v>
      </c>
      <c r="BR5" s="1022"/>
      <c r="BS5" s="1022"/>
      <c r="BT5" s="1022"/>
      <c r="BU5" s="1022"/>
      <c r="BV5" s="1022"/>
      <c r="BW5" s="1022"/>
      <c r="BX5" s="1022"/>
      <c r="BY5" s="1022"/>
      <c r="BZ5" s="1022"/>
      <c r="CA5" s="1022"/>
      <c r="CB5" s="1022"/>
      <c r="CC5" s="1022"/>
      <c r="CD5" s="1022"/>
      <c r="CE5" s="1022"/>
      <c r="CF5" s="1022"/>
      <c r="CG5" s="1023"/>
      <c r="CH5" s="1027" t="s">
        <v>355</v>
      </c>
      <c r="CI5" s="1028"/>
      <c r="CJ5" s="1028"/>
      <c r="CK5" s="1028"/>
      <c r="CL5" s="1029"/>
      <c r="CM5" s="1027" t="s">
        <v>356</v>
      </c>
      <c r="CN5" s="1028"/>
      <c r="CO5" s="1028"/>
      <c r="CP5" s="1028"/>
      <c r="CQ5" s="1029"/>
      <c r="CR5" s="1027" t="s">
        <v>357</v>
      </c>
      <c r="CS5" s="1028"/>
      <c r="CT5" s="1028"/>
      <c r="CU5" s="1028"/>
      <c r="CV5" s="1029"/>
      <c r="CW5" s="1027" t="s">
        <v>358</v>
      </c>
      <c r="CX5" s="1028"/>
      <c r="CY5" s="1028"/>
      <c r="CZ5" s="1028"/>
      <c r="DA5" s="1029"/>
      <c r="DB5" s="1027" t="s">
        <v>359</v>
      </c>
      <c r="DC5" s="1028"/>
      <c r="DD5" s="1028"/>
      <c r="DE5" s="1028"/>
      <c r="DF5" s="1029"/>
      <c r="DG5" s="1124" t="s">
        <v>360</v>
      </c>
      <c r="DH5" s="1125"/>
      <c r="DI5" s="1125"/>
      <c r="DJ5" s="1125"/>
      <c r="DK5" s="1126"/>
      <c r="DL5" s="1124" t="s">
        <v>361</v>
      </c>
      <c r="DM5" s="1125"/>
      <c r="DN5" s="1125"/>
      <c r="DO5" s="1125"/>
      <c r="DP5" s="1126"/>
      <c r="DQ5" s="1027" t="s">
        <v>362</v>
      </c>
      <c r="DR5" s="1028"/>
      <c r="DS5" s="1028"/>
      <c r="DT5" s="1028"/>
      <c r="DU5" s="1029"/>
      <c r="DV5" s="1027" t="s">
        <v>353</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363</v>
      </c>
      <c r="C7" s="1077"/>
      <c r="D7" s="1077"/>
      <c r="E7" s="1077"/>
      <c r="F7" s="1077"/>
      <c r="G7" s="1077"/>
      <c r="H7" s="1077"/>
      <c r="I7" s="1077"/>
      <c r="J7" s="1077"/>
      <c r="K7" s="1077"/>
      <c r="L7" s="1077"/>
      <c r="M7" s="1077"/>
      <c r="N7" s="1077"/>
      <c r="O7" s="1077"/>
      <c r="P7" s="1078"/>
      <c r="Q7" s="1130">
        <v>2517</v>
      </c>
      <c r="R7" s="1131"/>
      <c r="S7" s="1131"/>
      <c r="T7" s="1131"/>
      <c r="U7" s="1131"/>
      <c r="V7" s="1131">
        <v>2415</v>
      </c>
      <c r="W7" s="1131"/>
      <c r="X7" s="1131"/>
      <c r="Y7" s="1131"/>
      <c r="Z7" s="1131"/>
      <c r="AA7" s="1131">
        <v>102</v>
      </c>
      <c r="AB7" s="1131"/>
      <c r="AC7" s="1131"/>
      <c r="AD7" s="1131"/>
      <c r="AE7" s="1132"/>
      <c r="AF7" s="1133">
        <v>59</v>
      </c>
      <c r="AG7" s="1134"/>
      <c r="AH7" s="1134"/>
      <c r="AI7" s="1134"/>
      <c r="AJ7" s="1135"/>
      <c r="AK7" s="1117">
        <v>106</v>
      </c>
      <c r="AL7" s="1118"/>
      <c r="AM7" s="1118"/>
      <c r="AN7" s="1118"/>
      <c r="AO7" s="1118"/>
      <c r="AP7" s="1118">
        <v>1748</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57"/>
      <c r="C8" s="1058"/>
      <c r="D8" s="1058"/>
      <c r="E8" s="1058"/>
      <c r="F8" s="1058"/>
      <c r="G8" s="1058"/>
      <c r="H8" s="1058"/>
      <c r="I8" s="1058"/>
      <c r="J8" s="1058"/>
      <c r="K8" s="1058"/>
      <c r="L8" s="1058"/>
      <c r="M8" s="1058"/>
      <c r="N8" s="1058"/>
      <c r="O8" s="1058"/>
      <c r="P8" s="1059"/>
      <c r="Q8" s="1069"/>
      <c r="R8" s="1070"/>
      <c r="S8" s="1070"/>
      <c r="T8" s="1070"/>
      <c r="U8" s="1070"/>
      <c r="V8" s="1070"/>
      <c r="W8" s="1070"/>
      <c r="X8" s="1070"/>
      <c r="Y8" s="1070"/>
      <c r="Z8" s="1070"/>
      <c r="AA8" s="1070"/>
      <c r="AB8" s="1070"/>
      <c r="AC8" s="1070"/>
      <c r="AD8" s="1070"/>
      <c r="AE8" s="1071"/>
      <c r="AF8" s="1063"/>
      <c r="AG8" s="1064"/>
      <c r="AH8" s="1064"/>
      <c r="AI8" s="1064"/>
      <c r="AJ8" s="1065"/>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364</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365</v>
      </c>
      <c r="B23" s="970" t="s">
        <v>366</v>
      </c>
      <c r="C23" s="971"/>
      <c r="D23" s="971"/>
      <c r="E23" s="971"/>
      <c r="F23" s="971"/>
      <c r="G23" s="971"/>
      <c r="H23" s="971"/>
      <c r="I23" s="971"/>
      <c r="J23" s="971"/>
      <c r="K23" s="971"/>
      <c r="L23" s="971"/>
      <c r="M23" s="971"/>
      <c r="N23" s="971"/>
      <c r="O23" s="971"/>
      <c r="P23" s="972"/>
      <c r="Q23" s="1094">
        <v>2517</v>
      </c>
      <c r="R23" s="1095"/>
      <c r="S23" s="1095"/>
      <c r="T23" s="1095"/>
      <c r="U23" s="1095"/>
      <c r="V23" s="1095">
        <v>2415</v>
      </c>
      <c r="W23" s="1095"/>
      <c r="X23" s="1095"/>
      <c r="Y23" s="1095"/>
      <c r="Z23" s="1095"/>
      <c r="AA23" s="1095">
        <v>102</v>
      </c>
      <c r="AB23" s="1095"/>
      <c r="AC23" s="1095"/>
      <c r="AD23" s="1095"/>
      <c r="AE23" s="1096"/>
      <c r="AF23" s="1097">
        <v>59</v>
      </c>
      <c r="AG23" s="1095"/>
      <c r="AH23" s="1095"/>
      <c r="AI23" s="1095"/>
      <c r="AJ23" s="1098"/>
      <c r="AK23" s="1099"/>
      <c r="AL23" s="1100"/>
      <c r="AM23" s="1100"/>
      <c r="AN23" s="1100"/>
      <c r="AO23" s="1100"/>
      <c r="AP23" s="1095">
        <v>1748</v>
      </c>
      <c r="AQ23" s="1095"/>
      <c r="AR23" s="1095"/>
      <c r="AS23" s="1095"/>
      <c r="AT23" s="1095"/>
      <c r="AU23" s="1101"/>
      <c r="AV23" s="1101"/>
      <c r="AW23" s="1101"/>
      <c r="AX23" s="1101"/>
      <c r="AY23" s="1102"/>
      <c r="AZ23" s="1091" t="s">
        <v>110</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346</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353</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377</v>
      </c>
      <c r="C28" s="1077"/>
      <c r="D28" s="1077"/>
      <c r="E28" s="1077"/>
      <c r="F28" s="1077"/>
      <c r="G28" s="1077"/>
      <c r="H28" s="1077"/>
      <c r="I28" s="1077"/>
      <c r="J28" s="1077"/>
      <c r="K28" s="1077"/>
      <c r="L28" s="1077"/>
      <c r="M28" s="1077"/>
      <c r="N28" s="1077"/>
      <c r="O28" s="1077"/>
      <c r="P28" s="1078"/>
      <c r="Q28" s="1079">
        <v>419</v>
      </c>
      <c r="R28" s="1080"/>
      <c r="S28" s="1080"/>
      <c r="T28" s="1080"/>
      <c r="U28" s="1080"/>
      <c r="V28" s="1080">
        <v>389</v>
      </c>
      <c r="W28" s="1080"/>
      <c r="X28" s="1080"/>
      <c r="Y28" s="1080"/>
      <c r="Z28" s="1080"/>
      <c r="AA28" s="1080">
        <v>30</v>
      </c>
      <c r="AB28" s="1080"/>
      <c r="AC28" s="1080"/>
      <c r="AD28" s="1080"/>
      <c r="AE28" s="1081"/>
      <c r="AF28" s="1082">
        <v>30</v>
      </c>
      <c r="AG28" s="1080"/>
      <c r="AH28" s="1080"/>
      <c r="AI28" s="1080"/>
      <c r="AJ28" s="1083"/>
      <c r="AK28" s="1084">
        <v>31</v>
      </c>
      <c r="AL28" s="1072"/>
      <c r="AM28" s="1072"/>
      <c r="AN28" s="1072"/>
      <c r="AO28" s="1072"/>
      <c r="AP28" s="1072" t="s">
        <v>539</v>
      </c>
      <c r="AQ28" s="1072"/>
      <c r="AR28" s="1072"/>
      <c r="AS28" s="1072"/>
      <c r="AT28" s="1072"/>
      <c r="AU28" s="1072" t="s">
        <v>539</v>
      </c>
      <c r="AV28" s="1072"/>
      <c r="AW28" s="1072"/>
      <c r="AX28" s="1072"/>
      <c r="AY28" s="1072"/>
      <c r="AZ28" s="1073" t="s">
        <v>539</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57" t="s">
        <v>378</v>
      </c>
      <c r="C29" s="1058"/>
      <c r="D29" s="1058"/>
      <c r="E29" s="1058"/>
      <c r="F29" s="1058"/>
      <c r="G29" s="1058"/>
      <c r="H29" s="1058"/>
      <c r="I29" s="1058"/>
      <c r="J29" s="1058"/>
      <c r="K29" s="1058"/>
      <c r="L29" s="1058"/>
      <c r="M29" s="1058"/>
      <c r="N29" s="1058"/>
      <c r="O29" s="1058"/>
      <c r="P29" s="1059"/>
      <c r="Q29" s="1069">
        <v>360</v>
      </c>
      <c r="R29" s="1070"/>
      <c r="S29" s="1070"/>
      <c r="T29" s="1070"/>
      <c r="U29" s="1070"/>
      <c r="V29" s="1070">
        <v>341</v>
      </c>
      <c r="W29" s="1070"/>
      <c r="X29" s="1070"/>
      <c r="Y29" s="1070"/>
      <c r="Z29" s="1070"/>
      <c r="AA29" s="1070">
        <v>19</v>
      </c>
      <c r="AB29" s="1070"/>
      <c r="AC29" s="1070"/>
      <c r="AD29" s="1070"/>
      <c r="AE29" s="1071"/>
      <c r="AF29" s="1063">
        <v>19</v>
      </c>
      <c r="AG29" s="1064"/>
      <c r="AH29" s="1064"/>
      <c r="AI29" s="1064"/>
      <c r="AJ29" s="1065"/>
      <c r="AK29" s="1006">
        <v>56</v>
      </c>
      <c r="AL29" s="997"/>
      <c r="AM29" s="997"/>
      <c r="AN29" s="997"/>
      <c r="AO29" s="997"/>
      <c r="AP29" s="997" t="s">
        <v>539</v>
      </c>
      <c r="AQ29" s="997"/>
      <c r="AR29" s="997"/>
      <c r="AS29" s="997"/>
      <c r="AT29" s="997"/>
      <c r="AU29" s="997" t="s">
        <v>539</v>
      </c>
      <c r="AV29" s="997"/>
      <c r="AW29" s="997"/>
      <c r="AX29" s="997"/>
      <c r="AY29" s="997"/>
      <c r="AZ29" s="1068" t="s">
        <v>539</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57" t="s">
        <v>379</v>
      </c>
      <c r="C30" s="1058"/>
      <c r="D30" s="1058"/>
      <c r="E30" s="1058"/>
      <c r="F30" s="1058"/>
      <c r="G30" s="1058"/>
      <c r="H30" s="1058"/>
      <c r="I30" s="1058"/>
      <c r="J30" s="1058"/>
      <c r="K30" s="1058"/>
      <c r="L30" s="1058"/>
      <c r="M30" s="1058"/>
      <c r="N30" s="1058"/>
      <c r="O30" s="1058"/>
      <c r="P30" s="1059"/>
      <c r="Q30" s="1069">
        <v>40</v>
      </c>
      <c r="R30" s="1070"/>
      <c r="S30" s="1070"/>
      <c r="T30" s="1070"/>
      <c r="U30" s="1070"/>
      <c r="V30" s="1070">
        <v>39</v>
      </c>
      <c r="W30" s="1070"/>
      <c r="X30" s="1070"/>
      <c r="Y30" s="1070"/>
      <c r="Z30" s="1070"/>
      <c r="AA30" s="1070">
        <v>1</v>
      </c>
      <c r="AB30" s="1070"/>
      <c r="AC30" s="1070"/>
      <c r="AD30" s="1070"/>
      <c r="AE30" s="1071"/>
      <c r="AF30" s="1063">
        <v>1</v>
      </c>
      <c r="AG30" s="1064"/>
      <c r="AH30" s="1064"/>
      <c r="AI30" s="1064"/>
      <c r="AJ30" s="1065"/>
      <c r="AK30" s="1006">
        <v>15</v>
      </c>
      <c r="AL30" s="997"/>
      <c r="AM30" s="997"/>
      <c r="AN30" s="997"/>
      <c r="AO30" s="997"/>
      <c r="AP30" s="997" t="s">
        <v>539</v>
      </c>
      <c r="AQ30" s="997"/>
      <c r="AR30" s="997"/>
      <c r="AS30" s="997"/>
      <c r="AT30" s="997"/>
      <c r="AU30" s="997" t="s">
        <v>539</v>
      </c>
      <c r="AV30" s="997"/>
      <c r="AW30" s="997"/>
      <c r="AX30" s="997"/>
      <c r="AY30" s="997"/>
      <c r="AZ30" s="1068" t="s">
        <v>539</v>
      </c>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57" t="s">
        <v>380</v>
      </c>
      <c r="C31" s="1058"/>
      <c r="D31" s="1058"/>
      <c r="E31" s="1058"/>
      <c r="F31" s="1058"/>
      <c r="G31" s="1058"/>
      <c r="H31" s="1058"/>
      <c r="I31" s="1058"/>
      <c r="J31" s="1058"/>
      <c r="K31" s="1058"/>
      <c r="L31" s="1058"/>
      <c r="M31" s="1058"/>
      <c r="N31" s="1058"/>
      <c r="O31" s="1058"/>
      <c r="P31" s="1059"/>
      <c r="Q31" s="1069">
        <v>120</v>
      </c>
      <c r="R31" s="1070"/>
      <c r="S31" s="1070"/>
      <c r="T31" s="1070"/>
      <c r="U31" s="1070"/>
      <c r="V31" s="1070">
        <v>117</v>
      </c>
      <c r="W31" s="1070"/>
      <c r="X31" s="1070"/>
      <c r="Y31" s="1070"/>
      <c r="Z31" s="1070"/>
      <c r="AA31" s="1070">
        <v>3</v>
      </c>
      <c r="AB31" s="1070"/>
      <c r="AC31" s="1070"/>
      <c r="AD31" s="1070"/>
      <c r="AE31" s="1071"/>
      <c r="AF31" s="1063">
        <v>2</v>
      </c>
      <c r="AG31" s="1064"/>
      <c r="AH31" s="1064"/>
      <c r="AI31" s="1064"/>
      <c r="AJ31" s="1065"/>
      <c r="AK31" s="1006">
        <v>58</v>
      </c>
      <c r="AL31" s="997"/>
      <c r="AM31" s="997"/>
      <c r="AN31" s="997"/>
      <c r="AO31" s="997"/>
      <c r="AP31" s="997">
        <v>526</v>
      </c>
      <c r="AQ31" s="997"/>
      <c r="AR31" s="997"/>
      <c r="AS31" s="997"/>
      <c r="AT31" s="997"/>
      <c r="AU31" s="997">
        <v>324</v>
      </c>
      <c r="AV31" s="997"/>
      <c r="AW31" s="997"/>
      <c r="AX31" s="997"/>
      <c r="AY31" s="997"/>
      <c r="AZ31" s="1068" t="s">
        <v>539</v>
      </c>
      <c r="BA31" s="1068"/>
      <c r="BB31" s="1068"/>
      <c r="BC31" s="1068"/>
      <c r="BD31" s="1068"/>
      <c r="BE31" s="1052" t="s">
        <v>381</v>
      </c>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57" t="s">
        <v>382</v>
      </c>
      <c r="C32" s="1058"/>
      <c r="D32" s="1058"/>
      <c r="E32" s="1058"/>
      <c r="F32" s="1058"/>
      <c r="G32" s="1058"/>
      <c r="H32" s="1058"/>
      <c r="I32" s="1058"/>
      <c r="J32" s="1058"/>
      <c r="K32" s="1058"/>
      <c r="L32" s="1058"/>
      <c r="M32" s="1058"/>
      <c r="N32" s="1058"/>
      <c r="O32" s="1058"/>
      <c r="P32" s="1059"/>
      <c r="Q32" s="1069">
        <v>169</v>
      </c>
      <c r="R32" s="1070"/>
      <c r="S32" s="1070"/>
      <c r="T32" s="1070"/>
      <c r="U32" s="1070"/>
      <c r="V32" s="1070">
        <v>166</v>
      </c>
      <c r="W32" s="1070"/>
      <c r="X32" s="1070"/>
      <c r="Y32" s="1070"/>
      <c r="Z32" s="1070"/>
      <c r="AA32" s="1070">
        <v>3</v>
      </c>
      <c r="AB32" s="1070"/>
      <c r="AC32" s="1070"/>
      <c r="AD32" s="1070"/>
      <c r="AE32" s="1071"/>
      <c r="AF32" s="1063">
        <v>3</v>
      </c>
      <c r="AG32" s="1064"/>
      <c r="AH32" s="1064"/>
      <c r="AI32" s="1064"/>
      <c r="AJ32" s="1065"/>
      <c r="AK32" s="1006">
        <v>120</v>
      </c>
      <c r="AL32" s="997"/>
      <c r="AM32" s="997"/>
      <c r="AN32" s="997"/>
      <c r="AO32" s="997"/>
      <c r="AP32" s="997">
        <v>1168</v>
      </c>
      <c r="AQ32" s="997"/>
      <c r="AR32" s="997"/>
      <c r="AS32" s="997"/>
      <c r="AT32" s="997"/>
      <c r="AU32" s="997">
        <v>1141</v>
      </c>
      <c r="AV32" s="997"/>
      <c r="AW32" s="997"/>
      <c r="AX32" s="997"/>
      <c r="AY32" s="997"/>
      <c r="AZ32" s="1068" t="s">
        <v>539</v>
      </c>
      <c r="BA32" s="1068"/>
      <c r="BB32" s="1068"/>
      <c r="BC32" s="1068"/>
      <c r="BD32" s="1068"/>
      <c r="BE32" s="1052" t="s">
        <v>381</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57"/>
      <c r="C33" s="1058"/>
      <c r="D33" s="1058"/>
      <c r="E33" s="1058"/>
      <c r="F33" s="1058"/>
      <c r="G33" s="1058"/>
      <c r="H33" s="1058"/>
      <c r="I33" s="1058"/>
      <c r="J33" s="1058"/>
      <c r="K33" s="1058"/>
      <c r="L33" s="1058"/>
      <c r="M33" s="1058"/>
      <c r="N33" s="1058"/>
      <c r="O33" s="1058"/>
      <c r="P33" s="1059"/>
      <c r="Q33" s="1069"/>
      <c r="R33" s="1070"/>
      <c r="S33" s="1070"/>
      <c r="T33" s="1070"/>
      <c r="U33" s="1070"/>
      <c r="V33" s="1070"/>
      <c r="W33" s="1070"/>
      <c r="X33" s="1070"/>
      <c r="Y33" s="1070"/>
      <c r="Z33" s="1070"/>
      <c r="AA33" s="1070"/>
      <c r="AB33" s="1070"/>
      <c r="AC33" s="1070"/>
      <c r="AD33" s="1070"/>
      <c r="AE33" s="1071"/>
      <c r="AF33" s="1063"/>
      <c r="AG33" s="1064"/>
      <c r="AH33" s="1064"/>
      <c r="AI33" s="1064"/>
      <c r="AJ33" s="1065"/>
      <c r="AK33" s="1006"/>
      <c r="AL33" s="997"/>
      <c r="AM33" s="997"/>
      <c r="AN33" s="997"/>
      <c r="AO33" s="997"/>
      <c r="AP33" s="997"/>
      <c r="AQ33" s="997"/>
      <c r="AR33" s="997"/>
      <c r="AS33" s="997"/>
      <c r="AT33" s="997"/>
      <c r="AU33" s="997"/>
      <c r="AV33" s="997"/>
      <c r="AW33" s="997"/>
      <c r="AX33" s="997"/>
      <c r="AY33" s="997"/>
      <c r="AZ33" s="1068"/>
      <c r="BA33" s="1068"/>
      <c r="BB33" s="1068"/>
      <c r="BC33" s="1068"/>
      <c r="BD33" s="1068"/>
      <c r="BE33" s="1052"/>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57"/>
      <c r="C34" s="1058"/>
      <c r="D34" s="1058"/>
      <c r="E34" s="1058"/>
      <c r="F34" s="1058"/>
      <c r="G34" s="1058"/>
      <c r="H34" s="1058"/>
      <c r="I34" s="1058"/>
      <c r="J34" s="1058"/>
      <c r="K34" s="1058"/>
      <c r="L34" s="1058"/>
      <c r="M34" s="1058"/>
      <c r="N34" s="1058"/>
      <c r="O34" s="1058"/>
      <c r="P34" s="1059"/>
      <c r="Q34" s="1069"/>
      <c r="R34" s="1070"/>
      <c r="S34" s="1070"/>
      <c r="T34" s="1070"/>
      <c r="U34" s="1070"/>
      <c r="V34" s="1070"/>
      <c r="W34" s="1070"/>
      <c r="X34" s="1070"/>
      <c r="Y34" s="1070"/>
      <c r="Z34" s="1070"/>
      <c r="AA34" s="1070"/>
      <c r="AB34" s="1070"/>
      <c r="AC34" s="1070"/>
      <c r="AD34" s="1070"/>
      <c r="AE34" s="1071"/>
      <c r="AF34" s="1063"/>
      <c r="AG34" s="1064"/>
      <c r="AH34" s="1064"/>
      <c r="AI34" s="1064"/>
      <c r="AJ34" s="1065"/>
      <c r="AK34" s="1006"/>
      <c r="AL34" s="997"/>
      <c r="AM34" s="997"/>
      <c r="AN34" s="997"/>
      <c r="AO34" s="997"/>
      <c r="AP34" s="997"/>
      <c r="AQ34" s="997"/>
      <c r="AR34" s="997"/>
      <c r="AS34" s="997"/>
      <c r="AT34" s="997"/>
      <c r="AU34" s="997"/>
      <c r="AV34" s="997"/>
      <c r="AW34" s="997"/>
      <c r="AX34" s="997"/>
      <c r="AY34" s="997"/>
      <c r="AZ34" s="1068"/>
      <c r="BA34" s="1068"/>
      <c r="BB34" s="1068"/>
      <c r="BC34" s="1068"/>
      <c r="BD34" s="1068"/>
      <c r="BE34" s="1052"/>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6"/>
      <c r="AL35" s="997"/>
      <c r="AM35" s="997"/>
      <c r="AN35" s="997"/>
      <c r="AO35" s="997"/>
      <c r="AP35" s="997"/>
      <c r="AQ35" s="997"/>
      <c r="AR35" s="997"/>
      <c r="AS35" s="997"/>
      <c r="AT35" s="997"/>
      <c r="AU35" s="997"/>
      <c r="AV35" s="997"/>
      <c r="AW35" s="997"/>
      <c r="AX35" s="997"/>
      <c r="AY35" s="997"/>
      <c r="AZ35" s="1068"/>
      <c r="BA35" s="1068"/>
      <c r="BB35" s="1068"/>
      <c r="BC35" s="1068"/>
      <c r="BD35" s="1068"/>
      <c r="BE35" s="1052"/>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383</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365</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55</v>
      </c>
      <c r="AG63" s="985"/>
      <c r="AH63" s="985"/>
      <c r="AI63" s="985"/>
      <c r="AJ63" s="1050"/>
      <c r="AK63" s="1051"/>
      <c r="AL63" s="989"/>
      <c r="AM63" s="989"/>
      <c r="AN63" s="989"/>
      <c r="AO63" s="989"/>
      <c r="AP63" s="985">
        <v>1694</v>
      </c>
      <c r="AQ63" s="985"/>
      <c r="AR63" s="985"/>
      <c r="AS63" s="985"/>
      <c r="AT63" s="985"/>
      <c r="AU63" s="985">
        <v>1465</v>
      </c>
      <c r="AV63" s="985"/>
      <c r="AW63" s="985"/>
      <c r="AX63" s="985"/>
      <c r="AY63" s="985"/>
      <c r="AZ63" s="1045"/>
      <c r="BA63" s="1045"/>
      <c r="BB63" s="1045"/>
      <c r="BC63" s="1045"/>
      <c r="BD63" s="1045"/>
      <c r="BE63" s="986"/>
      <c r="BF63" s="986"/>
      <c r="BG63" s="986"/>
      <c r="BH63" s="986"/>
      <c r="BI63" s="987"/>
      <c r="BJ63" s="1046" t="s">
        <v>110</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386</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387</v>
      </c>
      <c r="AV66" s="1028"/>
      <c r="AW66" s="1028"/>
      <c r="AX66" s="1028"/>
      <c r="AY66" s="1029"/>
      <c r="AZ66" s="1027" t="s">
        <v>353</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533</v>
      </c>
      <c r="C68" s="1012"/>
      <c r="D68" s="1012"/>
      <c r="E68" s="1012"/>
      <c r="F68" s="1012"/>
      <c r="G68" s="1012"/>
      <c r="H68" s="1012"/>
      <c r="I68" s="1012"/>
      <c r="J68" s="1012"/>
      <c r="K68" s="1012"/>
      <c r="L68" s="1012"/>
      <c r="M68" s="1012"/>
      <c r="N68" s="1012"/>
      <c r="O68" s="1012"/>
      <c r="P68" s="1013"/>
      <c r="Q68" s="1014">
        <v>2</v>
      </c>
      <c r="R68" s="1008"/>
      <c r="S68" s="1008"/>
      <c r="T68" s="1008"/>
      <c r="U68" s="1008"/>
      <c r="V68" s="1008">
        <v>1</v>
      </c>
      <c r="W68" s="1008"/>
      <c r="X68" s="1008"/>
      <c r="Y68" s="1008"/>
      <c r="Z68" s="1008"/>
      <c r="AA68" s="1008">
        <v>1</v>
      </c>
      <c r="AB68" s="1008"/>
      <c r="AC68" s="1008"/>
      <c r="AD68" s="1008"/>
      <c r="AE68" s="1008"/>
      <c r="AF68" s="1008">
        <v>1</v>
      </c>
      <c r="AG68" s="1008"/>
      <c r="AH68" s="1008"/>
      <c r="AI68" s="1008"/>
      <c r="AJ68" s="1008"/>
      <c r="AK68" s="1008" t="s">
        <v>539</v>
      </c>
      <c r="AL68" s="1008"/>
      <c r="AM68" s="1008"/>
      <c r="AN68" s="1008"/>
      <c r="AO68" s="1008"/>
      <c r="AP68" s="1008" t="s">
        <v>539</v>
      </c>
      <c r="AQ68" s="1008"/>
      <c r="AR68" s="1008"/>
      <c r="AS68" s="1008"/>
      <c r="AT68" s="1008"/>
      <c r="AU68" s="1008" t="s">
        <v>539</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534</v>
      </c>
      <c r="C69" s="1001"/>
      <c r="D69" s="1001"/>
      <c r="E69" s="1001"/>
      <c r="F69" s="1001"/>
      <c r="G69" s="1001"/>
      <c r="H69" s="1001"/>
      <c r="I69" s="1001"/>
      <c r="J69" s="1001"/>
      <c r="K69" s="1001"/>
      <c r="L69" s="1001"/>
      <c r="M69" s="1001"/>
      <c r="N69" s="1001"/>
      <c r="O69" s="1001"/>
      <c r="P69" s="1002"/>
      <c r="Q69" s="1003">
        <v>6212</v>
      </c>
      <c r="R69" s="997"/>
      <c r="S69" s="997"/>
      <c r="T69" s="997"/>
      <c r="U69" s="997"/>
      <c r="V69" s="997">
        <v>6205</v>
      </c>
      <c r="W69" s="997"/>
      <c r="X69" s="997"/>
      <c r="Y69" s="997"/>
      <c r="Z69" s="997"/>
      <c r="AA69" s="997">
        <v>7</v>
      </c>
      <c r="AB69" s="997"/>
      <c r="AC69" s="997"/>
      <c r="AD69" s="997"/>
      <c r="AE69" s="997"/>
      <c r="AF69" s="997">
        <v>7</v>
      </c>
      <c r="AG69" s="997"/>
      <c r="AH69" s="997"/>
      <c r="AI69" s="997"/>
      <c r="AJ69" s="997"/>
      <c r="AK69" s="997">
        <v>214</v>
      </c>
      <c r="AL69" s="997"/>
      <c r="AM69" s="997"/>
      <c r="AN69" s="997"/>
      <c r="AO69" s="997"/>
      <c r="AP69" s="997" t="s">
        <v>539</v>
      </c>
      <c r="AQ69" s="997"/>
      <c r="AR69" s="997"/>
      <c r="AS69" s="997"/>
      <c r="AT69" s="997"/>
      <c r="AU69" s="997" t="s">
        <v>539</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535</v>
      </c>
      <c r="C70" s="1001"/>
      <c r="D70" s="1001"/>
      <c r="E70" s="1001"/>
      <c r="F70" s="1001"/>
      <c r="G70" s="1001"/>
      <c r="H70" s="1001"/>
      <c r="I70" s="1001"/>
      <c r="J70" s="1001"/>
      <c r="K70" s="1001"/>
      <c r="L70" s="1001"/>
      <c r="M70" s="1001"/>
      <c r="N70" s="1001"/>
      <c r="O70" s="1001"/>
      <c r="P70" s="1002"/>
      <c r="Q70" s="1003">
        <v>120</v>
      </c>
      <c r="R70" s="997"/>
      <c r="S70" s="997"/>
      <c r="T70" s="997"/>
      <c r="U70" s="997"/>
      <c r="V70" s="997">
        <v>66</v>
      </c>
      <c r="W70" s="997"/>
      <c r="X70" s="997"/>
      <c r="Y70" s="997"/>
      <c r="Z70" s="997"/>
      <c r="AA70" s="997">
        <v>54</v>
      </c>
      <c r="AB70" s="997"/>
      <c r="AC70" s="997"/>
      <c r="AD70" s="997"/>
      <c r="AE70" s="997"/>
      <c r="AF70" s="997">
        <v>54</v>
      </c>
      <c r="AG70" s="997"/>
      <c r="AH70" s="997"/>
      <c r="AI70" s="997"/>
      <c r="AJ70" s="997"/>
      <c r="AK70" s="997" t="s">
        <v>539</v>
      </c>
      <c r="AL70" s="997"/>
      <c r="AM70" s="997"/>
      <c r="AN70" s="997"/>
      <c r="AO70" s="997"/>
      <c r="AP70" s="997" t="s">
        <v>539</v>
      </c>
      <c r="AQ70" s="997"/>
      <c r="AR70" s="997"/>
      <c r="AS70" s="997"/>
      <c r="AT70" s="997"/>
      <c r="AU70" s="997" t="s">
        <v>539</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536</v>
      </c>
      <c r="C71" s="1001"/>
      <c r="D71" s="1001"/>
      <c r="E71" s="1001"/>
      <c r="F71" s="1001"/>
      <c r="G71" s="1001"/>
      <c r="H71" s="1001"/>
      <c r="I71" s="1001"/>
      <c r="J71" s="1001"/>
      <c r="K71" s="1001"/>
      <c r="L71" s="1001"/>
      <c r="M71" s="1001"/>
      <c r="N71" s="1001"/>
      <c r="O71" s="1001"/>
      <c r="P71" s="1002"/>
      <c r="Q71" s="1003">
        <v>352</v>
      </c>
      <c r="R71" s="997"/>
      <c r="S71" s="997"/>
      <c r="T71" s="997"/>
      <c r="U71" s="997"/>
      <c r="V71" s="997">
        <v>306</v>
      </c>
      <c r="W71" s="997"/>
      <c r="X71" s="997"/>
      <c r="Y71" s="997"/>
      <c r="Z71" s="997"/>
      <c r="AA71" s="997">
        <v>46</v>
      </c>
      <c r="AB71" s="997"/>
      <c r="AC71" s="997"/>
      <c r="AD71" s="997"/>
      <c r="AE71" s="997"/>
      <c r="AF71" s="997">
        <v>46</v>
      </c>
      <c r="AG71" s="997"/>
      <c r="AH71" s="997"/>
      <c r="AI71" s="997"/>
      <c r="AJ71" s="997"/>
      <c r="AK71" s="997">
        <v>24</v>
      </c>
      <c r="AL71" s="997"/>
      <c r="AM71" s="997"/>
      <c r="AN71" s="997"/>
      <c r="AO71" s="997"/>
      <c r="AP71" s="997">
        <v>83</v>
      </c>
      <c r="AQ71" s="997"/>
      <c r="AR71" s="997"/>
      <c r="AS71" s="997"/>
      <c r="AT71" s="997"/>
      <c r="AU71" s="997">
        <v>9</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537</v>
      </c>
      <c r="C72" s="1001"/>
      <c r="D72" s="1001"/>
      <c r="E72" s="1001"/>
      <c r="F72" s="1001"/>
      <c r="G72" s="1001"/>
      <c r="H72" s="1001"/>
      <c r="I72" s="1001"/>
      <c r="J72" s="1001"/>
      <c r="K72" s="1001"/>
      <c r="L72" s="1001"/>
      <c r="M72" s="1001"/>
      <c r="N72" s="1001"/>
      <c r="O72" s="1001"/>
      <c r="P72" s="1002"/>
      <c r="Q72" s="1003">
        <v>904</v>
      </c>
      <c r="R72" s="997"/>
      <c r="S72" s="997"/>
      <c r="T72" s="997"/>
      <c r="U72" s="997"/>
      <c r="V72" s="997">
        <v>889</v>
      </c>
      <c r="W72" s="997"/>
      <c r="X72" s="997"/>
      <c r="Y72" s="997"/>
      <c r="Z72" s="997"/>
      <c r="AA72" s="997">
        <v>15</v>
      </c>
      <c r="AB72" s="997"/>
      <c r="AC72" s="997"/>
      <c r="AD72" s="997"/>
      <c r="AE72" s="997"/>
      <c r="AF72" s="997">
        <v>15</v>
      </c>
      <c r="AG72" s="997"/>
      <c r="AH72" s="997"/>
      <c r="AI72" s="997"/>
      <c r="AJ72" s="997"/>
      <c r="AK72" s="997">
        <v>7</v>
      </c>
      <c r="AL72" s="997"/>
      <c r="AM72" s="997"/>
      <c r="AN72" s="997"/>
      <c r="AO72" s="997"/>
      <c r="AP72" s="997" t="s">
        <v>539</v>
      </c>
      <c r="AQ72" s="997"/>
      <c r="AR72" s="997"/>
      <c r="AS72" s="997"/>
      <c r="AT72" s="997"/>
      <c r="AU72" s="997" t="s">
        <v>539</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538</v>
      </c>
      <c r="C73" s="1001"/>
      <c r="D73" s="1001"/>
      <c r="E73" s="1001"/>
      <c r="F73" s="1001"/>
      <c r="G73" s="1001"/>
      <c r="H73" s="1001"/>
      <c r="I73" s="1001"/>
      <c r="J73" s="1001"/>
      <c r="K73" s="1001"/>
      <c r="L73" s="1001"/>
      <c r="M73" s="1001"/>
      <c r="N73" s="1001"/>
      <c r="O73" s="1001"/>
      <c r="P73" s="1002"/>
      <c r="Q73" s="1003">
        <v>125564</v>
      </c>
      <c r="R73" s="997"/>
      <c r="S73" s="997"/>
      <c r="T73" s="997"/>
      <c r="U73" s="997"/>
      <c r="V73" s="997">
        <v>119487</v>
      </c>
      <c r="W73" s="997"/>
      <c r="X73" s="997"/>
      <c r="Y73" s="997"/>
      <c r="Z73" s="997"/>
      <c r="AA73" s="997">
        <v>6077</v>
      </c>
      <c r="AB73" s="997"/>
      <c r="AC73" s="997"/>
      <c r="AD73" s="997"/>
      <c r="AE73" s="997"/>
      <c r="AF73" s="997">
        <v>6077</v>
      </c>
      <c r="AG73" s="997"/>
      <c r="AH73" s="997"/>
      <c r="AI73" s="997"/>
      <c r="AJ73" s="997"/>
      <c r="AK73" s="997" t="s">
        <v>539</v>
      </c>
      <c r="AL73" s="997"/>
      <c r="AM73" s="997"/>
      <c r="AN73" s="997"/>
      <c r="AO73" s="997"/>
      <c r="AP73" s="997" t="s">
        <v>539</v>
      </c>
      <c r="AQ73" s="997"/>
      <c r="AR73" s="997"/>
      <c r="AS73" s="997"/>
      <c r="AT73" s="997"/>
      <c r="AU73" s="997" t="s">
        <v>539</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365</v>
      </c>
      <c r="B88" s="970" t="s">
        <v>388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6200</v>
      </c>
      <c r="AG88" s="985"/>
      <c r="AH88" s="985"/>
      <c r="AI88" s="985"/>
      <c r="AJ88" s="985"/>
      <c r="AK88" s="989"/>
      <c r="AL88" s="989"/>
      <c r="AM88" s="989"/>
      <c r="AN88" s="989"/>
      <c r="AO88" s="989"/>
      <c r="AP88" s="985">
        <v>83</v>
      </c>
      <c r="AQ88" s="985"/>
      <c r="AR88" s="985"/>
      <c r="AS88" s="985"/>
      <c r="AT88" s="985"/>
      <c r="AU88" s="985">
        <v>9</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389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397</v>
      </c>
      <c r="AB109" s="918"/>
      <c r="AC109" s="918"/>
      <c r="AD109" s="918"/>
      <c r="AE109" s="919"/>
      <c r="AF109" s="920" t="s">
        <v>286</v>
      </c>
      <c r="AG109" s="918"/>
      <c r="AH109" s="918"/>
      <c r="AI109" s="918"/>
      <c r="AJ109" s="919"/>
      <c r="AK109" s="920" t="s">
        <v>285</v>
      </c>
      <c r="AL109" s="918"/>
      <c r="AM109" s="918"/>
      <c r="AN109" s="918"/>
      <c r="AO109" s="919"/>
      <c r="AP109" s="920" t="s">
        <v>398</v>
      </c>
      <c r="AQ109" s="918"/>
      <c r="AR109" s="918"/>
      <c r="AS109" s="918"/>
      <c r="AT109" s="949"/>
      <c r="AU109" s="917" t="s">
        <v>396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397</v>
      </c>
      <c r="BR109" s="918"/>
      <c r="BS109" s="918"/>
      <c r="BT109" s="918"/>
      <c r="BU109" s="919"/>
      <c r="BV109" s="920" t="s">
        <v>286</v>
      </c>
      <c r="BW109" s="918"/>
      <c r="BX109" s="918"/>
      <c r="BY109" s="918"/>
      <c r="BZ109" s="919"/>
      <c r="CA109" s="920" t="s">
        <v>285</v>
      </c>
      <c r="CB109" s="918"/>
      <c r="CC109" s="918"/>
      <c r="CD109" s="918"/>
      <c r="CE109" s="919"/>
      <c r="CF109" s="958" t="s">
        <v>398</v>
      </c>
      <c r="CG109" s="958"/>
      <c r="CH109" s="958"/>
      <c r="CI109" s="958"/>
      <c r="CJ109" s="958"/>
      <c r="CK109" s="920" t="s">
        <v>399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397</v>
      </c>
      <c r="DH109" s="918"/>
      <c r="DI109" s="918"/>
      <c r="DJ109" s="918"/>
      <c r="DK109" s="919"/>
      <c r="DL109" s="920" t="s">
        <v>286</v>
      </c>
      <c r="DM109" s="918"/>
      <c r="DN109" s="918"/>
      <c r="DO109" s="918"/>
      <c r="DP109" s="919"/>
      <c r="DQ109" s="920" t="s">
        <v>285</v>
      </c>
      <c r="DR109" s="918"/>
      <c r="DS109" s="918"/>
      <c r="DT109" s="918"/>
      <c r="DU109" s="919"/>
      <c r="DV109" s="920" t="s">
        <v>398</v>
      </c>
      <c r="DW109" s="918"/>
      <c r="DX109" s="918"/>
      <c r="DY109" s="918"/>
      <c r="DZ109" s="949"/>
    </row>
    <row r="110" spans="1:131" s="197" customFormat="1" ht="26.25" customHeight="1" x14ac:dyDescent="0.15">
      <c r="A110" s="787" t="s">
        <v>400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345008</v>
      </c>
      <c r="AB110" s="903"/>
      <c r="AC110" s="903"/>
      <c r="AD110" s="903"/>
      <c r="AE110" s="904"/>
      <c r="AF110" s="905">
        <v>344831</v>
      </c>
      <c r="AG110" s="903"/>
      <c r="AH110" s="903"/>
      <c r="AI110" s="903"/>
      <c r="AJ110" s="904"/>
      <c r="AK110" s="905">
        <v>307621</v>
      </c>
      <c r="AL110" s="903"/>
      <c r="AM110" s="903"/>
      <c r="AN110" s="903"/>
      <c r="AO110" s="904"/>
      <c r="AP110" s="906">
        <v>24.2</v>
      </c>
      <c r="AQ110" s="907"/>
      <c r="AR110" s="907"/>
      <c r="AS110" s="907"/>
      <c r="AT110" s="908"/>
      <c r="AU110" s="950" t="s">
        <v>61</v>
      </c>
      <c r="AV110" s="951"/>
      <c r="AW110" s="951"/>
      <c r="AX110" s="951"/>
      <c r="AY110" s="952"/>
      <c r="AZ110" s="846" t="s">
        <v>401</v>
      </c>
      <c r="BA110" s="788"/>
      <c r="BB110" s="788"/>
      <c r="BC110" s="788"/>
      <c r="BD110" s="788"/>
      <c r="BE110" s="788"/>
      <c r="BF110" s="788"/>
      <c r="BG110" s="788"/>
      <c r="BH110" s="788"/>
      <c r="BI110" s="788"/>
      <c r="BJ110" s="788"/>
      <c r="BK110" s="788"/>
      <c r="BL110" s="788"/>
      <c r="BM110" s="788"/>
      <c r="BN110" s="788"/>
      <c r="BO110" s="788"/>
      <c r="BP110" s="789"/>
      <c r="BQ110" s="829">
        <v>2153273</v>
      </c>
      <c r="BR110" s="830"/>
      <c r="BS110" s="830"/>
      <c r="BT110" s="830"/>
      <c r="BU110" s="830"/>
      <c r="BV110" s="830">
        <v>1953211</v>
      </c>
      <c r="BW110" s="830"/>
      <c r="BX110" s="830"/>
      <c r="BY110" s="830"/>
      <c r="BZ110" s="830"/>
      <c r="CA110" s="830">
        <v>1748407</v>
      </c>
      <c r="CB110" s="830"/>
      <c r="CC110" s="830"/>
      <c r="CD110" s="830"/>
      <c r="CE110" s="830"/>
      <c r="CF110" s="891">
        <v>137.6</v>
      </c>
      <c r="CG110" s="892"/>
      <c r="CH110" s="892"/>
      <c r="CI110" s="892"/>
      <c r="CJ110" s="892"/>
      <c r="CK110" s="946" t="s">
        <v>402</v>
      </c>
      <c r="CL110" s="894"/>
      <c r="CM110" s="899" t="s">
        <v>403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404</v>
      </c>
      <c r="DH110" s="830"/>
      <c r="DI110" s="830"/>
      <c r="DJ110" s="830"/>
      <c r="DK110" s="830"/>
      <c r="DL110" s="830" t="s">
        <v>404</v>
      </c>
      <c r="DM110" s="830"/>
      <c r="DN110" s="830"/>
      <c r="DO110" s="830"/>
      <c r="DP110" s="830"/>
      <c r="DQ110" s="830" t="s">
        <v>404</v>
      </c>
      <c r="DR110" s="830"/>
      <c r="DS110" s="830"/>
      <c r="DT110" s="830"/>
      <c r="DU110" s="830"/>
      <c r="DV110" s="831" t="s">
        <v>404</v>
      </c>
      <c r="DW110" s="831"/>
      <c r="DX110" s="831"/>
      <c r="DY110" s="831"/>
      <c r="DZ110" s="832"/>
    </row>
    <row r="111" spans="1:131" s="197" customFormat="1" ht="26.25" customHeight="1" x14ac:dyDescent="0.15">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404</v>
      </c>
      <c r="AB111" s="939"/>
      <c r="AC111" s="939"/>
      <c r="AD111" s="939"/>
      <c r="AE111" s="940"/>
      <c r="AF111" s="941" t="s">
        <v>404</v>
      </c>
      <c r="AG111" s="939"/>
      <c r="AH111" s="939"/>
      <c r="AI111" s="939"/>
      <c r="AJ111" s="940"/>
      <c r="AK111" s="941" t="s">
        <v>404</v>
      </c>
      <c r="AL111" s="939"/>
      <c r="AM111" s="939"/>
      <c r="AN111" s="939"/>
      <c r="AO111" s="940"/>
      <c r="AP111" s="942" t="s">
        <v>404</v>
      </c>
      <c r="AQ111" s="943"/>
      <c r="AR111" s="943"/>
      <c r="AS111" s="943"/>
      <c r="AT111" s="944"/>
      <c r="AU111" s="953"/>
      <c r="AV111" s="954"/>
      <c r="AW111" s="954"/>
      <c r="AX111" s="954"/>
      <c r="AY111" s="955"/>
      <c r="AZ111" s="797" t="s">
        <v>406</v>
      </c>
      <c r="BA111" s="798"/>
      <c r="BB111" s="798"/>
      <c r="BC111" s="798"/>
      <c r="BD111" s="798"/>
      <c r="BE111" s="798"/>
      <c r="BF111" s="798"/>
      <c r="BG111" s="798"/>
      <c r="BH111" s="798"/>
      <c r="BI111" s="798"/>
      <c r="BJ111" s="798"/>
      <c r="BK111" s="798"/>
      <c r="BL111" s="798"/>
      <c r="BM111" s="798"/>
      <c r="BN111" s="798"/>
      <c r="BO111" s="798"/>
      <c r="BP111" s="799"/>
      <c r="BQ111" s="800" t="s">
        <v>407</v>
      </c>
      <c r="BR111" s="801"/>
      <c r="BS111" s="801"/>
      <c r="BT111" s="801"/>
      <c r="BU111" s="801"/>
      <c r="BV111" s="801" t="s">
        <v>407</v>
      </c>
      <c r="BW111" s="801"/>
      <c r="BX111" s="801"/>
      <c r="BY111" s="801"/>
      <c r="BZ111" s="801"/>
      <c r="CA111" s="801" t="s">
        <v>407</v>
      </c>
      <c r="CB111" s="801"/>
      <c r="CC111" s="801"/>
      <c r="CD111" s="801"/>
      <c r="CE111" s="801"/>
      <c r="CF111" s="878" t="s">
        <v>407</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407</v>
      </c>
      <c r="DH111" s="801"/>
      <c r="DI111" s="801"/>
      <c r="DJ111" s="801"/>
      <c r="DK111" s="801"/>
      <c r="DL111" s="801" t="s">
        <v>407</v>
      </c>
      <c r="DM111" s="801"/>
      <c r="DN111" s="801"/>
      <c r="DO111" s="801"/>
      <c r="DP111" s="801"/>
      <c r="DQ111" s="801" t="s">
        <v>407</v>
      </c>
      <c r="DR111" s="801"/>
      <c r="DS111" s="801"/>
      <c r="DT111" s="801"/>
      <c r="DU111" s="801"/>
      <c r="DV111" s="853" t="s">
        <v>407</v>
      </c>
      <c r="DW111" s="853"/>
      <c r="DX111" s="853"/>
      <c r="DY111" s="853"/>
      <c r="DZ111" s="854"/>
    </row>
    <row r="112" spans="1:131" s="197" customFormat="1" ht="26.25" customHeight="1" x14ac:dyDescent="0.15">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407</v>
      </c>
      <c r="AB112" s="814"/>
      <c r="AC112" s="814"/>
      <c r="AD112" s="814"/>
      <c r="AE112" s="815"/>
      <c r="AF112" s="816" t="s">
        <v>407</v>
      </c>
      <c r="AG112" s="814"/>
      <c r="AH112" s="814"/>
      <c r="AI112" s="814"/>
      <c r="AJ112" s="815"/>
      <c r="AK112" s="816" t="s">
        <v>407</v>
      </c>
      <c r="AL112" s="814"/>
      <c r="AM112" s="814"/>
      <c r="AN112" s="814"/>
      <c r="AO112" s="815"/>
      <c r="AP112" s="784" t="s">
        <v>407</v>
      </c>
      <c r="AQ112" s="785"/>
      <c r="AR112" s="785"/>
      <c r="AS112" s="785"/>
      <c r="AT112" s="786"/>
      <c r="AU112" s="953"/>
      <c r="AV112" s="954"/>
      <c r="AW112" s="954"/>
      <c r="AX112" s="954"/>
      <c r="AY112" s="955"/>
      <c r="AZ112" s="797" t="s">
        <v>411</v>
      </c>
      <c r="BA112" s="798"/>
      <c r="BB112" s="798"/>
      <c r="BC112" s="798"/>
      <c r="BD112" s="798"/>
      <c r="BE112" s="798"/>
      <c r="BF112" s="798"/>
      <c r="BG112" s="798"/>
      <c r="BH112" s="798"/>
      <c r="BI112" s="798"/>
      <c r="BJ112" s="798"/>
      <c r="BK112" s="798"/>
      <c r="BL112" s="798"/>
      <c r="BM112" s="798"/>
      <c r="BN112" s="798"/>
      <c r="BO112" s="798"/>
      <c r="BP112" s="799"/>
      <c r="BQ112" s="800">
        <v>1744620</v>
      </c>
      <c r="BR112" s="801"/>
      <c r="BS112" s="801"/>
      <c r="BT112" s="801"/>
      <c r="BU112" s="801"/>
      <c r="BV112" s="801">
        <v>1633347</v>
      </c>
      <c r="BW112" s="801"/>
      <c r="BX112" s="801"/>
      <c r="BY112" s="801"/>
      <c r="BZ112" s="801"/>
      <c r="CA112" s="801">
        <v>1465240</v>
      </c>
      <c r="CB112" s="801"/>
      <c r="CC112" s="801"/>
      <c r="CD112" s="801"/>
      <c r="CE112" s="801"/>
      <c r="CF112" s="878">
        <v>115.3</v>
      </c>
      <c r="CG112" s="879"/>
      <c r="CH112" s="879"/>
      <c r="CI112" s="879"/>
      <c r="CJ112" s="879"/>
      <c r="CK112" s="947"/>
      <c r="CL112" s="896"/>
      <c r="CM112" s="833" t="s">
        <v>412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407</v>
      </c>
      <c r="DH112" s="801"/>
      <c r="DI112" s="801"/>
      <c r="DJ112" s="801"/>
      <c r="DK112" s="801"/>
      <c r="DL112" s="801" t="s">
        <v>407</v>
      </c>
      <c r="DM112" s="801"/>
      <c r="DN112" s="801"/>
      <c r="DO112" s="801"/>
      <c r="DP112" s="801"/>
      <c r="DQ112" s="801" t="s">
        <v>407</v>
      </c>
      <c r="DR112" s="801"/>
      <c r="DS112" s="801"/>
      <c r="DT112" s="801"/>
      <c r="DU112" s="801"/>
      <c r="DV112" s="853" t="s">
        <v>407</v>
      </c>
      <c r="DW112" s="853"/>
      <c r="DX112" s="853"/>
      <c r="DY112" s="853"/>
      <c r="DZ112" s="854"/>
    </row>
    <row r="113" spans="1:130" s="197" customFormat="1" ht="26.25" customHeight="1" x14ac:dyDescent="0.15">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166287</v>
      </c>
      <c r="AB113" s="939"/>
      <c r="AC113" s="939"/>
      <c r="AD113" s="939"/>
      <c r="AE113" s="940"/>
      <c r="AF113" s="941">
        <v>155482</v>
      </c>
      <c r="AG113" s="939"/>
      <c r="AH113" s="939"/>
      <c r="AI113" s="939"/>
      <c r="AJ113" s="940"/>
      <c r="AK113" s="941">
        <v>130835</v>
      </c>
      <c r="AL113" s="939"/>
      <c r="AM113" s="939"/>
      <c r="AN113" s="939"/>
      <c r="AO113" s="940"/>
      <c r="AP113" s="942">
        <v>10.3</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v>19344</v>
      </c>
      <c r="BR113" s="801"/>
      <c r="BS113" s="801"/>
      <c r="BT113" s="801"/>
      <c r="BU113" s="801"/>
      <c r="BV113" s="801">
        <v>9845</v>
      </c>
      <c r="BW113" s="801"/>
      <c r="BX113" s="801"/>
      <c r="BY113" s="801"/>
      <c r="BZ113" s="801"/>
      <c r="CA113" s="801">
        <v>8615</v>
      </c>
      <c r="CB113" s="801"/>
      <c r="CC113" s="801"/>
      <c r="CD113" s="801"/>
      <c r="CE113" s="801"/>
      <c r="CF113" s="878">
        <v>0.7</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407</v>
      </c>
      <c r="DH113" s="814"/>
      <c r="DI113" s="814"/>
      <c r="DJ113" s="814"/>
      <c r="DK113" s="815"/>
      <c r="DL113" s="816" t="s">
        <v>407</v>
      </c>
      <c r="DM113" s="814"/>
      <c r="DN113" s="814"/>
      <c r="DO113" s="814"/>
      <c r="DP113" s="815"/>
      <c r="DQ113" s="816" t="s">
        <v>407</v>
      </c>
      <c r="DR113" s="814"/>
      <c r="DS113" s="814"/>
      <c r="DT113" s="814"/>
      <c r="DU113" s="815"/>
      <c r="DV113" s="784" t="s">
        <v>407</v>
      </c>
      <c r="DW113" s="785"/>
      <c r="DX113" s="785"/>
      <c r="DY113" s="785"/>
      <c r="DZ113" s="786"/>
    </row>
    <row r="114" spans="1:130" s="197" customFormat="1" ht="26.25" customHeight="1" x14ac:dyDescent="0.15">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23057</v>
      </c>
      <c r="AB114" s="814"/>
      <c r="AC114" s="814"/>
      <c r="AD114" s="814"/>
      <c r="AE114" s="815"/>
      <c r="AF114" s="816">
        <v>9380</v>
      </c>
      <c r="AG114" s="814"/>
      <c r="AH114" s="814"/>
      <c r="AI114" s="814"/>
      <c r="AJ114" s="815"/>
      <c r="AK114" s="816">
        <v>1260</v>
      </c>
      <c r="AL114" s="814"/>
      <c r="AM114" s="814"/>
      <c r="AN114" s="814"/>
      <c r="AO114" s="815"/>
      <c r="AP114" s="784">
        <v>0.1</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410068</v>
      </c>
      <c r="BR114" s="801"/>
      <c r="BS114" s="801"/>
      <c r="BT114" s="801"/>
      <c r="BU114" s="801"/>
      <c r="BV114" s="801">
        <v>369044</v>
      </c>
      <c r="BW114" s="801"/>
      <c r="BX114" s="801"/>
      <c r="BY114" s="801"/>
      <c r="BZ114" s="801"/>
      <c r="CA114" s="801">
        <v>341038</v>
      </c>
      <c r="CB114" s="801"/>
      <c r="CC114" s="801"/>
      <c r="CD114" s="801"/>
      <c r="CE114" s="801"/>
      <c r="CF114" s="878">
        <v>26.8</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407</v>
      </c>
      <c r="DH114" s="814"/>
      <c r="DI114" s="814"/>
      <c r="DJ114" s="814"/>
      <c r="DK114" s="815"/>
      <c r="DL114" s="816" t="s">
        <v>407</v>
      </c>
      <c r="DM114" s="814"/>
      <c r="DN114" s="814"/>
      <c r="DO114" s="814"/>
      <c r="DP114" s="815"/>
      <c r="DQ114" s="816" t="s">
        <v>407</v>
      </c>
      <c r="DR114" s="814"/>
      <c r="DS114" s="814"/>
      <c r="DT114" s="814"/>
      <c r="DU114" s="815"/>
      <c r="DV114" s="784" t="s">
        <v>407</v>
      </c>
      <c r="DW114" s="785"/>
      <c r="DX114" s="785"/>
      <c r="DY114" s="785"/>
      <c r="DZ114" s="786"/>
    </row>
    <row r="115" spans="1:130" s="197" customFormat="1" ht="26.25" customHeight="1" x14ac:dyDescent="0.15">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407</v>
      </c>
      <c r="AB115" s="939"/>
      <c r="AC115" s="939"/>
      <c r="AD115" s="939"/>
      <c r="AE115" s="940"/>
      <c r="AF115" s="941" t="s">
        <v>407</v>
      </c>
      <c r="AG115" s="939"/>
      <c r="AH115" s="939"/>
      <c r="AI115" s="939"/>
      <c r="AJ115" s="940"/>
      <c r="AK115" s="941" t="s">
        <v>407</v>
      </c>
      <c r="AL115" s="939"/>
      <c r="AM115" s="939"/>
      <c r="AN115" s="939"/>
      <c r="AO115" s="940"/>
      <c r="AP115" s="942" t="s">
        <v>407</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t="s">
        <v>407</v>
      </c>
      <c r="BR115" s="801"/>
      <c r="BS115" s="801"/>
      <c r="BT115" s="801"/>
      <c r="BU115" s="801"/>
      <c r="BV115" s="801" t="s">
        <v>407</v>
      </c>
      <c r="BW115" s="801"/>
      <c r="BX115" s="801"/>
      <c r="BY115" s="801"/>
      <c r="BZ115" s="801"/>
      <c r="CA115" s="801" t="s">
        <v>407</v>
      </c>
      <c r="CB115" s="801"/>
      <c r="CC115" s="801"/>
      <c r="CD115" s="801"/>
      <c r="CE115" s="801"/>
      <c r="CF115" s="878" t="s">
        <v>407</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407</v>
      </c>
      <c r="DH115" s="814"/>
      <c r="DI115" s="814"/>
      <c r="DJ115" s="814"/>
      <c r="DK115" s="815"/>
      <c r="DL115" s="816" t="s">
        <v>407</v>
      </c>
      <c r="DM115" s="814"/>
      <c r="DN115" s="814"/>
      <c r="DO115" s="814"/>
      <c r="DP115" s="815"/>
      <c r="DQ115" s="816" t="s">
        <v>407</v>
      </c>
      <c r="DR115" s="814"/>
      <c r="DS115" s="814"/>
      <c r="DT115" s="814"/>
      <c r="DU115" s="815"/>
      <c r="DV115" s="784" t="s">
        <v>407</v>
      </c>
      <c r="DW115" s="785"/>
      <c r="DX115" s="785"/>
      <c r="DY115" s="785"/>
      <c r="DZ115" s="786"/>
    </row>
    <row r="116" spans="1:130" s="197" customFormat="1" ht="26.25" customHeight="1" x14ac:dyDescent="0.15">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407</v>
      </c>
      <c r="AB116" s="814"/>
      <c r="AC116" s="814"/>
      <c r="AD116" s="814"/>
      <c r="AE116" s="815"/>
      <c r="AF116" s="816" t="s">
        <v>407</v>
      </c>
      <c r="AG116" s="814"/>
      <c r="AH116" s="814"/>
      <c r="AI116" s="814"/>
      <c r="AJ116" s="815"/>
      <c r="AK116" s="816" t="s">
        <v>407</v>
      </c>
      <c r="AL116" s="814"/>
      <c r="AM116" s="814"/>
      <c r="AN116" s="814"/>
      <c r="AO116" s="815"/>
      <c r="AP116" s="784" t="s">
        <v>407</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407</v>
      </c>
      <c r="BR116" s="801"/>
      <c r="BS116" s="801"/>
      <c r="BT116" s="801"/>
      <c r="BU116" s="801"/>
      <c r="BV116" s="801" t="s">
        <v>407</v>
      </c>
      <c r="BW116" s="801"/>
      <c r="BX116" s="801"/>
      <c r="BY116" s="801"/>
      <c r="BZ116" s="801"/>
      <c r="CA116" s="801" t="s">
        <v>407</v>
      </c>
      <c r="CB116" s="801"/>
      <c r="CC116" s="801"/>
      <c r="CD116" s="801"/>
      <c r="CE116" s="801"/>
      <c r="CF116" s="878" t="s">
        <v>407</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407</v>
      </c>
      <c r="DH116" s="814"/>
      <c r="DI116" s="814"/>
      <c r="DJ116" s="814"/>
      <c r="DK116" s="815"/>
      <c r="DL116" s="816" t="s">
        <v>407</v>
      </c>
      <c r="DM116" s="814"/>
      <c r="DN116" s="814"/>
      <c r="DO116" s="814"/>
      <c r="DP116" s="815"/>
      <c r="DQ116" s="816" t="s">
        <v>407</v>
      </c>
      <c r="DR116" s="814"/>
      <c r="DS116" s="814"/>
      <c r="DT116" s="814"/>
      <c r="DU116" s="815"/>
      <c r="DV116" s="784" t="s">
        <v>407</v>
      </c>
      <c r="DW116" s="785"/>
      <c r="DX116" s="785"/>
      <c r="DY116" s="785"/>
      <c r="DZ116" s="786"/>
    </row>
    <row r="117" spans="1:130" s="197" customFormat="1" ht="26.25" customHeight="1" x14ac:dyDescent="0.15">
      <c r="A117" s="917" t="s">
        <v>169</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534352</v>
      </c>
      <c r="AB117" s="925"/>
      <c r="AC117" s="925"/>
      <c r="AD117" s="925"/>
      <c r="AE117" s="926"/>
      <c r="AF117" s="928">
        <v>509693</v>
      </c>
      <c r="AG117" s="925"/>
      <c r="AH117" s="925"/>
      <c r="AI117" s="925"/>
      <c r="AJ117" s="926"/>
      <c r="AK117" s="928">
        <v>439716</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427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x14ac:dyDescent="0.15">
      <c r="A118" s="917" t="s">
        <v>399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397</v>
      </c>
      <c r="AB118" s="918"/>
      <c r="AC118" s="918"/>
      <c r="AD118" s="918"/>
      <c r="AE118" s="919"/>
      <c r="AF118" s="920" t="s">
        <v>286</v>
      </c>
      <c r="AG118" s="918"/>
      <c r="AH118" s="918"/>
      <c r="AI118" s="918"/>
      <c r="AJ118" s="919"/>
      <c r="AK118" s="920" t="s">
        <v>285</v>
      </c>
      <c r="AL118" s="918"/>
      <c r="AM118" s="918"/>
      <c r="AN118" s="918"/>
      <c r="AO118" s="919"/>
      <c r="AP118" s="921" t="s">
        <v>398</v>
      </c>
      <c r="AQ118" s="922"/>
      <c r="AR118" s="922"/>
      <c r="AS118" s="922"/>
      <c r="AT118" s="923"/>
      <c r="AU118" s="956"/>
      <c r="AV118" s="957"/>
      <c r="AW118" s="957"/>
      <c r="AX118" s="957"/>
      <c r="AY118" s="957"/>
      <c r="AZ118" s="228" t="s">
        <v>169</v>
      </c>
      <c r="BA118" s="228"/>
      <c r="BB118" s="228"/>
      <c r="BC118" s="228"/>
      <c r="BD118" s="228"/>
      <c r="BE118" s="228"/>
      <c r="BF118" s="228"/>
      <c r="BG118" s="228"/>
      <c r="BH118" s="228"/>
      <c r="BI118" s="228"/>
      <c r="BJ118" s="228"/>
      <c r="BK118" s="228"/>
      <c r="BL118" s="228"/>
      <c r="BM118" s="228"/>
      <c r="BN118" s="228"/>
      <c r="BO118" s="867" t="s">
        <v>428</v>
      </c>
      <c r="BP118" s="868"/>
      <c r="BQ118" s="887">
        <v>4327305</v>
      </c>
      <c r="BR118" s="888"/>
      <c r="BS118" s="888"/>
      <c r="BT118" s="888"/>
      <c r="BU118" s="888"/>
      <c r="BV118" s="888">
        <v>3965447</v>
      </c>
      <c r="BW118" s="888"/>
      <c r="BX118" s="888"/>
      <c r="BY118" s="888"/>
      <c r="BZ118" s="888"/>
      <c r="CA118" s="888">
        <v>3563300</v>
      </c>
      <c r="CB118" s="888"/>
      <c r="CC118" s="888"/>
      <c r="CD118" s="888"/>
      <c r="CE118" s="888"/>
      <c r="CF118" s="773"/>
      <c r="CG118" s="774"/>
      <c r="CH118" s="774"/>
      <c r="CI118" s="774"/>
      <c r="CJ118" s="871"/>
      <c r="CK118" s="947"/>
      <c r="CL118" s="896"/>
      <c r="CM118" s="833" t="s">
        <v>429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x14ac:dyDescent="0.15">
      <c r="A119" s="893" t="s">
        <v>402</v>
      </c>
      <c r="B119" s="894"/>
      <c r="C119" s="899" t="s">
        <v>403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430</v>
      </c>
      <c r="AV119" s="910"/>
      <c r="AW119" s="910"/>
      <c r="AX119" s="910"/>
      <c r="AY119" s="911"/>
      <c r="AZ119" s="846" t="s">
        <v>431</v>
      </c>
      <c r="BA119" s="788"/>
      <c r="BB119" s="788"/>
      <c r="BC119" s="788"/>
      <c r="BD119" s="788"/>
      <c r="BE119" s="788"/>
      <c r="BF119" s="788"/>
      <c r="BG119" s="788"/>
      <c r="BH119" s="788"/>
      <c r="BI119" s="788"/>
      <c r="BJ119" s="788"/>
      <c r="BK119" s="788"/>
      <c r="BL119" s="788"/>
      <c r="BM119" s="788"/>
      <c r="BN119" s="788"/>
      <c r="BO119" s="788"/>
      <c r="BP119" s="789"/>
      <c r="BQ119" s="829">
        <v>3463810</v>
      </c>
      <c r="BR119" s="830"/>
      <c r="BS119" s="830"/>
      <c r="BT119" s="830"/>
      <c r="BU119" s="830"/>
      <c r="BV119" s="830">
        <v>3466681</v>
      </c>
      <c r="BW119" s="830"/>
      <c r="BX119" s="830"/>
      <c r="BY119" s="830"/>
      <c r="BZ119" s="830"/>
      <c r="CA119" s="830">
        <v>3603070</v>
      </c>
      <c r="CB119" s="830"/>
      <c r="CC119" s="830"/>
      <c r="CD119" s="830"/>
      <c r="CE119" s="830"/>
      <c r="CF119" s="891">
        <v>283.5</v>
      </c>
      <c r="CG119" s="892"/>
      <c r="CH119" s="892"/>
      <c r="CI119" s="892"/>
      <c r="CJ119" s="892"/>
      <c r="CK119" s="948"/>
      <c r="CL119" s="898"/>
      <c r="CM119" s="855" t="s">
        <v>432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110</v>
      </c>
      <c r="DH119" s="747"/>
      <c r="DI119" s="747"/>
      <c r="DJ119" s="747"/>
      <c r="DK119" s="748"/>
      <c r="DL119" s="749" t="s">
        <v>110</v>
      </c>
      <c r="DM119" s="747"/>
      <c r="DN119" s="747"/>
      <c r="DO119" s="747"/>
      <c r="DP119" s="748"/>
      <c r="DQ119" s="749" t="s">
        <v>110</v>
      </c>
      <c r="DR119" s="747"/>
      <c r="DS119" s="747"/>
      <c r="DT119" s="747"/>
      <c r="DU119" s="748"/>
      <c r="DV119" s="837" t="s">
        <v>110</v>
      </c>
      <c r="DW119" s="838"/>
      <c r="DX119" s="838"/>
      <c r="DY119" s="838"/>
      <c r="DZ119" s="839"/>
    </row>
    <row r="120" spans="1:130" s="197" customFormat="1" ht="26.25" customHeight="1" x14ac:dyDescent="0.15">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433</v>
      </c>
      <c r="BA120" s="798"/>
      <c r="BB120" s="798"/>
      <c r="BC120" s="798"/>
      <c r="BD120" s="798"/>
      <c r="BE120" s="798"/>
      <c r="BF120" s="798"/>
      <c r="BG120" s="798"/>
      <c r="BH120" s="798"/>
      <c r="BI120" s="798"/>
      <c r="BJ120" s="798"/>
      <c r="BK120" s="798"/>
      <c r="BL120" s="798"/>
      <c r="BM120" s="798"/>
      <c r="BN120" s="798"/>
      <c r="BO120" s="798"/>
      <c r="BP120" s="799"/>
      <c r="BQ120" s="800" t="s">
        <v>110</v>
      </c>
      <c r="BR120" s="801"/>
      <c r="BS120" s="801"/>
      <c r="BT120" s="801"/>
      <c r="BU120" s="801"/>
      <c r="BV120" s="801" t="s">
        <v>110</v>
      </c>
      <c r="BW120" s="801"/>
      <c r="BX120" s="801"/>
      <c r="BY120" s="801"/>
      <c r="BZ120" s="801"/>
      <c r="CA120" s="801" t="s">
        <v>110</v>
      </c>
      <c r="CB120" s="801"/>
      <c r="CC120" s="801"/>
      <c r="CD120" s="801"/>
      <c r="CE120" s="801"/>
      <c r="CF120" s="878" t="s">
        <v>110</v>
      </c>
      <c r="CG120" s="879"/>
      <c r="CH120" s="879"/>
      <c r="CI120" s="879"/>
      <c r="CJ120" s="879"/>
      <c r="CK120" s="880" t="s">
        <v>434</v>
      </c>
      <c r="CL120" s="840"/>
      <c r="CM120" s="840"/>
      <c r="CN120" s="840"/>
      <c r="CO120" s="841"/>
      <c r="CP120" s="884" t="s">
        <v>382</v>
      </c>
      <c r="CQ120" s="885"/>
      <c r="CR120" s="885"/>
      <c r="CS120" s="885"/>
      <c r="CT120" s="885"/>
      <c r="CU120" s="885"/>
      <c r="CV120" s="885"/>
      <c r="CW120" s="885"/>
      <c r="CX120" s="885"/>
      <c r="CY120" s="885"/>
      <c r="CZ120" s="885"/>
      <c r="DA120" s="885"/>
      <c r="DB120" s="885"/>
      <c r="DC120" s="885"/>
      <c r="DD120" s="885"/>
      <c r="DE120" s="885"/>
      <c r="DF120" s="886"/>
      <c r="DG120" s="829">
        <v>1334796</v>
      </c>
      <c r="DH120" s="830"/>
      <c r="DI120" s="830"/>
      <c r="DJ120" s="830"/>
      <c r="DK120" s="830"/>
      <c r="DL120" s="830">
        <v>1250208</v>
      </c>
      <c r="DM120" s="830"/>
      <c r="DN120" s="830"/>
      <c r="DO120" s="830"/>
      <c r="DP120" s="830"/>
      <c r="DQ120" s="830">
        <v>1141020</v>
      </c>
      <c r="DR120" s="830"/>
      <c r="DS120" s="830"/>
      <c r="DT120" s="830"/>
      <c r="DU120" s="830"/>
      <c r="DV120" s="831">
        <v>89.8</v>
      </c>
      <c r="DW120" s="831"/>
      <c r="DX120" s="831"/>
      <c r="DY120" s="831"/>
      <c r="DZ120" s="832"/>
    </row>
    <row r="121" spans="1:130" s="197" customFormat="1" ht="26.25" customHeight="1" x14ac:dyDescent="0.15">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3483521</v>
      </c>
      <c r="BR121" s="888"/>
      <c r="BS121" s="888"/>
      <c r="BT121" s="888"/>
      <c r="BU121" s="888"/>
      <c r="BV121" s="888">
        <v>3252569</v>
      </c>
      <c r="BW121" s="888"/>
      <c r="BX121" s="888"/>
      <c r="BY121" s="888"/>
      <c r="BZ121" s="888"/>
      <c r="CA121" s="888">
        <v>3062640</v>
      </c>
      <c r="CB121" s="888"/>
      <c r="CC121" s="888"/>
      <c r="CD121" s="888"/>
      <c r="CE121" s="888"/>
      <c r="CF121" s="889">
        <v>241</v>
      </c>
      <c r="CG121" s="890"/>
      <c r="CH121" s="890"/>
      <c r="CI121" s="890"/>
      <c r="CJ121" s="890"/>
      <c r="CK121" s="881"/>
      <c r="CL121" s="842"/>
      <c r="CM121" s="842"/>
      <c r="CN121" s="842"/>
      <c r="CO121" s="843"/>
      <c r="CP121" s="858" t="s">
        <v>380</v>
      </c>
      <c r="CQ121" s="859"/>
      <c r="CR121" s="859"/>
      <c r="CS121" s="859"/>
      <c r="CT121" s="859"/>
      <c r="CU121" s="859"/>
      <c r="CV121" s="859"/>
      <c r="CW121" s="859"/>
      <c r="CX121" s="859"/>
      <c r="CY121" s="859"/>
      <c r="CZ121" s="859"/>
      <c r="DA121" s="859"/>
      <c r="DB121" s="859"/>
      <c r="DC121" s="859"/>
      <c r="DD121" s="859"/>
      <c r="DE121" s="859"/>
      <c r="DF121" s="860"/>
      <c r="DG121" s="800">
        <v>409824</v>
      </c>
      <c r="DH121" s="801"/>
      <c r="DI121" s="801"/>
      <c r="DJ121" s="801"/>
      <c r="DK121" s="801"/>
      <c r="DL121" s="801">
        <v>383139</v>
      </c>
      <c r="DM121" s="801"/>
      <c r="DN121" s="801"/>
      <c r="DO121" s="801"/>
      <c r="DP121" s="801"/>
      <c r="DQ121" s="801">
        <v>324220</v>
      </c>
      <c r="DR121" s="801"/>
      <c r="DS121" s="801"/>
      <c r="DT121" s="801"/>
      <c r="DU121" s="801"/>
      <c r="DV121" s="853">
        <v>25.5</v>
      </c>
      <c r="DW121" s="853"/>
      <c r="DX121" s="853"/>
      <c r="DY121" s="853"/>
      <c r="DZ121" s="854"/>
    </row>
    <row r="122" spans="1:130" s="197" customFormat="1" ht="26.25" customHeight="1" x14ac:dyDescent="0.15">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169</v>
      </c>
      <c r="BA122" s="228"/>
      <c r="BB122" s="228"/>
      <c r="BC122" s="228"/>
      <c r="BD122" s="228"/>
      <c r="BE122" s="228"/>
      <c r="BF122" s="228"/>
      <c r="BG122" s="228"/>
      <c r="BH122" s="228"/>
      <c r="BI122" s="228"/>
      <c r="BJ122" s="228"/>
      <c r="BK122" s="228"/>
      <c r="BL122" s="228"/>
      <c r="BM122" s="228"/>
      <c r="BN122" s="228"/>
      <c r="BO122" s="867" t="s">
        <v>437</v>
      </c>
      <c r="BP122" s="868"/>
      <c r="BQ122" s="869">
        <v>6947331</v>
      </c>
      <c r="BR122" s="870"/>
      <c r="BS122" s="870"/>
      <c r="BT122" s="870"/>
      <c r="BU122" s="870"/>
      <c r="BV122" s="870">
        <v>6719250</v>
      </c>
      <c r="BW122" s="870"/>
      <c r="BX122" s="870"/>
      <c r="BY122" s="870"/>
      <c r="BZ122" s="870"/>
      <c r="CA122" s="870">
        <v>6665710</v>
      </c>
      <c r="CB122" s="870"/>
      <c r="CC122" s="870"/>
      <c r="CD122" s="870"/>
      <c r="CE122" s="870"/>
      <c r="CF122" s="773"/>
      <c r="CG122" s="774"/>
      <c r="CH122" s="774"/>
      <c r="CI122" s="774"/>
      <c r="CJ122" s="871"/>
      <c r="CK122" s="881"/>
      <c r="CL122" s="842"/>
      <c r="CM122" s="842"/>
      <c r="CN122" s="842"/>
      <c r="CO122" s="843"/>
      <c r="CP122" s="858" t="s">
        <v>438</v>
      </c>
      <c r="CQ122" s="859"/>
      <c r="CR122" s="859"/>
      <c r="CS122" s="859"/>
      <c r="CT122" s="859"/>
      <c r="CU122" s="859"/>
      <c r="CV122" s="859"/>
      <c r="CW122" s="859"/>
      <c r="CX122" s="859"/>
      <c r="CY122" s="859"/>
      <c r="CZ122" s="859"/>
      <c r="DA122" s="859"/>
      <c r="DB122" s="859"/>
      <c r="DC122" s="859"/>
      <c r="DD122" s="859"/>
      <c r="DE122" s="859"/>
      <c r="DF122" s="860"/>
      <c r="DG122" s="800" t="s">
        <v>439</v>
      </c>
      <c r="DH122" s="801"/>
      <c r="DI122" s="801"/>
      <c r="DJ122" s="801"/>
      <c r="DK122" s="801"/>
      <c r="DL122" s="801" t="s">
        <v>439</v>
      </c>
      <c r="DM122" s="801"/>
      <c r="DN122" s="801"/>
      <c r="DO122" s="801"/>
      <c r="DP122" s="801"/>
      <c r="DQ122" s="801" t="s">
        <v>439</v>
      </c>
      <c r="DR122" s="801"/>
      <c r="DS122" s="801"/>
      <c r="DT122" s="801"/>
      <c r="DU122" s="801"/>
      <c r="DV122" s="853" t="s">
        <v>439</v>
      </c>
      <c r="DW122" s="853"/>
      <c r="DX122" s="853"/>
      <c r="DY122" s="853"/>
      <c r="DZ122" s="854"/>
    </row>
    <row r="123" spans="1:130" s="197" customFormat="1" ht="26.25" customHeight="1" thickBot="1" x14ac:dyDescent="0.2">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439</v>
      </c>
      <c r="AB123" s="814"/>
      <c r="AC123" s="814"/>
      <c r="AD123" s="814"/>
      <c r="AE123" s="815"/>
      <c r="AF123" s="816" t="s">
        <v>439</v>
      </c>
      <c r="AG123" s="814"/>
      <c r="AH123" s="814"/>
      <c r="AI123" s="814"/>
      <c r="AJ123" s="815"/>
      <c r="AK123" s="816" t="s">
        <v>439</v>
      </c>
      <c r="AL123" s="814"/>
      <c r="AM123" s="814"/>
      <c r="AN123" s="814"/>
      <c r="AO123" s="815"/>
      <c r="AP123" s="784" t="s">
        <v>439</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439</v>
      </c>
      <c r="BR123" s="862"/>
      <c r="BS123" s="862"/>
      <c r="BT123" s="862"/>
      <c r="BU123" s="862"/>
      <c r="BV123" s="862" t="s">
        <v>439</v>
      </c>
      <c r="BW123" s="862"/>
      <c r="BX123" s="862"/>
      <c r="BY123" s="862"/>
      <c r="BZ123" s="862"/>
      <c r="CA123" s="862" t="s">
        <v>439</v>
      </c>
      <c r="CB123" s="862"/>
      <c r="CC123" s="862"/>
      <c r="CD123" s="862"/>
      <c r="CE123" s="862"/>
      <c r="CF123" s="760"/>
      <c r="CG123" s="761"/>
      <c r="CH123" s="761"/>
      <c r="CI123" s="761"/>
      <c r="CJ123" s="863"/>
      <c r="CK123" s="881"/>
      <c r="CL123" s="842"/>
      <c r="CM123" s="842"/>
      <c r="CN123" s="842"/>
      <c r="CO123" s="843"/>
      <c r="CP123" s="858" t="s">
        <v>441</v>
      </c>
      <c r="CQ123" s="859"/>
      <c r="CR123" s="859"/>
      <c r="CS123" s="859"/>
      <c r="CT123" s="859"/>
      <c r="CU123" s="859"/>
      <c r="CV123" s="859"/>
      <c r="CW123" s="859"/>
      <c r="CX123" s="859"/>
      <c r="CY123" s="859"/>
      <c r="CZ123" s="859"/>
      <c r="DA123" s="859"/>
      <c r="DB123" s="859"/>
      <c r="DC123" s="859"/>
      <c r="DD123" s="859"/>
      <c r="DE123" s="859"/>
      <c r="DF123" s="860"/>
      <c r="DG123" s="813" t="s">
        <v>439</v>
      </c>
      <c r="DH123" s="814"/>
      <c r="DI123" s="814"/>
      <c r="DJ123" s="814"/>
      <c r="DK123" s="815"/>
      <c r="DL123" s="816" t="s">
        <v>439</v>
      </c>
      <c r="DM123" s="814"/>
      <c r="DN123" s="814"/>
      <c r="DO123" s="814"/>
      <c r="DP123" s="815"/>
      <c r="DQ123" s="816" t="s">
        <v>439</v>
      </c>
      <c r="DR123" s="814"/>
      <c r="DS123" s="814"/>
      <c r="DT123" s="814"/>
      <c r="DU123" s="815"/>
      <c r="DV123" s="784" t="s">
        <v>439</v>
      </c>
      <c r="DW123" s="785"/>
      <c r="DX123" s="785"/>
      <c r="DY123" s="785"/>
      <c r="DZ123" s="786"/>
    </row>
    <row r="124" spans="1:130" s="197" customFormat="1" ht="26.25" customHeight="1" x14ac:dyDescent="0.15">
      <c r="A124" s="895"/>
      <c r="B124" s="896"/>
      <c r="C124" s="833" t="s">
        <v>427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439</v>
      </c>
      <c r="AB124" s="814"/>
      <c r="AC124" s="814"/>
      <c r="AD124" s="814"/>
      <c r="AE124" s="815"/>
      <c r="AF124" s="816" t="s">
        <v>439</v>
      </c>
      <c r="AG124" s="814"/>
      <c r="AH124" s="814"/>
      <c r="AI124" s="814"/>
      <c r="AJ124" s="815"/>
      <c r="AK124" s="816" t="s">
        <v>439</v>
      </c>
      <c r="AL124" s="814"/>
      <c r="AM124" s="814"/>
      <c r="AN124" s="814"/>
      <c r="AO124" s="815"/>
      <c r="AP124" s="784" t="s">
        <v>439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442</v>
      </c>
      <c r="CQ124" s="859"/>
      <c r="CR124" s="859"/>
      <c r="CS124" s="859"/>
      <c r="CT124" s="859"/>
      <c r="CU124" s="859"/>
      <c r="CV124" s="859"/>
      <c r="CW124" s="859"/>
      <c r="CX124" s="859"/>
      <c r="CY124" s="859"/>
      <c r="CZ124" s="859"/>
      <c r="DA124" s="859"/>
      <c r="DB124" s="859"/>
      <c r="DC124" s="859"/>
      <c r="DD124" s="859"/>
      <c r="DE124" s="859"/>
      <c r="DF124" s="860"/>
      <c r="DG124" s="746" t="s">
        <v>439</v>
      </c>
      <c r="DH124" s="747"/>
      <c r="DI124" s="747"/>
      <c r="DJ124" s="747"/>
      <c r="DK124" s="748"/>
      <c r="DL124" s="749" t="s">
        <v>439</v>
      </c>
      <c r="DM124" s="747"/>
      <c r="DN124" s="747"/>
      <c r="DO124" s="747"/>
      <c r="DP124" s="748"/>
      <c r="DQ124" s="749" t="s">
        <v>439</v>
      </c>
      <c r="DR124" s="747"/>
      <c r="DS124" s="747"/>
      <c r="DT124" s="747"/>
      <c r="DU124" s="748"/>
      <c r="DV124" s="837" t="s">
        <v>439</v>
      </c>
      <c r="DW124" s="838"/>
      <c r="DX124" s="838"/>
      <c r="DY124" s="838"/>
      <c r="DZ124" s="839"/>
    </row>
    <row r="125" spans="1:130" s="197" customFormat="1" ht="26.25" customHeight="1" thickBot="1" x14ac:dyDescent="0.2">
      <c r="A125" s="895"/>
      <c r="B125" s="896"/>
      <c r="C125" s="833" t="s">
        <v>429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439</v>
      </c>
      <c r="AB125" s="814"/>
      <c r="AC125" s="814"/>
      <c r="AD125" s="814"/>
      <c r="AE125" s="815"/>
      <c r="AF125" s="816" t="s">
        <v>439</v>
      </c>
      <c r="AG125" s="814"/>
      <c r="AH125" s="814"/>
      <c r="AI125" s="814"/>
      <c r="AJ125" s="815"/>
      <c r="AK125" s="816" t="s">
        <v>439</v>
      </c>
      <c r="AL125" s="814"/>
      <c r="AM125" s="814"/>
      <c r="AN125" s="814"/>
      <c r="AO125" s="815"/>
      <c r="AP125" s="784" t="s">
        <v>439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443</v>
      </c>
      <c r="CL125" s="840"/>
      <c r="CM125" s="840"/>
      <c r="CN125" s="840"/>
      <c r="CO125" s="841"/>
      <c r="CP125" s="846" t="s">
        <v>444</v>
      </c>
      <c r="CQ125" s="788"/>
      <c r="CR125" s="788"/>
      <c r="CS125" s="788"/>
      <c r="CT125" s="788"/>
      <c r="CU125" s="788"/>
      <c r="CV125" s="788"/>
      <c r="CW125" s="788"/>
      <c r="CX125" s="788"/>
      <c r="CY125" s="788"/>
      <c r="CZ125" s="788"/>
      <c r="DA125" s="788"/>
      <c r="DB125" s="788"/>
      <c r="DC125" s="788"/>
      <c r="DD125" s="788"/>
      <c r="DE125" s="788"/>
      <c r="DF125" s="789"/>
      <c r="DG125" s="829" t="s">
        <v>439</v>
      </c>
      <c r="DH125" s="830"/>
      <c r="DI125" s="830"/>
      <c r="DJ125" s="830"/>
      <c r="DK125" s="830"/>
      <c r="DL125" s="830" t="s">
        <v>439</v>
      </c>
      <c r="DM125" s="830"/>
      <c r="DN125" s="830"/>
      <c r="DO125" s="830"/>
      <c r="DP125" s="830"/>
      <c r="DQ125" s="830" t="s">
        <v>439</v>
      </c>
      <c r="DR125" s="830"/>
      <c r="DS125" s="830"/>
      <c r="DT125" s="830"/>
      <c r="DU125" s="830"/>
      <c r="DV125" s="831" t="s">
        <v>439</v>
      </c>
      <c r="DW125" s="831"/>
      <c r="DX125" s="831"/>
      <c r="DY125" s="831"/>
      <c r="DZ125" s="832"/>
    </row>
    <row r="126" spans="1:130" s="197" customFormat="1" ht="26.25" customHeight="1" x14ac:dyDescent="0.15">
      <c r="A126" s="895"/>
      <c r="B126" s="896"/>
      <c r="C126" s="833" t="s">
        <v>432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439</v>
      </c>
      <c r="AB126" s="814"/>
      <c r="AC126" s="814"/>
      <c r="AD126" s="814"/>
      <c r="AE126" s="815"/>
      <c r="AF126" s="816" t="s">
        <v>439</v>
      </c>
      <c r="AG126" s="814"/>
      <c r="AH126" s="814"/>
      <c r="AI126" s="814"/>
      <c r="AJ126" s="815"/>
      <c r="AK126" s="816" t="s">
        <v>439</v>
      </c>
      <c r="AL126" s="814"/>
      <c r="AM126" s="814"/>
      <c r="AN126" s="814"/>
      <c r="AO126" s="815"/>
      <c r="AP126" s="784" t="s">
        <v>439</v>
      </c>
      <c r="AQ126" s="785"/>
      <c r="AR126" s="785"/>
      <c r="AS126" s="785"/>
      <c r="AT126" s="786"/>
      <c r="AU126" s="233"/>
      <c r="AV126" s="233"/>
      <c r="AW126" s="233"/>
      <c r="AX126" s="836" t="s">
        <v>445</v>
      </c>
      <c r="AY126" s="794"/>
      <c r="AZ126" s="794"/>
      <c r="BA126" s="794"/>
      <c r="BB126" s="794"/>
      <c r="BC126" s="794"/>
      <c r="BD126" s="794"/>
      <c r="BE126" s="795"/>
      <c r="BF126" s="793" t="s">
        <v>446</v>
      </c>
      <c r="BG126" s="794"/>
      <c r="BH126" s="794"/>
      <c r="BI126" s="794"/>
      <c r="BJ126" s="794"/>
      <c r="BK126" s="794"/>
      <c r="BL126" s="795"/>
      <c r="BM126" s="793" t="s">
        <v>447</v>
      </c>
      <c r="BN126" s="794"/>
      <c r="BO126" s="794"/>
      <c r="BP126" s="794"/>
      <c r="BQ126" s="794"/>
      <c r="BR126" s="794"/>
      <c r="BS126" s="795"/>
      <c r="BT126" s="793" t="s">
        <v>448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449</v>
      </c>
      <c r="CQ126" s="798"/>
      <c r="CR126" s="798"/>
      <c r="CS126" s="798"/>
      <c r="CT126" s="798"/>
      <c r="CU126" s="798"/>
      <c r="CV126" s="798"/>
      <c r="CW126" s="798"/>
      <c r="CX126" s="798"/>
      <c r="CY126" s="798"/>
      <c r="CZ126" s="798"/>
      <c r="DA126" s="798"/>
      <c r="DB126" s="798"/>
      <c r="DC126" s="798"/>
      <c r="DD126" s="798"/>
      <c r="DE126" s="798"/>
      <c r="DF126" s="799"/>
      <c r="DG126" s="800" t="s">
        <v>439</v>
      </c>
      <c r="DH126" s="801"/>
      <c r="DI126" s="801"/>
      <c r="DJ126" s="801"/>
      <c r="DK126" s="801"/>
      <c r="DL126" s="801" t="s">
        <v>439</v>
      </c>
      <c r="DM126" s="801"/>
      <c r="DN126" s="801"/>
      <c r="DO126" s="801"/>
      <c r="DP126" s="801"/>
      <c r="DQ126" s="801" t="s">
        <v>439</v>
      </c>
      <c r="DR126" s="801"/>
      <c r="DS126" s="801"/>
      <c r="DT126" s="801"/>
      <c r="DU126" s="801"/>
      <c r="DV126" s="853" t="s">
        <v>439</v>
      </c>
      <c r="DW126" s="853"/>
      <c r="DX126" s="853"/>
      <c r="DY126" s="853"/>
      <c r="DZ126" s="854"/>
    </row>
    <row r="127" spans="1:130" s="197" customFormat="1" ht="26.25" customHeight="1" thickBot="1" x14ac:dyDescent="0.2">
      <c r="A127" s="897"/>
      <c r="B127" s="898"/>
      <c r="C127" s="855" t="s">
        <v>450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439</v>
      </c>
      <c r="AB127" s="814"/>
      <c r="AC127" s="814"/>
      <c r="AD127" s="814"/>
      <c r="AE127" s="815"/>
      <c r="AF127" s="816" t="s">
        <v>439</v>
      </c>
      <c r="AG127" s="814"/>
      <c r="AH127" s="814"/>
      <c r="AI127" s="814"/>
      <c r="AJ127" s="815"/>
      <c r="AK127" s="816" t="s">
        <v>439</v>
      </c>
      <c r="AL127" s="814"/>
      <c r="AM127" s="814"/>
      <c r="AN127" s="814"/>
      <c r="AO127" s="815"/>
      <c r="AP127" s="784" t="s">
        <v>439</v>
      </c>
      <c r="AQ127" s="785"/>
      <c r="AR127" s="785"/>
      <c r="AS127" s="785"/>
      <c r="AT127" s="786"/>
      <c r="AU127" s="233"/>
      <c r="AV127" s="233"/>
      <c r="AW127" s="233"/>
      <c r="AX127" s="787" t="s">
        <v>451</v>
      </c>
      <c r="AY127" s="788"/>
      <c r="AZ127" s="788"/>
      <c r="BA127" s="788"/>
      <c r="BB127" s="788"/>
      <c r="BC127" s="788"/>
      <c r="BD127" s="788"/>
      <c r="BE127" s="789"/>
      <c r="BF127" s="790" t="s">
        <v>439</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452</v>
      </c>
      <c r="CQ127" s="782"/>
      <c r="CR127" s="782"/>
      <c r="CS127" s="782"/>
      <c r="CT127" s="782"/>
      <c r="CU127" s="782"/>
      <c r="CV127" s="782"/>
      <c r="CW127" s="782"/>
      <c r="CX127" s="782"/>
      <c r="CY127" s="782"/>
      <c r="CZ127" s="782"/>
      <c r="DA127" s="782"/>
      <c r="DB127" s="782"/>
      <c r="DC127" s="782"/>
      <c r="DD127" s="782"/>
      <c r="DE127" s="782"/>
      <c r="DF127" s="783"/>
      <c r="DG127" s="849" t="s">
        <v>453</v>
      </c>
      <c r="DH127" s="850"/>
      <c r="DI127" s="850"/>
      <c r="DJ127" s="850"/>
      <c r="DK127" s="850"/>
      <c r="DL127" s="850" t="s">
        <v>110</v>
      </c>
      <c r="DM127" s="850"/>
      <c r="DN127" s="850"/>
      <c r="DO127" s="850"/>
      <c r="DP127" s="850"/>
      <c r="DQ127" s="850" t="s">
        <v>110</v>
      </c>
      <c r="DR127" s="850"/>
      <c r="DS127" s="850"/>
      <c r="DT127" s="850"/>
      <c r="DU127" s="850"/>
      <c r="DV127" s="851" t="s">
        <v>110</v>
      </c>
      <c r="DW127" s="851"/>
      <c r="DX127" s="851"/>
      <c r="DY127" s="851"/>
      <c r="DZ127" s="852"/>
    </row>
    <row r="128" spans="1:130" s="197" customFormat="1" ht="26.25" customHeight="1" x14ac:dyDescent="0.15">
      <c r="A128" s="825" t="s">
        <v>454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455</v>
      </c>
      <c r="X128" s="827"/>
      <c r="Y128" s="827"/>
      <c r="Z128" s="828"/>
      <c r="AA128" s="753" t="s">
        <v>456</v>
      </c>
      <c r="AB128" s="754"/>
      <c r="AC128" s="754"/>
      <c r="AD128" s="754"/>
      <c r="AE128" s="755"/>
      <c r="AF128" s="756" t="s">
        <v>456</v>
      </c>
      <c r="AG128" s="754"/>
      <c r="AH128" s="754"/>
      <c r="AI128" s="754"/>
      <c r="AJ128" s="755"/>
      <c r="AK128" s="756" t="s">
        <v>456</v>
      </c>
      <c r="AL128" s="754"/>
      <c r="AM128" s="754"/>
      <c r="AN128" s="754"/>
      <c r="AO128" s="755"/>
      <c r="AP128" s="757"/>
      <c r="AQ128" s="758"/>
      <c r="AR128" s="758"/>
      <c r="AS128" s="758"/>
      <c r="AT128" s="759"/>
      <c r="AU128" s="235"/>
      <c r="AV128" s="235"/>
      <c r="AW128" s="235"/>
      <c r="AX128" s="802" t="s">
        <v>457</v>
      </c>
      <c r="AY128" s="798"/>
      <c r="AZ128" s="798"/>
      <c r="BA128" s="798"/>
      <c r="BB128" s="798"/>
      <c r="BC128" s="798"/>
      <c r="BD128" s="798"/>
      <c r="BE128" s="799"/>
      <c r="BF128" s="820" t="s">
        <v>458</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459</v>
      </c>
      <c r="X129" s="811"/>
      <c r="Y129" s="811"/>
      <c r="Z129" s="812"/>
      <c r="AA129" s="813">
        <v>1612840</v>
      </c>
      <c r="AB129" s="814"/>
      <c r="AC129" s="814"/>
      <c r="AD129" s="814"/>
      <c r="AE129" s="815"/>
      <c r="AF129" s="816">
        <v>1585162</v>
      </c>
      <c r="AG129" s="814"/>
      <c r="AH129" s="814"/>
      <c r="AI129" s="814"/>
      <c r="AJ129" s="815"/>
      <c r="AK129" s="816">
        <v>1668686</v>
      </c>
      <c r="AL129" s="814"/>
      <c r="AM129" s="814"/>
      <c r="AN129" s="814"/>
      <c r="AO129" s="815"/>
      <c r="AP129" s="817"/>
      <c r="AQ129" s="818"/>
      <c r="AR129" s="818"/>
      <c r="AS129" s="818"/>
      <c r="AT129" s="819"/>
      <c r="AU129" s="235"/>
      <c r="AV129" s="235"/>
      <c r="AW129" s="235"/>
      <c r="AX129" s="802" t="s">
        <v>460</v>
      </c>
      <c r="AY129" s="798"/>
      <c r="AZ129" s="798"/>
      <c r="BA129" s="798"/>
      <c r="BB129" s="798"/>
      <c r="BC129" s="798"/>
      <c r="BD129" s="798"/>
      <c r="BE129" s="799"/>
      <c r="BF129" s="803">
        <v>6.8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462</v>
      </c>
      <c r="X130" s="811"/>
      <c r="Y130" s="811"/>
      <c r="Z130" s="812"/>
      <c r="AA130" s="813">
        <v>419842</v>
      </c>
      <c r="AB130" s="814"/>
      <c r="AC130" s="814"/>
      <c r="AD130" s="814"/>
      <c r="AE130" s="815"/>
      <c r="AF130" s="816">
        <v>419466</v>
      </c>
      <c r="AG130" s="814"/>
      <c r="AH130" s="814"/>
      <c r="AI130" s="814"/>
      <c r="AJ130" s="815"/>
      <c r="AK130" s="816">
        <v>397748</v>
      </c>
      <c r="AL130" s="814"/>
      <c r="AM130" s="814"/>
      <c r="AN130" s="814"/>
      <c r="AO130" s="815"/>
      <c r="AP130" s="817"/>
      <c r="AQ130" s="818"/>
      <c r="AR130" s="818"/>
      <c r="AS130" s="818"/>
      <c r="AT130" s="819"/>
      <c r="AU130" s="235"/>
      <c r="AV130" s="235"/>
      <c r="AW130" s="235"/>
      <c r="AX130" s="781" t="s">
        <v>463</v>
      </c>
      <c r="AY130" s="782"/>
      <c r="AZ130" s="782"/>
      <c r="BA130" s="782"/>
      <c r="BB130" s="782"/>
      <c r="BC130" s="782"/>
      <c r="BD130" s="782"/>
      <c r="BE130" s="783"/>
      <c r="BF130" s="735" t="s">
        <v>404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464</v>
      </c>
      <c r="X131" s="744"/>
      <c r="Y131" s="744"/>
      <c r="Z131" s="745"/>
      <c r="AA131" s="746">
        <v>1192998</v>
      </c>
      <c r="AB131" s="747"/>
      <c r="AC131" s="747"/>
      <c r="AD131" s="747"/>
      <c r="AE131" s="748"/>
      <c r="AF131" s="749">
        <v>1165696</v>
      </c>
      <c r="AG131" s="747"/>
      <c r="AH131" s="747"/>
      <c r="AI131" s="747"/>
      <c r="AJ131" s="748"/>
      <c r="AK131" s="749">
        <v>1270938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466</v>
      </c>
      <c r="W132" s="767"/>
      <c r="X132" s="767"/>
      <c r="Y132" s="767"/>
      <c r="Z132" s="768"/>
      <c r="AA132" s="769">
        <v>9.5985072900000006</v>
      </c>
      <c r="AB132" s="770"/>
      <c r="AC132" s="770"/>
      <c r="AD132" s="770"/>
      <c r="AE132" s="771"/>
      <c r="AF132" s="772">
        <v>7.7401826890000001</v>
      </c>
      <c r="AG132" s="770"/>
      <c r="AH132" s="770"/>
      <c r="AI132" s="770"/>
      <c r="AJ132" s="771"/>
      <c r="AK132" s="772">
        <v>3.302128035</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467</v>
      </c>
      <c r="W133" s="776"/>
      <c r="X133" s="776"/>
      <c r="Y133" s="776"/>
      <c r="Z133" s="777"/>
      <c r="AA133" s="778">
        <v>11.9</v>
      </c>
      <c r="AB133" s="779"/>
      <c r="AC133" s="779"/>
      <c r="AD133" s="779"/>
      <c r="AE133" s="780"/>
      <c r="AF133" s="778">
        <v>9.9</v>
      </c>
      <c r="AG133" s="779"/>
      <c r="AH133" s="779"/>
      <c r="AI133" s="779"/>
      <c r="AJ133" s="780"/>
      <c r="AK133" s="778">
        <v>6.8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8"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49" t="s">
        <v>470</v>
      </c>
      <c r="L7" s="254"/>
      <c r="M7" s="255" t="s">
        <v>471</v>
      </c>
      <c r="N7" s="256"/>
    </row>
    <row r="8" spans="1:16" x14ac:dyDescent="0.15">
      <c r="A8" s="248"/>
      <c r="B8" s="244"/>
      <c r="C8" s="244"/>
      <c r="D8" s="244"/>
      <c r="E8" s="244"/>
      <c r="F8" s="244"/>
      <c r="G8" s="257"/>
      <c r="H8" s="258"/>
      <c r="I8" s="258"/>
      <c r="J8" s="259"/>
      <c r="K8" s="1150"/>
      <c r="L8" s="260" t="s">
        <v>472</v>
      </c>
      <c r="M8" s="261" t="s">
        <v>473</v>
      </c>
      <c r="N8" s="262" t="s">
        <v>474</v>
      </c>
    </row>
    <row r="9" spans="1:16" x14ac:dyDescent="0.15">
      <c r="A9" s="248"/>
      <c r="B9" s="244"/>
      <c r="C9" s="244"/>
      <c r="D9" s="244"/>
      <c r="E9" s="244"/>
      <c r="F9" s="244"/>
      <c r="G9" s="1163" t="s">
        <v>475</v>
      </c>
      <c r="H9" s="1164"/>
      <c r="I9" s="1164"/>
      <c r="J9" s="1165"/>
      <c r="K9" s="263">
        <v>432894</v>
      </c>
      <c r="L9" s="264">
        <v>173227</v>
      </c>
      <c r="M9" s="265">
        <v>187155</v>
      </c>
      <c r="N9" s="266">
        <v>-7.4</v>
      </c>
    </row>
    <row r="10" spans="1:16" x14ac:dyDescent="0.15">
      <c r="A10" s="248"/>
      <c r="B10" s="244"/>
      <c r="C10" s="244"/>
      <c r="D10" s="244"/>
      <c r="E10" s="244"/>
      <c r="F10" s="244"/>
      <c r="G10" s="1163" t="s">
        <v>476</v>
      </c>
      <c r="H10" s="1164"/>
      <c r="I10" s="1164"/>
      <c r="J10" s="1165"/>
      <c r="K10" s="267">
        <v>61873</v>
      </c>
      <c r="L10" s="268">
        <v>24759</v>
      </c>
      <c r="M10" s="269">
        <v>20525</v>
      </c>
      <c r="N10" s="270">
        <v>20.6</v>
      </c>
    </row>
    <row r="11" spans="1:16" ht="13.5" customHeight="1" x14ac:dyDescent="0.15">
      <c r="A11" s="248"/>
      <c r="B11" s="244"/>
      <c r="C11" s="244"/>
      <c r="D11" s="244"/>
      <c r="E11" s="244"/>
      <c r="F11" s="244"/>
      <c r="G11" s="1163" t="s">
        <v>477</v>
      </c>
      <c r="H11" s="1164"/>
      <c r="I11" s="1164"/>
      <c r="J11" s="1165"/>
      <c r="K11" s="267">
        <v>3678</v>
      </c>
      <c r="L11" s="268">
        <v>1472</v>
      </c>
      <c r="M11" s="269">
        <v>27959</v>
      </c>
      <c r="N11" s="270">
        <v>-94.7</v>
      </c>
    </row>
    <row r="12" spans="1:16" ht="13.5" customHeight="1" x14ac:dyDescent="0.15">
      <c r="A12" s="248"/>
      <c r="B12" s="244"/>
      <c r="C12" s="244"/>
      <c r="D12" s="244"/>
      <c r="E12" s="244"/>
      <c r="F12" s="244"/>
      <c r="G12" s="1163" t="s">
        <v>478</v>
      </c>
      <c r="H12" s="1164"/>
      <c r="I12" s="1164"/>
      <c r="J12" s="1165"/>
      <c r="K12" s="267" t="s">
        <v>479</v>
      </c>
      <c r="L12" s="268" t="s">
        <v>479</v>
      </c>
      <c r="M12" s="269">
        <v>2910</v>
      </c>
      <c r="N12" s="270" t="s">
        <v>479</v>
      </c>
    </row>
    <row r="13" spans="1:16" ht="13.5" customHeight="1" x14ac:dyDescent="0.15">
      <c r="A13" s="248"/>
      <c r="B13" s="244"/>
      <c r="C13" s="244"/>
      <c r="D13" s="244"/>
      <c r="E13" s="244"/>
      <c r="F13" s="244"/>
      <c r="G13" s="1163" t="s">
        <v>480</v>
      </c>
      <c r="H13" s="1164"/>
      <c r="I13" s="1164"/>
      <c r="J13" s="1165"/>
      <c r="K13" s="267" t="s">
        <v>479</v>
      </c>
      <c r="L13" s="268" t="s">
        <v>479</v>
      </c>
      <c r="M13" s="269" t="s">
        <v>479</v>
      </c>
      <c r="N13" s="270" t="s">
        <v>479</v>
      </c>
    </row>
    <row r="14" spans="1:16" ht="13.5" customHeight="1" x14ac:dyDescent="0.15">
      <c r="A14" s="248"/>
      <c r="B14" s="244"/>
      <c r="C14" s="244"/>
      <c r="D14" s="244"/>
      <c r="E14" s="244"/>
      <c r="F14" s="244"/>
      <c r="G14" s="1163" t="s">
        <v>481</v>
      </c>
      <c r="H14" s="1164"/>
      <c r="I14" s="1164"/>
      <c r="J14" s="1165"/>
      <c r="K14" s="267">
        <v>20435</v>
      </c>
      <c r="L14" s="268">
        <v>8177</v>
      </c>
      <c r="M14" s="269">
        <v>9160</v>
      </c>
      <c r="N14" s="270">
        <v>-10.7</v>
      </c>
    </row>
    <row r="15" spans="1:16" ht="13.5" customHeight="1" x14ac:dyDescent="0.15">
      <c r="A15" s="248"/>
      <c r="B15" s="244"/>
      <c r="C15" s="244"/>
      <c r="D15" s="244"/>
      <c r="E15" s="244"/>
      <c r="F15" s="244"/>
      <c r="G15" s="1163" t="s">
        <v>482</v>
      </c>
      <c r="H15" s="1164"/>
      <c r="I15" s="1164"/>
      <c r="J15" s="1165"/>
      <c r="K15" s="267">
        <v>5596</v>
      </c>
      <c r="L15" s="268">
        <v>2239</v>
      </c>
      <c r="M15" s="269">
        <v>4580</v>
      </c>
      <c r="N15" s="270">
        <v>-51.1</v>
      </c>
    </row>
    <row r="16" spans="1:16" x14ac:dyDescent="0.15">
      <c r="A16" s="248"/>
      <c r="B16" s="244"/>
      <c r="C16" s="244"/>
      <c r="D16" s="244"/>
      <c r="E16" s="244"/>
      <c r="F16" s="244"/>
      <c r="G16" s="1166" t="s">
        <v>483</v>
      </c>
      <c r="H16" s="1167"/>
      <c r="I16" s="1167"/>
      <c r="J16" s="1168"/>
      <c r="K16" s="268">
        <v>-49217</v>
      </c>
      <c r="L16" s="268">
        <v>-19695</v>
      </c>
      <c r="M16" s="269">
        <v>-19254</v>
      </c>
      <c r="N16" s="270">
        <v>2.2999999999999998</v>
      </c>
    </row>
    <row r="17" spans="1:16" x14ac:dyDescent="0.15">
      <c r="A17" s="248"/>
      <c r="B17" s="244"/>
      <c r="C17" s="244"/>
      <c r="D17" s="244"/>
      <c r="E17" s="244"/>
      <c r="F17" s="244"/>
      <c r="G17" s="1166" t="s">
        <v>169</v>
      </c>
      <c r="H17" s="1167"/>
      <c r="I17" s="1167"/>
      <c r="J17" s="1168"/>
      <c r="K17" s="268">
        <v>475259</v>
      </c>
      <c r="L17" s="268">
        <v>190180</v>
      </c>
      <c r="M17" s="269">
        <v>233033</v>
      </c>
      <c r="N17" s="270">
        <v>-18.399999999999999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60" t="s">
        <v>488</v>
      </c>
      <c r="H21" s="1161"/>
      <c r="I21" s="1161"/>
      <c r="J21" s="1162"/>
      <c r="K21" s="280">
        <v>18.010000000000002</v>
      </c>
      <c r="L21" s="281">
        <v>21.21</v>
      </c>
      <c r="M21" s="282">
        <v>-3.2</v>
      </c>
      <c r="N21" s="249"/>
      <c r="O21" s="283"/>
      <c r="P21" s="279"/>
    </row>
    <row r="22" spans="1:16" s="284" customFormat="1" x14ac:dyDescent="0.15">
      <c r="A22" s="279"/>
      <c r="B22" s="249"/>
      <c r="C22" s="249"/>
      <c r="D22" s="249"/>
      <c r="E22" s="249"/>
      <c r="F22" s="249"/>
      <c r="G22" s="1160" t="s">
        <v>489</v>
      </c>
      <c r="H22" s="1161"/>
      <c r="I22" s="1161"/>
      <c r="J22" s="1162"/>
      <c r="K22" s="285">
        <v>98.6</v>
      </c>
      <c r="L22" s="286">
        <v>95.4</v>
      </c>
      <c r="M22" s="287">
        <v>3.2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49" t="s">
        <v>470</v>
      </c>
      <c r="L30" s="254"/>
      <c r="M30" s="255" t="s">
        <v>471</v>
      </c>
      <c r="N30" s="256"/>
    </row>
    <row r="31" spans="1:16" x14ac:dyDescent="0.15">
      <c r="A31" s="248"/>
      <c r="B31" s="244"/>
      <c r="C31" s="244"/>
      <c r="D31" s="244"/>
      <c r="E31" s="244"/>
      <c r="F31" s="244"/>
      <c r="G31" s="257"/>
      <c r="H31" s="258"/>
      <c r="I31" s="258"/>
      <c r="J31" s="259"/>
      <c r="K31" s="1150"/>
      <c r="L31" s="260" t="s">
        <v>472</v>
      </c>
      <c r="M31" s="261" t="s">
        <v>473</v>
      </c>
      <c r="N31" s="262" t="s">
        <v>474</v>
      </c>
    </row>
    <row r="32" spans="1:16" ht="27" customHeight="1" x14ac:dyDescent="0.15">
      <c r="A32" s="248"/>
      <c r="B32" s="244"/>
      <c r="C32" s="244"/>
      <c r="D32" s="244"/>
      <c r="E32" s="244"/>
      <c r="F32" s="244"/>
      <c r="G32" s="1151" t="s">
        <v>493</v>
      </c>
      <c r="H32" s="1152"/>
      <c r="I32" s="1152"/>
      <c r="J32" s="1153"/>
      <c r="K32" s="294">
        <v>307621</v>
      </c>
      <c r="L32" s="294">
        <v>123098</v>
      </c>
      <c r="M32" s="295">
        <v>137219</v>
      </c>
      <c r="N32" s="296">
        <v>-10.3</v>
      </c>
    </row>
    <row r="33" spans="1:16" ht="13.5" customHeight="1" x14ac:dyDescent="0.15">
      <c r="A33" s="248"/>
      <c r="B33" s="244"/>
      <c r="C33" s="244"/>
      <c r="D33" s="244"/>
      <c r="E33" s="244"/>
      <c r="F33" s="244"/>
      <c r="G33" s="1151" t="s">
        <v>494</v>
      </c>
      <c r="H33" s="1152"/>
      <c r="I33" s="1152"/>
      <c r="J33" s="1153"/>
      <c r="K33" s="294" t="s">
        <v>479</v>
      </c>
      <c r="L33" s="294" t="s">
        <v>479</v>
      </c>
      <c r="M33" s="295" t="s">
        <v>479</v>
      </c>
      <c r="N33" s="296" t="s">
        <v>479</v>
      </c>
    </row>
    <row r="34" spans="1:16" ht="27" customHeight="1" x14ac:dyDescent="0.15">
      <c r="A34" s="248"/>
      <c r="B34" s="244"/>
      <c r="C34" s="244"/>
      <c r="D34" s="244"/>
      <c r="E34" s="244"/>
      <c r="F34" s="244"/>
      <c r="G34" s="1151" t="s">
        <v>495</v>
      </c>
      <c r="H34" s="1152"/>
      <c r="I34" s="1152"/>
      <c r="J34" s="1153"/>
      <c r="K34" s="294" t="s">
        <v>479</v>
      </c>
      <c r="L34" s="294" t="s">
        <v>479</v>
      </c>
      <c r="M34" s="295">
        <v>4</v>
      </c>
      <c r="N34" s="296" t="s">
        <v>479</v>
      </c>
    </row>
    <row r="35" spans="1:16" ht="27" customHeight="1" x14ac:dyDescent="0.15">
      <c r="A35" s="248"/>
      <c r="B35" s="244"/>
      <c r="C35" s="244"/>
      <c r="D35" s="244"/>
      <c r="E35" s="244"/>
      <c r="F35" s="244"/>
      <c r="G35" s="1151" t="s">
        <v>496</v>
      </c>
      <c r="H35" s="1152"/>
      <c r="I35" s="1152"/>
      <c r="J35" s="1153"/>
      <c r="K35" s="294">
        <v>130835</v>
      </c>
      <c r="L35" s="294">
        <v>52355</v>
      </c>
      <c r="M35" s="295">
        <v>30414</v>
      </c>
      <c r="N35" s="296">
        <v>72.099999999999994</v>
      </c>
    </row>
    <row r="36" spans="1:16" ht="27" customHeight="1" x14ac:dyDescent="0.15">
      <c r="A36" s="248"/>
      <c r="B36" s="244"/>
      <c r="C36" s="244"/>
      <c r="D36" s="244"/>
      <c r="E36" s="244"/>
      <c r="F36" s="244"/>
      <c r="G36" s="1151" t="s">
        <v>497</v>
      </c>
      <c r="H36" s="1152"/>
      <c r="I36" s="1152"/>
      <c r="J36" s="1153"/>
      <c r="K36" s="294">
        <v>1260</v>
      </c>
      <c r="L36" s="294">
        <v>504</v>
      </c>
      <c r="M36" s="295">
        <v>5195</v>
      </c>
      <c r="N36" s="296">
        <v>-90.3</v>
      </c>
    </row>
    <row r="37" spans="1:16" ht="13.5" customHeight="1" x14ac:dyDescent="0.15">
      <c r="A37" s="248"/>
      <c r="B37" s="244"/>
      <c r="C37" s="244"/>
      <c r="D37" s="244"/>
      <c r="E37" s="244"/>
      <c r="F37" s="244"/>
      <c r="G37" s="1151" t="s">
        <v>498</v>
      </c>
      <c r="H37" s="1152"/>
      <c r="I37" s="1152"/>
      <c r="J37" s="1153"/>
      <c r="K37" s="294" t="s">
        <v>479</v>
      </c>
      <c r="L37" s="294" t="s">
        <v>479</v>
      </c>
      <c r="M37" s="295">
        <v>2257</v>
      </c>
      <c r="N37" s="296" t="s">
        <v>479</v>
      </c>
    </row>
    <row r="38" spans="1:16" ht="27" customHeight="1" x14ac:dyDescent="0.15">
      <c r="A38" s="248"/>
      <c r="B38" s="244"/>
      <c r="C38" s="244"/>
      <c r="D38" s="244"/>
      <c r="E38" s="244"/>
      <c r="F38" s="244"/>
      <c r="G38" s="1154" t="s">
        <v>499</v>
      </c>
      <c r="H38" s="1155"/>
      <c r="I38" s="1155"/>
      <c r="J38" s="1156"/>
      <c r="K38" s="297" t="s">
        <v>479</v>
      </c>
      <c r="L38" s="297" t="s">
        <v>479</v>
      </c>
      <c r="M38" s="298">
        <v>40</v>
      </c>
      <c r="N38" s="299" t="s">
        <v>479</v>
      </c>
      <c r="O38" s="293"/>
    </row>
    <row r="39" spans="1:16" x14ac:dyDescent="0.15">
      <c r="A39" s="248"/>
      <c r="B39" s="244"/>
      <c r="C39" s="244"/>
      <c r="D39" s="244"/>
      <c r="E39" s="244"/>
      <c r="F39" s="244"/>
      <c r="G39" s="1154" t="s">
        <v>500</v>
      </c>
      <c r="H39" s="1155"/>
      <c r="I39" s="1155"/>
      <c r="J39" s="1156"/>
      <c r="K39" s="300" t="s">
        <v>479</v>
      </c>
      <c r="L39" s="300" t="s">
        <v>479</v>
      </c>
      <c r="M39" s="301">
        <v>-7960</v>
      </c>
      <c r="N39" s="302" t="s">
        <v>479</v>
      </c>
      <c r="O39" s="293"/>
    </row>
    <row r="40" spans="1:16" ht="27" customHeight="1" x14ac:dyDescent="0.15">
      <c r="A40" s="248"/>
      <c r="B40" s="244"/>
      <c r="C40" s="244"/>
      <c r="D40" s="244"/>
      <c r="E40" s="244"/>
      <c r="F40" s="244"/>
      <c r="G40" s="1151" t="s">
        <v>501</v>
      </c>
      <c r="H40" s="1152"/>
      <c r="I40" s="1152"/>
      <c r="J40" s="1153"/>
      <c r="K40" s="300">
        <v>-397748</v>
      </c>
      <c r="L40" s="300">
        <v>-159163</v>
      </c>
      <c r="M40" s="301">
        <v>-124831</v>
      </c>
      <c r="N40" s="302">
        <v>27.5</v>
      </c>
      <c r="O40" s="293"/>
    </row>
    <row r="41" spans="1:16" x14ac:dyDescent="0.15">
      <c r="A41" s="248"/>
      <c r="B41" s="244"/>
      <c r="C41" s="244"/>
      <c r="D41" s="244"/>
      <c r="E41" s="244"/>
      <c r="F41" s="244"/>
      <c r="G41" s="1157" t="s">
        <v>280</v>
      </c>
      <c r="H41" s="1158"/>
      <c r="I41" s="1158"/>
      <c r="J41" s="1159"/>
      <c r="K41" s="294">
        <v>41968</v>
      </c>
      <c r="L41" s="300">
        <v>16794</v>
      </c>
      <c r="M41" s="301">
        <v>42339</v>
      </c>
      <c r="N41" s="302">
        <v>-60.3</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44" t="s">
        <v>470</v>
      </c>
      <c r="J49" s="1146" t="s">
        <v>505</v>
      </c>
      <c r="K49" s="1147"/>
      <c r="L49" s="1147"/>
      <c r="M49" s="1147"/>
      <c r="N49" s="1148"/>
    </row>
    <row r="50" spans="1:14" x14ac:dyDescent="0.15">
      <c r="A50" s="248"/>
      <c r="B50" s="244"/>
      <c r="C50" s="244"/>
      <c r="D50" s="244"/>
      <c r="E50" s="244"/>
      <c r="F50" s="244"/>
      <c r="G50" s="312"/>
      <c r="H50" s="313"/>
      <c r="I50" s="1145"/>
      <c r="J50" s="314" t="s">
        <v>506</v>
      </c>
      <c r="K50" s="315" t="s">
        <v>507</v>
      </c>
      <c r="L50" s="316" t="s">
        <v>508</v>
      </c>
      <c r="M50" s="317" t="s">
        <v>509</v>
      </c>
      <c r="N50" s="318" t="s">
        <v>510</v>
      </c>
    </row>
    <row r="51" spans="1:14" x14ac:dyDescent="0.15">
      <c r="A51" s="248"/>
      <c r="B51" s="244"/>
      <c r="C51" s="244"/>
      <c r="D51" s="244"/>
      <c r="E51" s="244"/>
      <c r="F51" s="244"/>
      <c r="G51" s="310" t="s">
        <v>511</v>
      </c>
      <c r="H51" s="311"/>
      <c r="I51" s="319">
        <v>234188</v>
      </c>
      <c r="J51" s="320">
        <v>86035</v>
      </c>
      <c r="K51" s="321">
        <v>-84.9</v>
      </c>
      <c r="L51" s="322">
        <v>216155</v>
      </c>
      <c r="M51" s="323">
        <v>-35.299999999999997</v>
      </c>
      <c r="N51" s="324">
        <v>-49.6</v>
      </c>
    </row>
    <row r="52" spans="1:14" x14ac:dyDescent="0.15">
      <c r="A52" s="248"/>
      <c r="B52" s="244"/>
      <c r="C52" s="244"/>
      <c r="D52" s="244"/>
      <c r="E52" s="244"/>
      <c r="F52" s="244"/>
      <c r="G52" s="325"/>
      <c r="H52" s="326" t="s">
        <v>512</v>
      </c>
      <c r="I52" s="327">
        <v>190616</v>
      </c>
      <c r="J52" s="328">
        <v>70028</v>
      </c>
      <c r="K52" s="329">
        <v>-48.5</v>
      </c>
      <c r="L52" s="330">
        <v>108827</v>
      </c>
      <c r="M52" s="331">
        <v>-19.600000000000001</v>
      </c>
      <c r="N52" s="332">
        <v>-28.9</v>
      </c>
    </row>
    <row r="53" spans="1:14" x14ac:dyDescent="0.15">
      <c r="A53" s="248"/>
      <c r="B53" s="244"/>
      <c r="C53" s="244"/>
      <c r="D53" s="244"/>
      <c r="E53" s="244"/>
      <c r="F53" s="244"/>
      <c r="G53" s="310" t="s">
        <v>513</v>
      </c>
      <c r="H53" s="311"/>
      <c r="I53" s="319">
        <v>150117</v>
      </c>
      <c r="J53" s="320">
        <v>56266</v>
      </c>
      <c r="K53" s="321">
        <v>-34.6</v>
      </c>
      <c r="L53" s="322">
        <v>228305</v>
      </c>
      <c r="M53" s="323">
        <v>5.6</v>
      </c>
      <c r="N53" s="324">
        <v>-40.200000000000003</v>
      </c>
    </row>
    <row r="54" spans="1:14" x14ac:dyDescent="0.15">
      <c r="A54" s="248"/>
      <c r="B54" s="244"/>
      <c r="C54" s="244"/>
      <c r="D54" s="244"/>
      <c r="E54" s="244"/>
      <c r="F54" s="244"/>
      <c r="G54" s="325"/>
      <c r="H54" s="326" t="s">
        <v>512</v>
      </c>
      <c r="I54" s="327">
        <v>108051</v>
      </c>
      <c r="J54" s="328">
        <v>40499</v>
      </c>
      <c r="K54" s="329">
        <v>-42.2</v>
      </c>
      <c r="L54" s="330">
        <v>86611</v>
      </c>
      <c r="M54" s="331">
        <v>-20.399999999999999</v>
      </c>
      <c r="N54" s="332">
        <v>-21.8</v>
      </c>
    </row>
    <row r="55" spans="1:14" x14ac:dyDescent="0.15">
      <c r="A55" s="248"/>
      <c r="B55" s="244"/>
      <c r="C55" s="244"/>
      <c r="D55" s="244"/>
      <c r="E55" s="244"/>
      <c r="F55" s="244"/>
      <c r="G55" s="310" t="s">
        <v>514</v>
      </c>
      <c r="H55" s="311"/>
      <c r="I55" s="319">
        <v>271292</v>
      </c>
      <c r="J55" s="320">
        <v>103114</v>
      </c>
      <c r="K55" s="321">
        <v>83.3</v>
      </c>
      <c r="L55" s="322">
        <v>316331</v>
      </c>
      <c r="M55" s="323">
        <v>38.6</v>
      </c>
      <c r="N55" s="324">
        <v>44.7</v>
      </c>
    </row>
    <row r="56" spans="1:14" x14ac:dyDescent="0.15">
      <c r="A56" s="248"/>
      <c r="B56" s="244"/>
      <c r="C56" s="244"/>
      <c r="D56" s="244"/>
      <c r="E56" s="244"/>
      <c r="F56" s="244"/>
      <c r="G56" s="325"/>
      <c r="H56" s="326" t="s">
        <v>512</v>
      </c>
      <c r="I56" s="327">
        <v>166330</v>
      </c>
      <c r="J56" s="328">
        <v>63219</v>
      </c>
      <c r="K56" s="329">
        <v>56.1</v>
      </c>
      <c r="L56" s="330">
        <v>106387</v>
      </c>
      <c r="M56" s="331">
        <v>22.8</v>
      </c>
      <c r="N56" s="332">
        <v>33.299999999999997</v>
      </c>
    </row>
    <row r="57" spans="1:14" x14ac:dyDescent="0.15">
      <c r="A57" s="248"/>
      <c r="B57" s="244"/>
      <c r="C57" s="244"/>
      <c r="D57" s="244"/>
      <c r="E57" s="244"/>
      <c r="F57" s="244"/>
      <c r="G57" s="310" t="s">
        <v>515</v>
      </c>
      <c r="H57" s="311"/>
      <c r="I57" s="319">
        <v>385094</v>
      </c>
      <c r="J57" s="320">
        <v>150076</v>
      </c>
      <c r="K57" s="321">
        <v>45.5</v>
      </c>
      <c r="L57" s="322">
        <v>333013</v>
      </c>
      <c r="M57" s="323">
        <v>5.3</v>
      </c>
      <c r="N57" s="324">
        <v>40.200000000000003</v>
      </c>
    </row>
    <row r="58" spans="1:14" x14ac:dyDescent="0.15">
      <c r="A58" s="248"/>
      <c r="B58" s="244"/>
      <c r="C58" s="244"/>
      <c r="D58" s="244"/>
      <c r="E58" s="244"/>
      <c r="F58" s="244"/>
      <c r="G58" s="325"/>
      <c r="H58" s="326" t="s">
        <v>512</v>
      </c>
      <c r="I58" s="327">
        <v>324343</v>
      </c>
      <c r="J58" s="328">
        <v>126400</v>
      </c>
      <c r="K58" s="329">
        <v>99.9</v>
      </c>
      <c r="L58" s="330">
        <v>126732</v>
      </c>
      <c r="M58" s="331">
        <v>19.100000000000001</v>
      </c>
      <c r="N58" s="332">
        <v>80.8</v>
      </c>
    </row>
    <row r="59" spans="1:14" x14ac:dyDescent="0.15">
      <c r="A59" s="248"/>
      <c r="B59" s="244"/>
      <c r="C59" s="244"/>
      <c r="D59" s="244"/>
      <c r="E59" s="244"/>
      <c r="F59" s="244"/>
      <c r="G59" s="310" t="s">
        <v>516</v>
      </c>
      <c r="H59" s="311"/>
      <c r="I59" s="319">
        <v>247121</v>
      </c>
      <c r="J59" s="320">
        <v>98888</v>
      </c>
      <c r="K59" s="321">
        <v>-34.1</v>
      </c>
      <c r="L59" s="322">
        <v>280458</v>
      </c>
      <c r="M59" s="323">
        <v>-15.8</v>
      </c>
      <c r="N59" s="324">
        <v>-18.3</v>
      </c>
    </row>
    <row r="60" spans="1:14" x14ac:dyDescent="0.15">
      <c r="A60" s="248"/>
      <c r="B60" s="244"/>
      <c r="C60" s="244"/>
      <c r="D60" s="244"/>
      <c r="E60" s="244"/>
      <c r="F60" s="244"/>
      <c r="G60" s="325"/>
      <c r="H60" s="326" t="s">
        <v>512</v>
      </c>
      <c r="I60" s="333">
        <v>142537</v>
      </c>
      <c r="J60" s="328">
        <v>57038</v>
      </c>
      <c r="K60" s="329">
        <v>-54.9</v>
      </c>
      <c r="L60" s="330">
        <v>127286</v>
      </c>
      <c r="M60" s="331">
        <v>0.4</v>
      </c>
      <c r="N60" s="332">
        <v>-55.3</v>
      </c>
    </row>
    <row r="61" spans="1:14" x14ac:dyDescent="0.15">
      <c r="A61" s="248"/>
      <c r="B61" s="244"/>
      <c r="C61" s="244"/>
      <c r="D61" s="244"/>
      <c r="E61" s="244"/>
      <c r="F61" s="244"/>
      <c r="G61" s="310" t="s">
        <v>517</v>
      </c>
      <c r="H61" s="334"/>
      <c r="I61" s="335">
        <v>257562</v>
      </c>
      <c r="J61" s="336">
        <v>98876</v>
      </c>
      <c r="K61" s="337">
        <v>-5</v>
      </c>
      <c r="L61" s="338">
        <v>274852</v>
      </c>
      <c r="M61" s="339">
        <v>-0.3</v>
      </c>
      <c r="N61" s="324">
        <v>-4.7</v>
      </c>
    </row>
    <row r="62" spans="1:14" x14ac:dyDescent="0.15">
      <c r="A62" s="248"/>
      <c r="B62" s="244"/>
      <c r="C62" s="244"/>
      <c r="D62" s="244"/>
      <c r="E62" s="244"/>
      <c r="F62" s="244"/>
      <c r="G62" s="325"/>
      <c r="H62" s="326" t="s">
        <v>512</v>
      </c>
      <c r="I62" s="327">
        <v>186375</v>
      </c>
      <c r="J62" s="328">
        <v>71437</v>
      </c>
      <c r="K62" s="329">
        <v>2.1</v>
      </c>
      <c r="L62" s="330">
        <v>111169</v>
      </c>
      <c r="M62" s="331">
        <v>0.5</v>
      </c>
      <c r="N62" s="332">
        <v>1.6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69" t="s">
        <v>3</v>
      </c>
      <c r="D47" s="1169"/>
      <c r="E47" s="1170"/>
      <c r="F47" s="11">
        <v>81.41</v>
      </c>
      <c r="G47" s="12">
        <v>84.28</v>
      </c>
      <c r="H47" s="12">
        <v>86.49</v>
      </c>
      <c r="I47" s="12">
        <v>88.08</v>
      </c>
      <c r="J47" s="13">
        <v>83.76</v>
      </c>
    </row>
    <row r="48" spans="2:10" ht="57.75" customHeight="1" x14ac:dyDescent="0.15">
      <c r="B48" s="14"/>
      <c r="C48" s="1171" t="s">
        <v>4</v>
      </c>
      <c r="D48" s="1171"/>
      <c r="E48" s="1172"/>
      <c r="F48" s="15">
        <v>3.49</v>
      </c>
      <c r="G48" s="16">
        <v>3.93</v>
      </c>
      <c r="H48" s="16">
        <v>3.75</v>
      </c>
      <c r="I48" s="16">
        <v>3.12</v>
      </c>
      <c r="J48" s="17">
        <v>3.55</v>
      </c>
    </row>
    <row r="49" spans="2:10" ht="57.75" customHeight="1" thickBot="1" x14ac:dyDescent="0.2">
      <c r="B49" s="18"/>
      <c r="C49" s="1173" t="s">
        <v>5</v>
      </c>
      <c r="D49" s="1173"/>
      <c r="E49" s="1174"/>
      <c r="F49" s="19" t="s">
        <v>524</v>
      </c>
      <c r="G49" s="20">
        <v>4.3099999999999996</v>
      </c>
      <c r="H49" s="20">
        <v>6.23</v>
      </c>
      <c r="I49" s="20">
        <v>6.7</v>
      </c>
      <c r="J49" s="21">
        <v>5.95</v>
      </c>
    </row>
    <row r="50" spans="2:10" ht="13.5" customHeight="1" x14ac:dyDescent="0.15"/>
    <row r="51" spans="2:10" ht="13.5" hidden="1" customHeight="1" x14ac:dyDescent="0.15"/>
    <row r="52" spans="2:10" ht="13.5" hidden="1" customHeight="1" x14ac:dyDescent="0.15"/>
    <row r="53" spans="2:10" ht="13.5" hidden="1" customHeight="1" x14ac:dyDescent="0.15"/>
  </sheetData>
  <sheetProtection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2017-02-27T15:18:37Z</cp:lastPrinted>
  <dcterms:created xsi:type="dcterms:W3CDTF">2017-02-15T21:54:43Z</dcterms:created>
  <dcterms:modified xsi:type="dcterms:W3CDTF">2017-05-10T01:56:34Z</dcterms:modified>
  <cp:category/>
</cp:coreProperties>
</file>