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財政関係\財政状況資料集\令和03年度決算分\01地方財政決算情報管理SYSDLデータ\"/>
    </mc:Choice>
  </mc:AlternateContent>
  <bookViews>
    <workbookView xWindow="0" yWindow="0" windowWidth="28800" windowHeight="121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 r:id="rId19"/>
    <externalReference r:id="rId20"/>
    <externalReference r:id="rId21"/>
    <externalReference r:id="rId22"/>
    <externalReference r:id="rId2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Q102" i="12" l="1"/>
  <c r="DL102" i="12"/>
  <c r="DG102" i="12"/>
  <c r="DB102" i="12"/>
  <c r="AP88" i="12"/>
  <c r="AF88" i="12"/>
  <c r="AU71" i="12" l="1"/>
  <c r="AU88" i="12" s="1"/>
  <c r="AA73" i="12"/>
  <c r="AA72" i="12"/>
  <c r="AA71" i="12"/>
  <c r="AA70" i="12"/>
  <c r="AA69" i="12"/>
  <c r="AA68" i="12"/>
  <c r="AU32" i="12"/>
  <c r="AP32" i="12"/>
  <c r="AU31" i="12"/>
  <c r="AP31" i="12"/>
  <c r="AK32" i="12"/>
  <c r="AK31" i="12"/>
  <c r="AK30" i="12"/>
  <c r="AK29" i="12"/>
  <c r="AK28" i="12"/>
  <c r="AP63" i="12" l="1"/>
  <c r="AU63" i="12"/>
  <c r="Q31" i="12"/>
  <c r="Q32" i="12"/>
  <c r="V32" i="12"/>
  <c r="AK7" i="12"/>
  <c r="AA32" i="12" l="1"/>
  <c r="V31" i="12"/>
  <c r="AA31" i="12" s="1"/>
  <c r="Q30" i="12" l="1"/>
  <c r="V29" i="12"/>
  <c r="Q29" i="12"/>
  <c r="V28" i="12"/>
  <c r="Q28" i="12"/>
  <c r="V7" i="12"/>
  <c r="CW7" i="12"/>
  <c r="CW102" i="12" s="1"/>
  <c r="CR7" i="12"/>
  <c r="CR102" i="12" s="1"/>
  <c r="CM7" i="12"/>
  <c r="CH7" i="12"/>
  <c r="AA28" i="12" l="1"/>
  <c r="AA29" i="12"/>
  <c r="Q7" i="12"/>
  <c r="Q23" i="12" s="1"/>
  <c r="AP7" i="12"/>
  <c r="AP23" i="12" s="1"/>
  <c r="V8" i="12"/>
  <c r="Q8" i="12"/>
  <c r="V30" i="12"/>
  <c r="AA30" i="12" s="1"/>
  <c r="H62" i="8"/>
  <c r="H61" i="8"/>
  <c r="H60" i="8"/>
  <c r="H59" i="8"/>
  <c r="H58" i="8"/>
  <c r="AA8" i="12" l="1"/>
  <c r="AA7" i="12"/>
  <c r="AA23" i="12" s="1"/>
  <c r="V23" i="12"/>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W38" i="10"/>
  <c r="BW39" i="10" s="1"/>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<sst xmlns="http://schemas.openxmlformats.org/spreadsheetml/2006/main" count="1190" uniqueCount="600">
  <si>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</si>
  <si>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</si>
  <si>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</si>
  <si>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</si>
  <si>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</si>
  <si>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</si>
  <si>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</si>
  <si>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</si>
  <si>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</si>
  <si>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</si>
  <si>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</si>
  <si>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</si>
  <si>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</si>
  <si>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</si>
  <si>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</si>
  <si>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</si>
  <si>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</si>
  <si>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</si>
  <si>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</si>
  <si>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</si>
  <si>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</si>
  <si>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</si>
  <si>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</si>
  <si>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</si>
  <si>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</si>
  <si>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</si>
  <si>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</si>
  <si>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</si>
  <si>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</si>
  <si>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</si>
  <si>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</si>
  <si>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</si>
  <si>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</si>
  <si>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</si>
  <si>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</si>
  <si>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</si>
  <si>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</si>
  <si>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</si>
  <si>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</si>
  <si>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</si>
  <si>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</si>
  <si>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</si>
  <si>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</si>
  <si>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</si>
  <si>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</si>
  <si>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</si>
  <si>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</si>
  <si>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</si>
  <si>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</si>
  <si>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</si>
  <si>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</si>
  <si>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</si>
  <si>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</si>
  <si>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</si>
  <si>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</si>
  <si>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</si>
  <si>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</si>
  <si>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</si>
  <si>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</si>
  <si>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</si>
  <si>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</si>
  <si>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</si>
  <si>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</si>
  <si>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</si>
  <si>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</si>
  <si>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</si>
  <si>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</si>
  <si>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</si>
  <si>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</si>
  <si>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</si>
  <si>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</si>
  <si>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</si>
  <si>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</si>
  <si>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</si>
  <si>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</si>
  <si>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</si>
  <si>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</si>
  <si>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</si>
  <si>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</si>
  <si>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</si>
  <si>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</si>
  <si>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</si>
  <si>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</si>
  <si>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</si>
  <si>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</si>
  <si>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</si>
  <si>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</si>
  <si>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</si>
  <si>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</si>
  <si>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</si>
  <si>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</si>
  <si>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</si>
  <si>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</si>
  <si>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</si>
  <si>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</si>
  <si>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</si>
  <si>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</si>
  <si>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</si>
  <si>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佐那河内村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</si>
  <si>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</si>
  <si>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</si>
  <si>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</si>
  <si>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</si>
  <si>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</si>
  <si>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</si>
  <si>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</si>
  <si>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</si>
  <si>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</si>
  <si>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</si>
  <si>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</si>
  <si>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</si>
  <si>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</si>
  <si>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</si>
  <si>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</si>
  <si>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</si>
  <si>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</si>
  <si>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</si>
  <si>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</si>
  <si>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</si>
  <si>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</si>
  <si>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</si>
  <si>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</si>
  <si>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</si>
  <si>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</si>
  <si>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</si>
  <si>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</si>
  <si>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</si>
  <si>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</si>
  <si>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</si>
  <si>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</si>
  <si>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</si>
  <si>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</si>
  <si>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</si>
  <si>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</si>
  <si>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</si>
  <si>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</si>
  <si>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</si>
  <si>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</si>
  <si>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</si>
  <si>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</si>
  <si>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</si>
  <si>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</si>
  <si>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</si>
  <si>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</si>
  <si>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</si>
  <si>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</si>
  <si>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</si>
  <si>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</si>
  <si>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</si>
  <si>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</si>
  <si>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</si>
  <si>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</si>
  <si>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</si>
  <si>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</si>
  <si>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</si>
  <si>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</si>
  <si>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</si>
  <si>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</si>
  <si>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</si>
  <si>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</si>
  <si>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</si>
  <si>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</si>
  <si>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</si>
  <si>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</si>
  <si>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</si>
  <si>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</si>
  <si>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</si>
  <si>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</si>
  <si>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</si>
  <si>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</si>
  <si>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</si>
  <si>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</si>
  <si>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</si>
  <si>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</si>
  <si>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</si>
  <si>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</si>
  <si>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</si>
  <si>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</si>
  <si>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</si>
  <si>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</si>
  <si>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</si>
  <si>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</si>
  <si>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</si>
  <si>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</si>
  <si>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</si>
  <si>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</si>
  <si>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</si>
  <si>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</si>
  <si>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</si>
  <si>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</si>
  <si>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</si>
  <si>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</si>
  <si>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</si>
  <si>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</si>
  <si>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</si>
  <si>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</si>
  <si>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</si>
  <si>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</si>
  <si>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</si>
  <si>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</si>
  <si>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</si>
  <si>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</si>
  <si>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</si>
  <si>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</si>
  <si>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</si>
  <si>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</si>
  <si>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</si>
  <si>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</si>
  <si>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</si>
  <si>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</si>
  <si>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</si>
  <si>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</si>
  <si>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</si>
  <si>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徳島県佐那河内村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</si>
  <si>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</si>
  <si>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</si>
  <si>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</si>
  <si>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</si>
  <si>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</si>
  <si>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</si>
  <si>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</si>
  <si>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</si>
  <si>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</si>
  <si>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</si>
  <si>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</si>
  <si>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</si>
  <si>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</si>
  <si>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</si>
  <si>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</si>
  <si>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</si>
  <si>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</si>
  <si>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</si>
  <si>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</si>
  <si>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</si>
  <si>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</si>
  <si>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</si>
  <si>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</si>
  <si>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</si>
  <si>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</si>
  <si>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</si>
  <si>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</si>
  <si>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</si>
  <si>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</si>
  <si>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</si>
  <si>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</si>
  <si>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</si>
  <si>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</si>
  <si>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</si>
  <si>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</si>
  <si>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</si>
  <si>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</si>
  <si>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</si>
  <si>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</si>
  <si>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</si>
  <si>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</si>
  <si>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</si>
  <si>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</si>
  <si>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</si>
  <si>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</si>
  <si>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</si>
  <si>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</si>
  <si>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</si>
  <si>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</si>
  <si>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</si>
  <si>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</si>
  <si>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</si>
  <si>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</si>
  <si>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</si>
  <si>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</si>
  <si>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</si>
  <si>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</si>
  <si>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</si>
  <si>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</si>
  <si>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</si>
  <si>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</si>
  <si>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</si>
  <si>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</si>
  <si>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</si>
  <si>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</si>
  <si>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</si>
  <si>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</si>
  <si>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</si>
  <si>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</si>
  <si>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</si>
  <si>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</si>
  <si>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</si>
  <si>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</si>
  <si>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</si>
  <si>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</si>
  <si>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</si>
  <si>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</si>
  <si>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</si>
  <si>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</si>
  <si>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</si>
  <si>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</si>
  <si>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</si>
  <si>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</si>
  <si>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</si>
  <si>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</si>
  <si>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</si>
  <si>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</si>
  <si>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</si>
  <si>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</si>
  <si>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</si>
  <si>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</si>
  <si>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</si>
  <si>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</si>
  <si>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</si>
  <si>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</si>
  <si>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</si>
  <si>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</si>
  <si>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</si>
  <si>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</si>
  <si>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</si>
  <si>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</si>
  <si>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</si>
  <si>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</si>
  <si>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</si>
  <si>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</si>
  <si>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</si>
  <si>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</si>
  <si>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</si>
  <si>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</si>
  <si>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</si>
  <si>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</si>
  <si>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</si>
  <si>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</si>
  <si>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</si>
  <si>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</si>
  <si>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</si>
  <si>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</si>
  <si>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</si>
  <si>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</si>
  <si>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</si>
  <si>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</si>
  <si>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</si>
  <si>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</si>
  <si>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</si>
  <si>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</si>
  <si>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</si>
  <si>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</si>
  <si>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</si>
  <si>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</si>
  <si>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</si>
  <si>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</si>
  <si>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</si>
  <si>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</si>
  <si>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</si>
  <si>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</si>
  <si>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</si>
  <si>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</si>
  <si>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</si>
  <si>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</si>
  <si>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</si>
  <si>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</si>
  <si>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</si>
  <si>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</si>
  <si>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</si>
  <si>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</si>
  <si>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</si>
  <si>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</si>
  <si>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</si>
  <si>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</si>
  <si>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</si>
  <si>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</si>
  <si>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</si>
  <si>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</si>
  <si>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</si>
  <si>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</si>
  <si>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</si>
  <si>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徳島県佐那河内村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</si>
  <si>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</si>
  <si>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</si>
  <si>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</si>
  <si>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</si>
  <si>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</si>
  <si>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</si>
  <si>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</si>
  <si>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</si>
  <si>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</si>
  <si>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</si>
  <si>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</si>
  <si>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</si>
  <si>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</si>
  <si>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</si>
  <si>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</si>
  <si>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</si>
  <si>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</si>
  <si>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</si>
  <si>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</si>
  <si>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</si>
  <si>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佐那河内村宅地造成事業特別会計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</si>
  <si>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</si>
  <si>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</si>
  <si>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</si>
  <si>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</si>
  <si>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</si>
  <si>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</si>
  <si>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</si>
  <si>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</si>
  <si>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</si>
  <si>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</si>
  <si>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</si>
  <si>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</si>
  <si>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</si>
  <si>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佐那河内村国民健康保険事業特別会計</t>
    <phoneticPr fontId="5"/>
  </si>
  <si>
    <t>佐那河内村介護保険事業特別会計</t>
    <phoneticPr fontId="5"/>
  </si>
  <si>
    <t>佐那河内村後期高齢者医療特別会計</t>
    <phoneticPr fontId="5"/>
  </si>
  <si>
    <t>佐那河内村簡易水道特別会計</t>
    <phoneticPr fontId="5"/>
  </si>
  <si>
    <t>法非適用企業</t>
    <phoneticPr fontId="5"/>
  </si>
  <si>
    <t>佐那河内村農業集落排水事業特別会計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</si>
  <si>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</si>
  <si>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</si>
  <si>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</si>
  <si>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</si>
  <si>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</si>
  <si>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</si>
  <si>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</si>
  <si>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</si>
  <si>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</si>
  <si>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</si>
  <si>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</si>
  <si>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</si>
  <si>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</si>
  <si>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</si>
  <si>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</si>
  <si>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</si>
  <si>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</si>
  <si>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</si>
  <si>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</si>
  <si>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</si>
  <si>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</si>
  <si>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</si>
  <si>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</si>
  <si>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</si>
  <si>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</si>
  <si>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</si>
  <si>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</si>
  <si>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</si>
  <si>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</si>
  <si>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</si>
  <si>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</si>
  <si>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</si>
  <si>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</si>
  <si>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</si>
  <si>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</si>
  <si>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</si>
  <si>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</si>
  <si>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</si>
  <si>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</si>
  <si>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</si>
  <si>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</si>
  <si>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</si>
  <si>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</si>
  <si>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</si>
  <si>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</si>
  <si>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</si>
  <si>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</si>
  <si>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</si>
  <si>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</si>
  <si>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</si>
  <si>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</si>
  <si>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</si>
  <si>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</si>
  <si>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</si>
  <si>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</si>
  <si>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</si>
  <si>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</si>
  <si>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</si>
  <si>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佐那河内村農業集落排水事業特別会計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</si>
  <si>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</si>
  <si>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</si>
  <si>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</si>
  <si>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佐那河内村介護保険事業特別会計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</si>
  <si>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</si>
  <si>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</si>
  <si>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</si>
  <si>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</si>
  <si>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</si>
  <si>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</si>
  <si>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</si>
  <si>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</si>
  <si>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</si>
  <si>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</si>
  <si>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</si>
  <si>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</si>
  <si>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</si>
  <si>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</si>
  <si>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</si>
  <si>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</si>
  <si>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</si>
  <si>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</si>
  <si>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</si>
  <si>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</si>
  <si>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</si>
  <si>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</si>
  <si>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</si>
  <si>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</si>
  <si>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</si>
  <si>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</si>
  <si>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</si>
  <si>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</si>
  <si>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</si>
  <si>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</si>
  <si>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</si>
  <si>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</si>
  <si>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</si>
  <si>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</si>
  <si>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</si>
  <si>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</si>
  <si>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</si>
  <si>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</si>
  <si>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</si>
  <si>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</si>
  <si>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</si>
  <si>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</si>
  <si>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</si>
  <si>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</si>
  <si>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</si>
  <si>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</si>
  <si>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</si>
  <si>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</si>
  <si>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</si>
  <si>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</si>
  <si>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</si>
  <si>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</si>
  <si>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</si>
  <si>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</si>
  <si>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</si>
  <si>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</si>
  <si>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</si>
  <si>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</si>
  <si>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</si>
  <si>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</si>
  <si>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</si>
  <si>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</si>
  <si>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</si>
  <si>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</si>
  <si>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</si>
  <si>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</si>
  <si>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</si>
  <si>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</si>
  <si>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</si>
  <si>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</si>
  <si>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</si>
  <si>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</si>
  <si>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</si>
  <si>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</si>
  <si>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</si>
  <si>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</si>
  <si>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</si>
  <si>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</si>
  <si>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</si>
  <si>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</si>
  <si>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</si>
  <si>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</si>
  <si>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</si>
  <si>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</si>
  <si>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一般会計</t>
  </si>
  <si>
    <t>佐那河内村国民健康保険事業特別会計</t>
  </si>
  <si>
    <t>佐那河内村宅地造成事業特別会計</t>
  </si>
  <si>
    <t>佐那河内村介護保険事業特別会計</t>
  </si>
  <si>
    <t>佐那河内村農業集落排水事業特別会計</t>
  </si>
  <si>
    <t>佐那河内村後期高齢者医療特別会計</t>
  </si>
  <si>
    <t>佐那河内村簡易水道特別会計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</si>
  <si>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</si>
  <si>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</si>
  <si>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</si>
  <si>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</si>
  <si>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</si>
  <si>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</si>
  <si>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</si>
  <si>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</si>
  <si>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ふるさと創生事業基金</t>
    <rPh sb="4" eb="6">
      <t>ソウセイ</t>
    </rPh>
    <rPh sb="6" eb="8">
      <t>ジギョウ</t>
    </rPh>
    <rPh sb="8" eb="10">
      <t>キキン</t>
    </rPh>
    <phoneticPr fontId="5"/>
  </si>
  <si>
    <t>役場庁舎改築基金</t>
    <rPh sb="0" eb="2">
      <t>ヤクバ</t>
    </rPh>
    <rPh sb="2" eb="4">
      <t>チョウシャ</t>
    </rPh>
    <rPh sb="4" eb="6">
      <t>カイチク</t>
    </rPh>
    <rPh sb="6" eb="8">
      <t>キキン</t>
    </rPh>
    <phoneticPr fontId="5"/>
  </si>
  <si>
    <t>応援基金</t>
    <rPh sb="0" eb="2">
      <t>オウエン</t>
    </rPh>
    <rPh sb="2" eb="4">
      <t>キキン</t>
    </rPh>
    <phoneticPr fontId="5"/>
  </si>
  <si>
    <t>地域振興基金</t>
    <rPh sb="0" eb="2">
      <t>チイキ</t>
    </rPh>
    <rPh sb="2" eb="4">
      <t>シンコウ</t>
    </rPh>
    <rPh sb="4" eb="6">
      <t>キキン</t>
    </rPh>
    <phoneticPr fontId="5"/>
  </si>
  <si>
    <t>環境基金</t>
    <rPh sb="0" eb="2">
      <t>カンキョウ</t>
    </rPh>
    <rPh sb="2" eb="4">
      <t>キキン</t>
    </rPh>
    <phoneticPr fontId="5"/>
  </si>
  <si>
    <t>一般財団法人さなごうち</t>
    <rPh sb="0" eb="2">
      <t>イッパン</t>
    </rPh>
    <rPh sb="2" eb="6">
      <t>ザイダンホウジン</t>
    </rPh>
    <phoneticPr fontId="2"/>
  </si>
  <si>
    <t>-</t>
    <phoneticPr fontId="2"/>
  </si>
  <si>
    <t>-</t>
    <phoneticPr fontId="2"/>
  </si>
  <si>
    <t>徳島県市町村議会議員公務災害補償等組合</t>
    <phoneticPr fontId="2"/>
  </si>
  <si>
    <t>徳島県市町村総合事務組合（徳島滞納整理機構特別会計）</t>
    <phoneticPr fontId="2"/>
  </si>
  <si>
    <t>徳島県市町村総合事務組合（一般会計）</t>
    <phoneticPr fontId="2"/>
  </si>
  <si>
    <t>小松島市外三町村衛生組合</t>
    <phoneticPr fontId="2"/>
  </si>
  <si>
    <t>徳島県後期高齢者医療広域連合（後期高齢者医療事業会計）</t>
    <phoneticPr fontId="2"/>
  </si>
  <si>
    <t>徳島県後期高齢者医療広域連合（一般会計）</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</si>
  <si>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</si>
  <si>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</si>
  <si>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有形固定資産減価償却率について、類似団体と比較して低い状況で推移している。
今後の有形固定資産減価償却率の増加を考慮して、老朽化した施設の集約化や除却等の検討を進めていく必要がある。</t>
    <rPh sb="0" eb="2">
      <t>ユウケイ</t>
    </rPh>
    <rPh sb="2" eb="4">
      <t>コテイ</t>
    </rPh>
    <rPh sb="4" eb="6">
      <t>シサン</t>
    </rPh>
    <rPh sb="6" eb="8">
      <t>ゲンカ</t>
    </rPh>
    <rPh sb="8" eb="10">
      <t>ショウキャク</t>
    </rPh>
    <rPh sb="10" eb="11">
      <t>リツ</t>
    </rPh>
    <rPh sb="16" eb="18">
      <t>ルイジ</t>
    </rPh>
    <rPh sb="18" eb="20">
      <t>ダンタイ</t>
    </rPh>
    <rPh sb="21" eb="23">
      <t>ヒカク</t>
    </rPh>
    <rPh sb="25" eb="26">
      <t>ヒク</t>
    </rPh>
    <rPh sb="27" eb="29">
      <t>ジョウキョウ</t>
    </rPh>
    <rPh sb="30" eb="32">
      <t>スイイ</t>
    </rPh>
    <rPh sb="38" eb="40">
      <t>コンゴ</t>
    </rPh>
    <rPh sb="41" eb="43">
      <t>ユウケイ</t>
    </rPh>
    <rPh sb="43" eb="45">
      <t>コテイ</t>
    </rPh>
    <rPh sb="45" eb="47">
      <t>シサン</t>
    </rPh>
    <rPh sb="47" eb="49">
      <t>ゲンカ</t>
    </rPh>
    <rPh sb="49" eb="51">
      <t>ショウキャク</t>
    </rPh>
    <rPh sb="51" eb="52">
      <t>リツ</t>
    </rPh>
    <rPh sb="53" eb="55">
      <t>ゾウカ</t>
    </rPh>
    <rPh sb="56" eb="58">
      <t>コウリョ</t>
    </rPh>
    <rPh sb="61" eb="64">
      <t>ロウキュウカ</t>
    </rPh>
    <rPh sb="66" eb="68">
      <t>シセツ</t>
    </rPh>
    <rPh sb="69" eb="72">
      <t>シュウヤクカ</t>
    </rPh>
    <rPh sb="73" eb="75">
      <t>ジョキャク</t>
    </rPh>
    <rPh sb="75" eb="76">
      <t>トウ</t>
    </rPh>
    <rPh sb="77" eb="79">
      <t>ケントウ</t>
    </rPh>
    <rPh sb="80" eb="81">
      <t>スス</t>
    </rPh>
    <rPh sb="85" eb="87">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</si>
  <si>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</si>
  <si>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</si>
  <si>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</si>
  <si>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</si>
  <si>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</si>
  <si>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</si>
  <si>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</si>
  <si>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適量・適切な事業実施によって、実質公債比率は、類似団体を大きく下回る水準で推移している。
今後とも、緊急度・住民ニーズを的確に把握した事業の選択により、起債に大きく頼ることのない財政運営に努める。</t>
    <rPh sb="0" eb="2">
      <t>テキリョウ</t>
    </rPh>
    <rPh sb="3" eb="5">
      <t>テキセツ</t>
    </rPh>
    <rPh sb="6" eb="8">
      <t>ジギョウ</t>
    </rPh>
    <rPh sb="8" eb="10">
      <t>ジッシ</t>
    </rPh>
    <rPh sb="15" eb="17">
      <t>ジッシツ</t>
    </rPh>
    <rPh sb="17" eb="19">
      <t>コウサイ</t>
    </rPh>
    <rPh sb="19" eb="21">
      <t>ヒリツ</t>
    </rPh>
    <rPh sb="23" eb="25">
      <t>ルイジ</t>
    </rPh>
    <rPh sb="25" eb="27">
      <t>ダンタイ</t>
    </rPh>
    <rPh sb="28" eb="29">
      <t>オオ</t>
    </rPh>
    <rPh sb="31" eb="33">
      <t>シタマワ</t>
    </rPh>
    <rPh sb="34" eb="36">
      <t>スイジュン</t>
    </rPh>
    <rPh sb="37" eb="39">
      <t>スイイ</t>
    </rPh>
    <rPh sb="45" eb="47">
      <t>コンゴ</t>
    </rPh>
    <rPh sb="50" eb="53">
      <t>キンキュウド</t>
    </rPh>
    <rPh sb="54" eb="56">
      <t>ジュウミン</t>
    </rPh>
    <rPh sb="60" eb="62">
      <t>テキカク</t>
    </rPh>
    <rPh sb="63" eb="65">
      <t>ハアク</t>
    </rPh>
    <rPh sb="67" eb="69">
      <t>ジギョウ</t>
    </rPh>
    <rPh sb="70" eb="72">
      <t>センタク</t>
    </rPh>
    <rPh sb="76" eb="78">
      <t>キサイ</t>
    </rPh>
    <rPh sb="79" eb="80">
      <t>オオ</t>
    </rPh>
    <rPh sb="82" eb="83">
      <t>タヨ</t>
    </rPh>
    <rPh sb="89" eb="91">
      <t>ザイセイ</t>
    </rPh>
    <rPh sb="91" eb="93">
      <t>ウンエイ</t>
    </rPh>
    <rPh sb="94" eb="95">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</si>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</sst>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xmlns:c16r2="http://schemas.microsoft.com/office/drawing/2015/06/chart">
            <c:ext xmlns:c16="http://schemas.microsoft.com/office/drawing/2014/chart" uri="{C3380CC4-5D6E-409C-BE32-E72D297353CC}">
              <c16:uniqueId val="{00000000-3480-45D8-B211-F2D2C60B8F9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163219</c:v>
                </c:pt>
                <c:pt idx="1">
                  <c:v>107592</c:v>
                </c:pt>
                <c:pt idx="2">
                  <c:v>198544</c:v>
                </c:pt>
                <c:pt idx="3">
                  <c:v>301631</c:v>
                </c:pt>
                <c:pt idx="4">
                  <c:v>566345</c:v>
                </c:pt>
              </c:numCache>
            </c:numRef>
          </c:val>
          <c:smooth val="0"/>
          <c:extLst xmlns:c16r2="http://schemas.microsoft.com/office/drawing/2015/06/chart">
            <c:ext xmlns:c16="http://schemas.microsoft.com/office/drawing/2014/chart" uri="{C3380CC4-5D6E-409C-BE32-E72D297353CC}">
              <c16:uniqueId val="{00000001-3480-45D8-B211-F2D2C60B8F94}"/>
            </c:ext>
          </c:extLst>
        </c:ser>
        <c:dLbls>
          <c:showLegendKey val="0"/>
          <c:showVal val="0"/>
          <c:showCatName val="0"/>
          <c:showSerName val="0"/>
          <c:showPercent val="0"/>
          <c:showBubbleSize val="0"/>
        </c:dLbls>
        <c:marker val="1"/>
        <c:smooth val="0"/>
        <c:axId val="341837880"/>
        <c:axId val="341839056"/>
      </c:lineChart>
      <c:catAx>
        <c:axId val="3418378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839056"/>
        <c:crosses val="autoZero"/>
        <c:auto val="1"/>
        <c:lblAlgn val="ctr"/>
        <c:lblOffset val="100"/>
        <c:tickLblSkip val="1"/>
        <c:tickMarkSkip val="1"/>
        <c:noMultiLvlLbl val="0"/>
      </c:catAx>
      <c:valAx>
        <c:axId val="34183905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1837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4.92</c:v>
                </c:pt>
                <c:pt idx="1">
                  <c:v>5.5</c:v>
                </c:pt>
                <c:pt idx="2">
                  <c:v>4.7699999999999996</c:v>
                </c:pt>
                <c:pt idx="3">
                  <c:v>6.46</c:v>
                </c:pt>
                <c:pt idx="4">
                  <c:v>10.029999999999999</c:v>
                </c:pt>
              </c:numCache>
            </c:numRef>
          </c:val>
          <c:extLst xmlns:c16r2="http://schemas.microsoft.com/office/drawing/2015/06/chart">
            <c:ext xmlns:c16="http://schemas.microsoft.com/office/drawing/2014/chart" uri="{C3380CC4-5D6E-409C-BE32-E72D297353CC}">
              <c16:uniqueId val="{00000000-5D16-42E3-AB7C-C5120E04D3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89.66</c:v>
                </c:pt>
                <c:pt idx="1">
                  <c:v>92.92</c:v>
                </c:pt>
                <c:pt idx="2">
                  <c:v>95.33</c:v>
                </c:pt>
                <c:pt idx="3">
                  <c:v>91.46</c:v>
                </c:pt>
                <c:pt idx="4">
                  <c:v>84.11</c:v>
                </c:pt>
              </c:numCache>
            </c:numRef>
          </c:val>
          <c:extLst xmlns:c16r2="http://schemas.microsoft.com/office/drawing/2015/06/chart">
            <c:ext xmlns:c16="http://schemas.microsoft.com/office/drawing/2014/chart" uri="{C3380CC4-5D6E-409C-BE32-E72D297353CC}">
              <c16:uniqueId val="{00000001-5D16-42E3-AB7C-C5120E04D318}"/>
            </c:ext>
          </c:extLst>
        </c:ser>
        <c:dLbls>
          <c:showLegendKey val="0"/>
          <c:showVal val="0"/>
          <c:showCatName val="0"/>
          <c:showSerName val="0"/>
          <c:showPercent val="0"/>
          <c:showBubbleSize val="0"/>
        </c:dLbls>
        <c:gapWidth val="250"/>
        <c:overlap val="100"/>
        <c:axId val="464584672"/>
        <c:axId val="4645827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14.91</c:v>
                </c:pt>
                <c:pt idx="1">
                  <c:v>9.9700000000000006</c:v>
                </c:pt>
                <c:pt idx="2">
                  <c:v>3.14</c:v>
                </c:pt>
                <c:pt idx="3">
                  <c:v>4.72</c:v>
                </c:pt>
                <c:pt idx="4">
                  <c:v>6.61</c:v>
                </c:pt>
              </c:numCache>
            </c:numRef>
          </c:val>
          <c:smooth val="0"/>
          <c:extLst xmlns:c16r2="http://schemas.microsoft.com/office/drawing/2015/06/chart">
            <c:ext xmlns:c16="http://schemas.microsoft.com/office/drawing/2014/chart" uri="{C3380CC4-5D6E-409C-BE32-E72D297353CC}">
              <c16:uniqueId val="{00000002-5D16-42E3-AB7C-C5120E04D318}"/>
            </c:ext>
          </c:extLst>
        </c:ser>
        <c:dLbls>
          <c:showLegendKey val="0"/>
          <c:showVal val="0"/>
          <c:showCatName val="0"/>
          <c:showSerName val="0"/>
          <c:showPercent val="0"/>
          <c:showBubbleSize val="0"/>
        </c:dLbls>
        <c:marker val="1"/>
        <c:smooth val="0"/>
        <c:axId val="464584672"/>
        <c:axId val="464582712"/>
      </c:lineChart>
      <c:catAx>
        <c:axId val="4645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64582712"/>
        <c:crosses val="autoZero"/>
        <c:auto val="1"/>
        <c:lblAlgn val="ctr"/>
        <c:lblOffset val="100"/>
        <c:tickLblSkip val="1"/>
        <c:tickMarkSkip val="1"/>
        <c:noMultiLvlLbl val="0"/>
      </c:catAx>
      <c:valAx>
        <c:axId val="464582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5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3A6-48AA-9297-3A56DADB9E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3A6-48AA-9297-3A56DADB9E1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63A6-48AA-9297-3A56DADB9E1A}"/>
            </c:ext>
          </c:extLst>
        </c:ser>
        <c:ser>
          <c:idx val="3"/>
          <c:order val="3"/>
          <c:tx>
            <c:strRef>
              <c:f>データシート!$A$30</c:f>
              <c:strCache>
                <c:ptCount val="1"/>
                <c:pt idx="0">
                  <c:v>佐那河内村簡易水道特別会計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0.15</c:v>
                </c:pt>
                <c:pt idx="2">
                  <c:v>#N/A</c:v>
                </c:pt>
                <c:pt idx="3">
                  <c:v>0.06</c:v>
                </c:pt>
                <c:pt idx="4">
                  <c:v>#N/A</c:v>
                </c:pt>
                <c:pt idx="5">
                  <c:v>0.38</c:v>
                </c:pt>
                <c:pt idx="6">
                  <c:v>#N/A</c:v>
                </c:pt>
                <c:pt idx="7">
                  <c:v>0.28999999999999998</c:v>
                </c:pt>
                <c:pt idx="8">
                  <c:v>#N/A</c:v>
                </c:pt>
                <c:pt idx="9">
                  <c:v>0.02</c:v>
                </c:pt>
              </c:numCache>
            </c:numRef>
          </c:val>
          <c:extLst xmlns:c16r2="http://schemas.microsoft.com/office/drawing/2015/06/chart">
            <c:ext xmlns:c16="http://schemas.microsoft.com/office/drawing/2014/chart" uri="{C3380CC4-5D6E-409C-BE32-E72D297353CC}">
              <c16:uniqueId val="{00000003-63A6-48AA-9297-3A56DADB9E1A}"/>
            </c:ext>
          </c:extLst>
        </c:ser>
        <c:ser>
          <c:idx val="4"/>
          <c:order val="4"/>
          <c:tx>
            <c:strRef>
              <c:f>データシート!$A$31</c:f>
              <c:strCache>
                <c:ptCount val="1"/>
                <c:pt idx="0">
                  <c:v>佐那河内村後期高齢者医療特別会計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63A6-48AA-9297-3A56DADB9E1A}"/>
            </c:ext>
          </c:extLst>
        </c:ser>
        <c:ser>
          <c:idx val="5"/>
          <c:order val="5"/>
          <c:tx>
            <c:strRef>
              <c:f>データシート!$A$32</c:f>
              <c:strCache>
                <c:ptCount val="1"/>
                <c:pt idx="0">
                  <c:v>佐那河内村農業集落排水事業特別会計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0.14000000000000001</c:v>
                </c:pt>
                <c:pt idx="2">
                  <c:v>#N/A</c:v>
                </c:pt>
                <c:pt idx="3">
                  <c:v>0.1</c:v>
                </c:pt>
                <c:pt idx="4">
                  <c:v>#N/A</c:v>
                </c:pt>
                <c:pt idx="5">
                  <c:v>0.15</c:v>
                </c:pt>
                <c:pt idx="6">
                  <c:v>#N/A</c:v>
                </c:pt>
                <c:pt idx="7">
                  <c:v>0.15</c:v>
                </c:pt>
                <c:pt idx="8">
                  <c:v>#N/A</c:v>
                </c:pt>
                <c:pt idx="9">
                  <c:v>0.1</c:v>
                </c:pt>
              </c:numCache>
            </c:numRef>
          </c:val>
          <c:extLst xmlns:c16r2="http://schemas.microsoft.com/office/drawing/2015/06/chart">
            <c:ext xmlns:c16="http://schemas.microsoft.com/office/drawing/2014/chart" uri="{C3380CC4-5D6E-409C-BE32-E72D297353CC}">
              <c16:uniqueId val="{00000005-63A6-48AA-9297-3A56DADB9E1A}"/>
            </c:ext>
          </c:extLst>
        </c:ser>
        <c:ser>
          <c:idx val="6"/>
          <c:order val="6"/>
          <c:tx>
            <c:strRef>
              <c:f>データシート!$A$33</c:f>
              <c:strCache>
                <c:ptCount val="1"/>
                <c:pt idx="0">
                  <c:v>佐那河内村介護保険事業特別会計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0.24</c:v>
                </c:pt>
                <c:pt idx="2">
                  <c:v>#N/A</c:v>
                </c:pt>
                <c:pt idx="3">
                  <c:v>0.6</c:v>
                </c:pt>
                <c:pt idx="4">
                  <c:v>#N/A</c:v>
                </c:pt>
                <c:pt idx="5">
                  <c:v>1.55</c:v>
                </c:pt>
                <c:pt idx="6">
                  <c:v>#N/A</c:v>
                </c:pt>
                <c:pt idx="7">
                  <c:v>1.08</c:v>
                </c:pt>
                <c:pt idx="8">
                  <c:v>#N/A</c:v>
                </c:pt>
                <c:pt idx="9">
                  <c:v>1.2</c:v>
                </c:pt>
              </c:numCache>
            </c:numRef>
          </c:val>
          <c:extLst xmlns:c16r2="http://schemas.microsoft.com/office/drawing/2015/06/chart">
            <c:ext xmlns:c16="http://schemas.microsoft.com/office/drawing/2014/chart" uri="{C3380CC4-5D6E-409C-BE32-E72D297353CC}">
              <c16:uniqueId val="{00000006-63A6-48AA-9297-3A56DADB9E1A}"/>
            </c:ext>
          </c:extLst>
        </c:ser>
        <c:ser>
          <c:idx val="7"/>
          <c:order val="7"/>
          <c:tx>
            <c:strRef>
              <c:f>データシート!$A$34</c:f>
              <c:strCache>
                <c:ptCount val="1"/>
                <c:pt idx="0">
                  <c:v>佐那河内村宅地造成事業特別会計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#N/A</c:v>
                </c:pt>
                <c:pt idx="5">
                  <c:v>0</c:v>
                </c:pt>
                <c:pt idx="6">
                  <c:v>#N/A</c:v>
                </c:pt>
                <c:pt idx="7">
                  <c:v>1.2</c:v>
                </c:pt>
                <c:pt idx="8">
                  <c:v>#N/A</c:v>
                </c:pt>
                <c:pt idx="9">
                  <c:v>1.84</c:v>
                </c:pt>
              </c:numCache>
            </c:numRef>
          </c:val>
          <c:extLst xmlns:c16r2="http://schemas.microsoft.com/office/drawing/2015/06/chart">
            <c:ext xmlns:c16="http://schemas.microsoft.com/office/drawing/2014/chart" uri="{C3380CC4-5D6E-409C-BE32-E72D297353CC}">
              <c16:uniqueId val="{00000007-63A6-48AA-9297-3A56DADB9E1A}"/>
            </c:ext>
          </c:extLst>
        </c:ser>
        <c:ser>
          <c:idx val="8"/>
          <c:order val="8"/>
          <c:tx>
            <c:strRef>
              <c:f>データシート!$A$35</c:f>
              <c:strCache>
                <c:ptCount val="1"/>
                <c:pt idx="0">
                  <c:v>佐那河内村国民健康保険事業特別会計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1.36</c:v>
                </c:pt>
                <c:pt idx="2">
                  <c:v>#N/A</c:v>
                </c:pt>
                <c:pt idx="3">
                  <c:v>1.74</c:v>
                </c:pt>
                <c:pt idx="4">
                  <c:v>#N/A</c:v>
                </c:pt>
                <c:pt idx="5">
                  <c:v>2.35</c:v>
                </c:pt>
                <c:pt idx="6">
                  <c:v>#N/A</c:v>
                </c:pt>
                <c:pt idx="7">
                  <c:v>2.64</c:v>
                </c:pt>
                <c:pt idx="8">
                  <c:v>#N/A</c:v>
                </c:pt>
                <c:pt idx="9">
                  <c:v>2.38</c:v>
                </c:pt>
              </c:numCache>
            </c:numRef>
          </c:val>
          <c:extLst xmlns:c16r2="http://schemas.microsoft.com/office/drawing/2015/06/chart">
            <c:ext xmlns:c16="http://schemas.microsoft.com/office/drawing/2014/chart" uri="{C3380CC4-5D6E-409C-BE32-E72D297353CC}">
              <c16:uniqueId val="{00000008-63A6-48AA-9297-3A56DADB9E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4.91</c:v>
                </c:pt>
                <c:pt idx="2">
                  <c:v>#N/A</c:v>
                </c:pt>
                <c:pt idx="3">
                  <c:v>5.5</c:v>
                </c:pt>
                <c:pt idx="4">
                  <c:v>#N/A</c:v>
                </c:pt>
                <c:pt idx="5">
                  <c:v>4.76</c:v>
                </c:pt>
                <c:pt idx="6">
                  <c:v>#N/A</c:v>
                </c:pt>
                <c:pt idx="7">
                  <c:v>5.25</c:v>
                </c:pt>
                <c:pt idx="8">
                  <c:v>#N/A</c:v>
                </c:pt>
                <c:pt idx="9">
                  <c:v>8.18</c:v>
                </c:pt>
              </c:numCache>
            </c:numRef>
          </c:val>
          <c:extLst xmlns:c16r2="http://schemas.microsoft.com/office/drawing/2015/06/chart">
            <c:ext xmlns:c16="http://schemas.microsoft.com/office/drawing/2014/chart" uri="{C3380CC4-5D6E-409C-BE32-E72D297353CC}">
              <c16:uniqueId val="{00000009-63A6-48AA-9297-3A56DADB9E1A}"/>
            </c:ext>
          </c:extLst>
        </c:ser>
        <c:dLbls>
          <c:showLegendKey val="0"/>
          <c:showVal val="0"/>
          <c:showCatName val="0"/>
          <c:showSerName val="0"/>
          <c:showPercent val="0"/>
          <c:showBubbleSize val="0"/>
        </c:dLbls>
        <c:gapWidth val="150"/>
        <c:overlap val="100"/>
        <c:axId val="464579968"/>
        <c:axId val="464580360"/>
      </c:barChart>
      <c:catAx>
        <c:axId val="46457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580360"/>
        <c:crosses val="autoZero"/>
        <c:auto val="1"/>
        <c:lblAlgn val="ctr"/>
        <c:lblOffset val="100"/>
        <c:tickLblSkip val="1"/>
        <c:tickMarkSkip val="1"/>
        <c:noMultiLvlLbl val="0"/>
      </c:catAx>
      <c:valAx>
        <c:axId val="464580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579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354</c:v>
                </c:pt>
                <c:pt idx="5">
                  <c:v>322</c:v>
                </c:pt>
                <c:pt idx="8">
                  <c:v>304</c:v>
                </c:pt>
                <c:pt idx="11">
                  <c:v>297</c:v>
                </c:pt>
                <c:pt idx="14">
                  <c:v>282</c:v>
                </c:pt>
              </c:numCache>
            </c:numRef>
          </c:val>
          <c:extLst xmlns:c16r2="http://schemas.microsoft.com/office/drawing/2015/06/chart">
            <c:ext xmlns:c16="http://schemas.microsoft.com/office/drawing/2014/chart" uri="{C3380CC4-5D6E-409C-BE32-E72D297353CC}">
              <c16:uniqueId val="{00000000-8811-4170-8531-8B3EFE5AD9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8811-4170-8531-8B3EFE5AD9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8811-4170-8531-8B3EFE5AD9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8811-4170-8531-8B3EFE5AD9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103</c:v>
                </c:pt>
                <c:pt idx="3">
                  <c:v>132</c:v>
                </c:pt>
                <c:pt idx="6">
                  <c:v>148</c:v>
                </c:pt>
                <c:pt idx="9">
                  <c:v>132</c:v>
                </c:pt>
                <c:pt idx="12">
                  <c:v>140</c:v>
                </c:pt>
              </c:numCache>
            </c:numRef>
          </c:val>
          <c:extLst xmlns:c16r2="http://schemas.microsoft.com/office/drawing/2015/06/chart">
            <c:ext xmlns:c16="http://schemas.microsoft.com/office/drawing/2014/chart" uri="{C3380CC4-5D6E-409C-BE32-E72D297353CC}">
              <c16:uniqueId val="{00000004-8811-4170-8531-8B3EFE5AD9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811-4170-8531-8B3EFE5AD9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811-4170-8531-8B3EFE5AD9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226</c:v>
                </c:pt>
                <c:pt idx="3">
                  <c:v>186</c:v>
                </c:pt>
                <c:pt idx="6">
                  <c:v>179</c:v>
                </c:pt>
                <c:pt idx="9">
                  <c:v>177</c:v>
                </c:pt>
                <c:pt idx="12">
                  <c:v>164</c:v>
                </c:pt>
              </c:numCache>
            </c:numRef>
          </c:val>
          <c:extLst xmlns:c16r2="http://schemas.microsoft.com/office/drawing/2015/06/chart">
            <c:ext xmlns:c16="http://schemas.microsoft.com/office/drawing/2014/chart" uri="{C3380CC4-5D6E-409C-BE32-E72D297353CC}">
              <c16:uniqueId val="{00000007-8811-4170-8531-8B3EFE5AD973}"/>
            </c:ext>
          </c:extLst>
        </c:ser>
        <c:dLbls>
          <c:showLegendKey val="0"/>
          <c:showVal val="0"/>
          <c:showCatName val="0"/>
          <c:showSerName val="0"/>
          <c:showPercent val="0"/>
          <c:showBubbleSize val="0"/>
        </c:dLbls>
        <c:gapWidth val="100"/>
        <c:overlap val="100"/>
        <c:axId val="464580752"/>
        <c:axId val="464581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-24</c:v>
                </c:pt>
                <c:pt idx="2">
                  <c:v>#N/A</c:v>
                </c:pt>
                <c:pt idx="3">
                  <c:v>#N/A</c:v>
                </c:pt>
                <c:pt idx="4">
                  <c:v>-3</c:v>
                </c:pt>
                <c:pt idx="5">
                  <c:v>#N/A</c:v>
                </c:pt>
                <c:pt idx="6">
                  <c:v>#N/A</c:v>
                </c:pt>
                <c:pt idx="7">
                  <c:v>24</c:v>
                </c:pt>
                <c:pt idx="8">
                  <c:v>#N/A</c:v>
                </c:pt>
                <c:pt idx="9">
                  <c:v>#N/A</c:v>
                </c:pt>
                <c:pt idx="10">
                  <c:v>13</c:v>
                </c:pt>
                <c:pt idx="11">
                  <c:v>#N/A</c:v>
                </c:pt>
                <c:pt idx="12">
                  <c:v>#N/A</c:v>
                </c:pt>
                <c:pt idx="13">
                  <c:v>23</c:v>
                </c:pt>
                <c:pt idx="14">
                  <c:v>#N/A</c:v>
                </c:pt>
              </c:numCache>
            </c:numRef>
          </c:val>
          <c:smooth val="0"/>
          <c:extLst xmlns:c16r2="http://schemas.microsoft.com/office/drawing/2015/06/chart">
            <c:ext xmlns:c16="http://schemas.microsoft.com/office/drawing/2014/chart" uri="{C3380CC4-5D6E-409C-BE32-E72D297353CC}">
              <c16:uniqueId val="{00000008-8811-4170-8531-8B3EFE5AD973}"/>
            </c:ext>
          </c:extLst>
        </c:ser>
        <c:dLbls>
          <c:showLegendKey val="0"/>
          <c:showVal val="0"/>
          <c:showCatName val="0"/>
          <c:showSerName val="0"/>
          <c:showPercent val="0"/>
          <c:showBubbleSize val="0"/>
        </c:dLbls>
        <c:marker val="1"/>
        <c:smooth val="0"/>
        <c:axId val="464580752"/>
        <c:axId val="464581144"/>
      </c:lineChart>
      <c:catAx>
        <c:axId val="464580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581144"/>
        <c:crosses val="autoZero"/>
        <c:auto val="1"/>
        <c:lblAlgn val="ctr"/>
        <c:lblOffset val="100"/>
        <c:tickLblSkip val="1"/>
        <c:tickMarkSkip val="1"/>
        <c:noMultiLvlLbl val="0"/>
      </c:catAx>
      <c:valAx>
        <c:axId val="464581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580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2520</c:v>
                </c:pt>
                <c:pt idx="5">
                  <c:v>2405</c:v>
                </c:pt>
                <c:pt idx="8">
                  <c:v>2372</c:v>
                </c:pt>
                <c:pt idx="11">
                  <c:v>2559</c:v>
                </c:pt>
                <c:pt idx="14">
                  <c:v>2553</c:v>
                </c:pt>
              </c:numCache>
            </c:numRef>
          </c:val>
          <c:extLst xmlns:c16r2="http://schemas.microsoft.com/office/drawing/2015/06/chart">
            <c:ext xmlns:c16="http://schemas.microsoft.com/office/drawing/2014/chart" uri="{C3380CC4-5D6E-409C-BE32-E72D297353CC}">
              <c16:uniqueId val="{00000000-3902-4015-A32B-0C94BD9BA8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3902-4015-A32B-0C94BD9BA8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3909</c:v>
                </c:pt>
                <c:pt idx="5">
                  <c:v>4004</c:v>
                </c:pt>
                <c:pt idx="8">
                  <c:v>4051</c:v>
                </c:pt>
                <c:pt idx="11">
                  <c:v>3803</c:v>
                </c:pt>
                <c:pt idx="14">
                  <c:v>4019</c:v>
                </c:pt>
              </c:numCache>
            </c:numRef>
          </c:val>
          <c:extLst xmlns:c16r2="http://schemas.microsoft.com/office/drawing/2015/06/chart">
            <c:ext xmlns:c16="http://schemas.microsoft.com/office/drawing/2014/chart" uri="{C3380CC4-5D6E-409C-BE32-E72D297353CC}">
              <c16:uniqueId val="{00000002-3902-4015-A32B-0C94BD9BA8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902-4015-A32B-0C94BD9BA8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902-4015-A32B-0C94BD9BA8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902-4015-A32B-0C94BD9BA8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329</c:v>
                </c:pt>
                <c:pt idx="3">
                  <c:v>281</c:v>
                </c:pt>
                <c:pt idx="6">
                  <c:v>268</c:v>
                </c:pt>
                <c:pt idx="9">
                  <c:v>246</c:v>
                </c:pt>
                <c:pt idx="12">
                  <c:v>248</c:v>
                </c:pt>
              </c:numCache>
            </c:numRef>
          </c:val>
          <c:extLst xmlns:c16r2="http://schemas.microsoft.com/office/drawing/2015/06/chart">
            <c:ext xmlns:c16="http://schemas.microsoft.com/office/drawing/2014/chart" uri="{C3380CC4-5D6E-409C-BE32-E72D297353CC}">
              <c16:uniqueId val="{00000006-3902-4015-A32B-0C94BD9BA8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c:v>
                </c:pt>
                <c:pt idx="3">
                  <c:v>5</c:v>
                </c:pt>
                <c:pt idx="6">
                  <c:v>1</c:v>
                </c:pt>
                <c:pt idx="9">
                  <c:v>2</c:v>
                </c:pt>
                <c:pt idx="12">
                  <c:v>1</c:v>
                </c:pt>
              </c:numCache>
            </c:numRef>
          </c:val>
          <c:extLst xmlns:c16r2="http://schemas.microsoft.com/office/drawing/2015/06/chart">
            <c:ext xmlns:c16="http://schemas.microsoft.com/office/drawing/2014/chart" uri="{C3380CC4-5D6E-409C-BE32-E72D297353CC}">
              <c16:uniqueId val="{00000007-3902-4015-A32B-0C94BD9BA8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1107</c:v>
                </c:pt>
                <c:pt idx="3">
                  <c:v>1040</c:v>
                </c:pt>
                <c:pt idx="6">
                  <c:v>996</c:v>
                </c:pt>
                <c:pt idx="9">
                  <c:v>952</c:v>
                </c:pt>
                <c:pt idx="12">
                  <c:v>867</c:v>
                </c:pt>
              </c:numCache>
            </c:numRef>
          </c:val>
          <c:extLst xmlns:c16r2="http://schemas.microsoft.com/office/drawing/2015/06/chart">
            <c:ext xmlns:c16="http://schemas.microsoft.com/office/drawing/2014/chart" uri="{C3380CC4-5D6E-409C-BE32-E72D297353CC}">
              <c16:uniqueId val="{00000008-3902-4015-A32B-0C94BD9BA8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3902-4015-A32B-0C94BD9BA8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1364</c:v>
                </c:pt>
                <c:pt idx="3">
                  <c:v>1272</c:v>
                </c:pt>
                <c:pt idx="6">
                  <c:v>1384</c:v>
                </c:pt>
                <c:pt idx="9">
                  <c:v>1688</c:v>
                </c:pt>
                <c:pt idx="12">
                  <c:v>2180</c:v>
                </c:pt>
              </c:numCache>
            </c:numRef>
          </c:val>
          <c:extLst xmlns:c16r2="http://schemas.microsoft.com/office/drawing/2015/06/chart">
            <c:ext xmlns:c16="http://schemas.microsoft.com/office/drawing/2014/chart" uri="{C3380CC4-5D6E-409C-BE32-E72D297353CC}">
              <c16:uniqueId val="{0000000A-3902-4015-A32B-0C94BD9BA8AB}"/>
            </c:ext>
          </c:extLst>
        </c:ser>
        <c:dLbls>
          <c:showLegendKey val="0"/>
          <c:showVal val="0"/>
          <c:showCatName val="0"/>
          <c:showSerName val="0"/>
          <c:showPercent val="0"/>
          <c:showBubbleSize val="0"/>
        </c:dLbls>
        <c:gapWidth val="100"/>
        <c:overlap val="100"/>
        <c:axId val="464586240"/>
        <c:axId val="4645834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3902-4015-A32B-0C94BD9BA8AB}"/>
            </c:ext>
          </c:extLst>
        </c:ser>
        <c:dLbls>
          <c:showLegendKey val="0"/>
          <c:showVal val="0"/>
          <c:showCatName val="0"/>
          <c:showSerName val="0"/>
          <c:showPercent val="0"/>
          <c:showBubbleSize val="0"/>
        </c:dLbls>
        <c:marker val="1"/>
        <c:smooth val="0"/>
        <c:axId val="464586240"/>
        <c:axId val="464583496"/>
      </c:lineChart>
      <c:catAx>
        <c:axId val="46458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4583496"/>
        <c:crosses val="autoZero"/>
        <c:auto val="1"/>
        <c:lblAlgn val="ctr"/>
        <c:lblOffset val="100"/>
        <c:tickLblSkip val="1"/>
        <c:tickMarkSkip val="1"/>
        <c:noMultiLvlLbl val="0"/>
      </c:catAx>
      <c:valAx>
        <c:axId val="464583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458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1403</c:v>
                </c:pt>
                <c:pt idx="1">
                  <c:v>1406</c:v>
                </c:pt>
                <c:pt idx="2">
                  <c:v>1407</c:v>
                </c:pt>
              </c:numCache>
            </c:numRef>
          </c:val>
          <c:extLst xmlns:c16r2="http://schemas.microsoft.com/office/drawing/2015/06/chart">
            <c:ext xmlns:c16="http://schemas.microsoft.com/office/drawing/2014/chart" uri="{C3380CC4-5D6E-409C-BE32-E72D297353CC}">
              <c16:uniqueId val="{00000000-4B4B-4494-8C0B-A6E12AE9975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896</c:v>
                </c:pt>
                <c:pt idx="1">
                  <c:v>1016</c:v>
                </c:pt>
                <c:pt idx="2">
                  <c:v>1286</c:v>
                </c:pt>
              </c:numCache>
            </c:numRef>
          </c:val>
          <c:extLst xmlns:c16r2="http://schemas.microsoft.com/office/drawing/2015/06/chart">
            <c:ext xmlns:c16="http://schemas.microsoft.com/office/drawing/2014/chart" uri="{C3380CC4-5D6E-409C-BE32-E72D297353CC}">
              <c16:uniqueId val="{00000001-4B4B-4494-8C0B-A6E12AE9975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1544</c:v>
                </c:pt>
                <c:pt idx="1">
                  <c:v>1169</c:v>
                </c:pt>
                <c:pt idx="2">
                  <c:v>1047</c:v>
                </c:pt>
              </c:numCache>
            </c:numRef>
          </c:val>
          <c:extLst xmlns:c16r2="http://schemas.microsoft.com/office/drawing/2015/06/chart">
            <c:ext xmlns:c16="http://schemas.microsoft.com/office/drawing/2014/chart" uri="{C3380CC4-5D6E-409C-BE32-E72D297353CC}">
              <c16:uniqueId val="{00000002-4B4B-4494-8C0B-A6E12AE99758}"/>
            </c:ext>
          </c:extLst>
        </c:ser>
        <c:dLbls>
          <c:showLegendKey val="0"/>
          <c:showVal val="0"/>
          <c:showCatName val="0"/>
          <c:showSerName val="0"/>
          <c:showPercent val="0"/>
          <c:showBubbleSize val="0"/>
        </c:dLbls>
        <c:gapWidth val="120"/>
        <c:overlap val="100"/>
        <c:axId val="467994256"/>
        <c:axId val="467994648"/>
      </c:barChart>
      <c:catAx>
        <c:axId val="46799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7994648"/>
        <c:crosses val="autoZero"/>
        <c:auto val="1"/>
        <c:lblAlgn val="ctr"/>
        <c:lblOffset val="100"/>
        <c:tickLblSkip val="1"/>
        <c:tickMarkSkip val="1"/>
        <c:noMultiLvlLbl val="0"/>
      </c:catAx>
      <c:valAx>
        <c:axId val="4679946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799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042-4AF5-B814-90C0262EBF20}"/>
                </c:ext>
                <c:ext xmlns:c15="http://schemas.microsoft.com/office/drawing/2012/chart" uri="{CE6537A1-D6FC-4f65-9D91-7224C49458BB}">
                  <c15:dlblFieldTable>
                    <c15:dlblFTEntry>
                      <c15:txfldGUID>{6DFD32CA-0B5C-4736-99D6-472552F06E3A}</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042-4AF5-B814-90C0262EBF20}"/>
                </c:ext>
                <c:ext xmlns:c15="http://schemas.microsoft.com/office/drawing/2012/chart" uri="{CE6537A1-D6FC-4f65-9D91-7224C49458BB}">
                  <c15:dlblFieldTable>
                    <c15:dlblFTEntry>
                      <c15:txfldGUID>{0535D92F-F802-42ED-B1F8-CC9056045011}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042-4AF5-B814-90C0262EBF20}"/>
                </c:ext>
                <c:ext xmlns:c15="http://schemas.microsoft.com/office/drawing/2012/chart" uri="{CE6537A1-D6FC-4f65-9D91-7224C49458BB}">
                  <c15:dlblFieldTable>
                    <c15:dlblFTEntry>
                      <c15:txfldGUID>{DDC6134B-6A78-40D6-8A52-6C5BBB2AB9CF}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042-4AF5-B814-90C0262EBF20}"/>
                </c:ext>
                <c:ext xmlns:c15="http://schemas.microsoft.com/office/drawing/2012/chart" uri="{CE6537A1-D6FC-4f65-9D91-7224C49458BB}">
                  <c15:dlblFieldTable>
                    <c15:dlblFTEntry>
                      <c15:txfldGUID>{6B77BD9A-BBFA-4617-93F0-2E3C5567917C}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042-4AF5-B814-90C0262EBF20}"/>
                </c:ext>
                <c:ext xmlns:c15="http://schemas.microsoft.com/office/drawing/2012/chart" uri="{CE6537A1-D6FC-4f65-9D91-7224C49458BB}">
                  <c15:dlblFieldTable>
                    <c15:dlblFTEntry>
                      <c15:txfldGUID>{75BF9D92-B6D2-4524-9DBC-55AF97441E9C}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042-4AF5-B814-90C0262EBF20}"/>
                </c:ext>
                <c:ext xmlns:c15="http://schemas.microsoft.com/office/drawing/2012/chart" uri="{CE6537A1-D6FC-4f65-9D91-7224C49458BB}">
                  <c15:dlblFieldTable>
                    <c15:dlblFTEntry>
                      <c15:txfldGUID>{7A1634DF-D67F-4A98-9A4E-654E8BF8CABD}</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042-4AF5-B814-90C0262EBF20}"/>
                </c:ext>
                <c:ext xmlns:c15="http://schemas.microsoft.com/office/drawing/2012/chart" uri="{CE6537A1-D6FC-4f65-9D91-7224C49458BB}">
                  <c15:dlblFieldTable>
                    <c15:dlblFTEntry>
                      <c15:txfldGUID>{D9B813CE-88C3-4F91-A647-4D647535DE4D}</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042-4AF5-B814-90C0262EBF20}"/>
                </c:ext>
                <c:ext xmlns:c15="http://schemas.microsoft.com/office/drawing/2012/chart" uri="{CE6537A1-D6FC-4f65-9D91-7224C49458BB}">
                  <c15:dlblFieldTable>
                    <c15:dlblFTEntry>
                      <c15:txfldGUID>{650B6C8A-1A20-4BB5-AD46-41779730D2F9}</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042-4AF5-B814-90C0262EBF20}"/>
                </c:ext>
                <c:ext xmlns:c15="http://schemas.microsoft.com/office/drawing/2012/chart" uri="{CE6537A1-D6FC-4f65-9D91-7224C49458BB}">
                  <c15:dlblFieldTable>
                    <c15:dlblFTEntry>
                      <c15:txfldGUID>{7DB899DB-33CC-4875-97BF-37872D9C5FAF}</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50.8</c:v>
                </c:pt>
                <c:pt idx="8">
                  <c:v>50.7</c:v>
                </c:pt>
                <c:pt idx="16">
                  <c:v>50.7</c:v>
                </c:pt>
                <c:pt idx="24">
                  <c:v>50.9</c:v>
                </c:pt>
                <c:pt idx="32">
                  <c:v>46.2</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D042-4AF5-B814-90C0262EBF2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042-4AF5-B814-90C0262EBF20}"/>
                </c:ext>
                <c:ext xmlns:c15="http://schemas.microsoft.com/office/drawing/2012/chart" uri="{CE6537A1-D6FC-4f65-9D91-7224C49458BB}">
                  <c15:dlblFieldTable>
                    <c15:dlblFTEntry>
                      <c15:txfldGUID>{BD4B57D6-98A2-416E-9F03-6824DC1D2B88}</c15:txfldGUID>
                      <c15:f>公会計指標分析・財政指標組合せ分析表!$BP$50</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042-4AF5-B814-90C0262EBF20}"/>
                </c:ext>
                <c:ext xmlns:c15="http://schemas.microsoft.com/office/drawing/2012/chart" uri="{CE6537A1-D6FC-4f65-9D91-7224C49458BB}">
                  <c15:dlblFieldTable>
                    <c15:dlblFTEntry>
                      <c15:txfldGUID>{6F5E2881-0F78-4DD6-948E-250383731D91}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042-4AF5-B814-90C0262EBF20}"/>
                </c:ext>
                <c:ext xmlns:c15="http://schemas.microsoft.com/office/drawing/2012/chart" uri="{CE6537A1-D6FC-4f65-9D91-7224C49458BB}">
                  <c15:dlblFieldTable>
                    <c15:dlblFTEntry>
                      <c15:txfldGUID>{BDBC2195-C872-4002-A39A-6867EDF6F85F}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042-4AF5-B814-90C0262EBF20}"/>
                </c:ext>
                <c:ext xmlns:c15="http://schemas.microsoft.com/office/drawing/2012/chart" uri="{CE6537A1-D6FC-4f65-9D91-7224C49458BB}">
                  <c15:dlblFieldTable>
                    <c15:dlblFTEntry>
                      <c15:txfldGUID>{9FDBE3ED-68CB-4921-A55D-725F101B1398}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042-4AF5-B814-90C0262EBF20}"/>
                </c:ext>
                <c:ext xmlns:c15="http://schemas.microsoft.com/office/drawing/2012/chart" uri="{CE6537A1-D6FC-4f65-9D91-7224C49458BB}">
                  <c15:dlblFieldTable>
                    <c15:dlblFTEntry>
                      <c15:txfldGUID>{D8E0CE5E-EC45-4AE6-A1B4-B1B3DB4078ED}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042-4AF5-B814-90C0262EBF20}"/>
                </c:ext>
                <c:ext xmlns:c15="http://schemas.microsoft.com/office/drawing/2012/chart" uri="{CE6537A1-D6FC-4f65-9D91-7224C49458BB}">
                  <c15:dlblFieldTable>
                    <c15:dlblFTEntry>
                      <c15:txfldGUID>{4C941D11-1333-4236-8346-5CAB6B1C1FD1}</c15:txfldGUID>
                      <c15:f>公会計指標分析・財政指標組合せ分析表!$BX$50</c15:f>
                      <c15:dlblFieldTableCache>
                        <c:ptCount val="1"/>
                        <c:pt idx="0">
                          <c:v>H30</c:v>
                        </c:pt>
                      </c15:dlblFieldTableCache>
                    </c15:dlblFTEntry>
                  </c15:dlblFieldTable>
                  <c15:showDataLabelsRange val="0"/>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042-4AF5-B814-90C0262EBF20}"/>
                </c:ext>
                <c:ext xmlns:c15="http://schemas.microsoft.com/office/drawing/2012/chart" uri="{CE6537A1-D6FC-4f65-9D91-7224C49458BB}">
                  <c15:dlblFieldTable>
                    <c15:dlblFTEntry>
                      <c15:txfldGUID>{4B4F8A0C-C8F0-4B94-AB80-E47E9625A00B}</c15:txfldGUID>
                      <c15:f>公会計指標分析・財政指標組合せ分析表!$CF$50</c15:f>
                      <c15:dlblFieldTableCache>
                        <c:ptCount val="1"/>
                        <c:pt idx="0">
                          <c:v>R01</c:v>
                        </c:pt>
                      </c15:dlblFieldTableCache>
                    </c15:dlblFTEntry>
                  </c15:dlblFieldTable>
                  <c15:showDataLabelsRange val="0"/>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042-4AF5-B814-90C0262EBF20}"/>
                </c:ext>
                <c:ext xmlns:c15="http://schemas.microsoft.com/office/drawing/2012/chart" uri="{CE6537A1-D6FC-4f65-9D91-7224C49458BB}">
                  <c15:dlblFieldTable>
                    <c15:dlblFTEntry>
                      <c15:txfldGUID>{87CF1532-F765-4C42-820B-986447F6775F}</c15:txfldGUID>
                      <c15:f>公会計指標分析・財政指標組合せ分析表!$CN$50</c15:f>
                      <c15:dlblFieldTableCache>
                        <c:ptCount val="1"/>
                        <c:pt idx="0">
                          <c:v>R02</c:v>
                        </c:pt>
                      </c15:dlblFieldTableCache>
                    </c15:dlblFTEntry>
                  </c15:dlblFieldTable>
                  <c15:showDataLabelsRange val="0"/>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042-4AF5-B814-90C0262EBF20}"/>
                </c:ext>
                <c:ext xmlns:c15="http://schemas.microsoft.com/office/drawing/2012/chart" uri="{CE6537A1-D6FC-4f65-9D91-7224C49458BB}">
                  <c15:dlblFieldTable>
                    <c15:dlblFTEntry>
                      <c15:txfldGUID>{1565F155-72DB-4876-A4CD-02C28A257AD8}</c15:txfldGUID>
                      <c15:f>公会計指標分析・財政指標組合せ分析表!$CV$50</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042-4AF5-B814-90C0262EBF20}"/>
            </c:ext>
          </c:extLst>
        </c:ser>
        <c:dLbls>
          <c:showLegendKey val="0"/>
          <c:showVal val="1"/>
          <c:showCatName val="0"/>
          <c:showSerName val="0"/>
          <c:showPercent val="0"/>
          <c:showBubbleSize val="0"/>
        </c:dLbls>
        <c:axId val="467992296"/>
        <c:axId val="467992688"/>
      </c:scatterChart>
      <c:valAx>
        <c:axId val="467992296"/>
        <c:scaling>
          <c:orientation val="maxMin"/>
          <c:max val="63"/>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992688"/>
        <c:crosses val="autoZero"/>
        <c:crossBetween val="midCat"/>
      </c:valAx>
      <c:valAx>
        <c:axId val="467992688"/>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7992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A18-4785-9AD4-97FF206486DD}"/>
                </c:ext>
                <c:ext xmlns:c15="http://schemas.microsoft.com/office/drawing/2012/chart" uri="{CE6537A1-D6FC-4f65-9D91-7224C49458BB}">
                  <c15:dlblFieldTable>
                    <c15:dlblFTEntry>
                      <c15:txfldGUID>{1B99F6DD-425F-475D-9EE2-63963B20FB2F}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A18-4785-9AD4-97FF206486DD}"/>
                </c:ext>
                <c:ext xmlns:c15="http://schemas.microsoft.com/office/drawing/2012/chart" uri="{CE6537A1-D6FC-4f65-9D91-7224C49458BB}">
                  <c15:dlblFieldTable>
                    <c15:dlblFTEntry>
                      <c15:txfldGUID>{89C86250-709D-43E7-AF88-63720F99355F}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A18-4785-9AD4-97FF206486DD}"/>
                </c:ext>
                <c:ext xmlns:c15="http://schemas.microsoft.com/office/drawing/2012/chart" uri="{CE6537A1-D6FC-4f65-9D91-7224C49458BB}">
                  <c15:dlblFieldTable>
                    <c15:dlblFTEntry>
                      <c15:txfldGUID>{FA9AFFEF-A314-46C3-873E-15AADC0820BB}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A18-4785-9AD4-97FF206486DD}"/>
                </c:ext>
                <c:ext xmlns:c15="http://schemas.microsoft.com/office/drawing/2012/chart" uri="{CE6537A1-D6FC-4f65-9D91-7224C49458BB}">
                  <c15:dlblFieldTable>
                    <c15:dlblFTEntry>
                      <c15:txfldGUID>{9313E34D-8B7B-444E-875F-93D49032D5B6}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A18-4785-9AD4-97FF206486DD}"/>
                </c:ext>
                <c:ext xmlns:c15="http://schemas.microsoft.com/office/drawing/2012/chart" uri="{CE6537A1-D6FC-4f65-9D91-7224C49458BB}">
                  <c15:dlblFieldTable>
                    <c15:dlblFTEntry>
                      <c15:txfldGUID>{DB034E68-2C0D-4299-AA04-FDEA71581669}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A18-4785-9AD4-97FF206486DD}"/>
                </c:ext>
                <c:ext xmlns:c15="http://schemas.microsoft.com/office/drawing/2012/chart" uri="{CE6537A1-D6FC-4f65-9D91-7224C49458BB}">
                  <c15:dlblFieldTable>
                    <c15:dlblFTEntry>
                      <c15:txfldGUID>{819E2236-3CDF-49F2-947D-B85B2D2F389F}</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A18-4785-9AD4-97FF206486DD}"/>
                </c:ext>
                <c:ext xmlns:c15="http://schemas.microsoft.com/office/drawing/2012/chart" uri="{CE6537A1-D6FC-4f65-9D91-7224C49458BB}">
                  <c15:dlblFieldTable>
                    <c15:dlblFTEntry>
                      <c15:txfldGUID>{ABD273D5-5375-41B0-879F-B722425EB241}</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A18-4785-9AD4-97FF206486DD}"/>
                </c:ext>
                <c:ext xmlns:c15="http://schemas.microsoft.com/office/drawing/2012/chart" uri="{CE6537A1-D6FC-4f65-9D91-7224C49458BB}">
                  <c15:dlblFieldTable>
                    <c15:dlblFTEntry>
                      <c15:txfldGUID>{FAAD7E8A-009B-4F02-906F-7492A0A07798}</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A18-4785-9AD4-97FF206486DD}"/>
                </c:ext>
                <c:ext xmlns:c15="http://schemas.microsoft.com/office/drawing/2012/chart" uri="{CE6537A1-D6FC-4f65-9D91-7224C49458BB}">
                  <c15:dlblFieldTable>
                    <c15:dlblFTEntry>
                      <c15:txfldGUID>{6D65E44D-A0EC-44BE-8011-809ECF4E5AB2}</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c:v>
                </c:pt>
                <c:pt idx="16">
                  <c:v>0</c:v>
                </c:pt>
                <c:pt idx="24">
                  <c:v>1</c:v>
                </c:pt>
                <c:pt idx="32">
                  <c:v>1.8</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DA18-4785-9AD4-97FF206486D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A18-4785-9AD4-97FF206486DD}"/>
                </c:ext>
                <c:ext xmlns:c15="http://schemas.microsoft.com/office/drawing/2012/chart" uri="{CE6537A1-D6FC-4f65-9D91-7224C49458BB}">
                  <c15:dlblFieldTable>
                    <c15:dlblFTEntry>
                      <c15:txfldGUID>{BBADBBC5-4342-4C10-8948-E96290A610EF}</c15:txfldGUID>
                      <c15:f>公会計指標分析・財政指標組合せ分析表!$BP$72</c15:f>
                      <c15:dlblFieldTableCache>
                        <c:ptCount val="1"/>
                        <c:pt idx="0">
                          <c:v>H29</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A18-4785-9AD4-97FF206486DD}"/>
                </c:ext>
                <c:ext xmlns:c15="http://schemas.microsoft.com/office/drawing/2012/chart" uri="{CE6537A1-D6FC-4f65-9D91-7224C49458BB}">
                  <c15:dlblFieldTable>
                    <c15:dlblFTEntry>
                      <c15:txfldGUID>{DDE3689F-0B92-4FBB-9E42-B6536F815EA1}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A18-4785-9AD4-97FF206486DD}"/>
                </c:ext>
                <c:ext xmlns:c15="http://schemas.microsoft.com/office/drawing/2012/chart" uri="{CE6537A1-D6FC-4f65-9D91-7224C49458BB}">
                  <c15:dlblFieldTable>
                    <c15:dlblFTEntry>
                      <c15:txfldGUID>{884F4170-746E-43AA-820E-B40B55C27EEC}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A18-4785-9AD4-97FF206486DD}"/>
                </c:ext>
                <c:ext xmlns:c15="http://schemas.microsoft.com/office/drawing/2012/chart" uri="{CE6537A1-D6FC-4f65-9D91-7224C49458BB}">
                  <c15:dlblFieldTable>
                    <c15:dlblFTEntry>
                      <c15:txfldGUID>{FA0C6063-1E0C-4B4D-AFB4-6E60C913E5E7}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A18-4785-9AD4-97FF206486DD}"/>
                </c:ext>
                <c:ext xmlns:c15="http://schemas.microsoft.com/office/drawing/2012/chart" uri="{CE6537A1-D6FC-4f65-9D91-7224C49458BB}">
                  <c15:dlblFieldTable>
                    <c15:dlblFTEntry>
                      <c15:txfldGUID>{3606B3E5-DFB4-4DFD-9863-A9607A144B3B}</c15:txfldGUID>
                      <c15:f>#REF!</c15:f>
                      <c15:dlblFieldTableCache>
                        <c:ptCount val="1"/>
                        <c:pt idx="0">
                          <c:v>#REF!</c:v>
                        </c:pt>
                      </c15:dlblFieldTableCache>
                    </c15:dlblFTEntry>
                  </c15:dlblFieldTable>
                  <c15:showDataLabelsRange val="0"/>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A18-4785-9AD4-97FF206486DD}"/>
                </c:ext>
                <c:ext xmlns:c15="http://schemas.microsoft.com/office/drawing/2012/chart" uri="{CE6537A1-D6FC-4f65-9D91-7224C49458BB}">
                  <c15:dlblFieldTable>
                    <c15:dlblFTEntry>
                      <c15:txfldGUID>{775E010F-BBD4-48E7-80E3-E60B953301DB}</c15:txfldGUID>
                      <c15:f>公会計指標分析・財政指標組合せ分析表!$BX$72</c15:f>
                      <c15:dlblFieldTableCache>
                        <c:ptCount val="1"/>
                        <c:pt idx="0">
                          <c:v>H30</c:v>
                        </c:pt>
                      </c15:dlblFieldTableCache>
                    </c15:dlblFTEntry>
                  </c15:dlblFieldTable>
                  <c15:showDataLabelsRange val="0"/>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A18-4785-9AD4-97FF206486DD}"/>
                </c:ext>
                <c:ext xmlns:c15="http://schemas.microsoft.com/office/drawing/2012/chart" uri="{CE6537A1-D6FC-4f65-9D91-7224C49458BB}">
                  <c15:dlblFieldTable>
                    <c15:dlblFTEntry>
                      <c15:txfldGUID>{E0418515-400B-4972-93BC-22B2FFB862E1}</c15:txfldGUID>
                      <c15:f>公会計指標分析・財政指標組合せ分析表!$CF$72</c15:f>
                      <c15:dlblFieldTableCache>
                        <c:ptCount val="1"/>
                        <c:pt idx="0">
                          <c:v>R01</c:v>
                        </c:pt>
                      </c15:dlblFieldTableCache>
                    </c15:dlblFTEntry>
                  </c15:dlblFieldTable>
                  <c15:showDataLabelsRange val="0"/>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A18-4785-9AD4-97FF206486DD}"/>
                </c:ext>
                <c:ext xmlns:c15="http://schemas.microsoft.com/office/drawing/2012/chart" uri="{CE6537A1-D6FC-4f65-9D91-7224C49458BB}">
                  <c15:dlblFieldTable>
                    <c15:dlblFTEntry>
                      <c15:txfldGUID>{8E866CB4-24D8-4C00-8092-C30406CAEB3F}</c15:txfldGUID>
                      <c15:f>公会計指標分析・財政指標組合せ分析表!$CN$72</c15:f>
                      <c15:dlblFieldTableCache>
                        <c:ptCount val="1"/>
                        <c:pt idx="0">
                          <c:v>R02</c:v>
                        </c:pt>
                      </c15:dlblFieldTableCache>
                    </c15:dlblFTEntry>
                  </c15:dlblFieldTable>
                  <c15:showDataLabelsRange val="0"/>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A18-4785-9AD4-97FF206486DD}"/>
                </c:ext>
                <c:ext xmlns:c15="http://schemas.microsoft.com/office/drawing/2012/chart" uri="{CE6537A1-D6FC-4f65-9D91-7224C49458BB}">
                  <c15:dlblFieldTable>
                    <c15:dlblFTEntry>
                      <c15:txfldGUID>{A2A20FD5-63DD-4AE0-8B70-57C140EDF23F}</c15:txfldGUID>
                      <c15:f>公会計指標分析・財政指標組合せ分析表!$CV$72</c15:f>
                      <c15:dlblFieldTableCache>
                        <c:ptCount val="1"/>
                        <c:pt idx="0">
                          <c:v>R03</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DA18-4785-9AD4-97FF206486DD}"/>
            </c:ext>
          </c:extLst>
        </c:ser>
        <c:dLbls>
          <c:showLegendKey val="0"/>
          <c:showVal val="1"/>
          <c:showCatName val="0"/>
          <c:showSerName val="0"/>
          <c:showPercent val="0"/>
          <c:showBubbleSize val="0"/>
        </c:dLbls>
        <c:axId val="467988768"/>
        <c:axId val="467990336"/>
      </c:scatterChart>
      <c:valAx>
        <c:axId val="467988768"/>
        <c:scaling>
          <c:orientation val="maxMin"/>
          <c:max val="7.6"/>
          <c:min val="6.9"/>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7990336"/>
        <c:crosses val="autoZero"/>
        <c:crossBetween val="midCat"/>
      </c:valAx>
      <c:valAx>
        <c:axId val="467990336"/>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79887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一般会計等に係る地方債の現在高の増加による将来負担額の増加、充当可能基金の減少による充当可能財源の減少などにより、将来負担比率の分子は増加傾向にあるるものの、健全な範囲で保たれている。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減債基金残高のうち、実質公債費比率の算定に用いる満期一括償還地方債の償還の財源としての積立額はありません</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一般会計等に係る地方債の現在高の増加とともに将来負担額の増、充当可能基金の減少してはいるものの分子としては、健全に範囲で保たれている。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徳島県佐那河内村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主な増減理由としては減債基金の増加、役場庁舎改築基金での減少であり、その他においては横ばいの状況である。</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公共施設等総合管理計画に基づき</a:t>
          </a:r>
          <a:r>
            <a:rPr kumimoji="1" lang="ja-JP" altLang="en-US" sz="1100">
              <a:solidFill>
                <a:schemeClr val="dk1"/>
              </a:solidFill>
              <a:effectLst/>
              <a:latin typeface="+mn-lt"/>
              <a:ea typeface="+mn-ea"/>
              <a:cs typeface="+mn-cs"/>
            </a:rPr>
            <a:t>大規模な改修や更新を行う必要のある施設を整備するための新たな基金の造成。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・役場庁舎改築基金：佐那河内村役場の改築に係る経費に充てるため</a:t>
          </a:r>
          <a:endParaRPr lang="ja-JP" altLang="ja-JP" sz="1400">
            <a:effectLst/>
          </a:endParaRPr>
        </a:p>
        <a:p>
          <a:r>
            <a:rPr kumimoji="1" lang="ja-JP" altLang="ja-JP" sz="1100">
              <a:solidFill>
                <a:schemeClr val="dk1"/>
              </a:solidFill>
              <a:effectLst/>
              <a:latin typeface="+mn-lt"/>
              <a:ea typeface="+mn-ea"/>
              <a:cs typeface="+mn-cs"/>
            </a:rPr>
            <a:t>　　・応援基金：ふるさと佐那河内をこよなく愛し、佐那河内の未来の発展を応援しようとする個人、団体から広く寄附金を募り、</a:t>
          </a:r>
          <a:endParaRPr lang="ja-JP" altLang="ja-JP" sz="1400">
            <a:effectLst/>
          </a:endParaRPr>
        </a:p>
        <a:p>
          <a:r>
            <a:rPr kumimoji="1" lang="ja-JP" altLang="ja-JP" sz="1100">
              <a:solidFill>
                <a:schemeClr val="dk1"/>
              </a:solidFill>
              <a:effectLst/>
              <a:latin typeface="+mn-lt"/>
              <a:ea typeface="+mn-ea"/>
              <a:cs typeface="+mn-cs"/>
            </a:rPr>
            <a:t>　　　　　　　　寄付者からの佐那河内村応援寄附金を積み立てるため</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・新庁舎</a:t>
          </a:r>
          <a:r>
            <a:rPr kumimoji="1" lang="ja-JP" altLang="en-US" sz="1100">
              <a:solidFill>
                <a:schemeClr val="dk1"/>
              </a:solidFill>
              <a:effectLst/>
              <a:latin typeface="+mn-lt"/>
              <a:ea typeface="+mn-ea"/>
              <a:cs typeface="+mn-cs"/>
            </a:rPr>
            <a:t>建設事業</a:t>
          </a:r>
          <a:r>
            <a:rPr kumimoji="1" lang="ja-JP" altLang="ja-JP" sz="1100">
              <a:solidFill>
                <a:schemeClr val="dk1"/>
              </a:solidFill>
              <a:effectLst/>
              <a:latin typeface="+mn-lt"/>
              <a:ea typeface="+mn-ea"/>
              <a:cs typeface="+mn-cs"/>
            </a:rPr>
            <a:t>により基金の繰入増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・新庁舎建設事業において令和３年度に竣工</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ため、役場庁舎改築基金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事業終了に伴い</a:t>
          </a:r>
          <a:r>
            <a:rPr kumimoji="1" lang="ja-JP" altLang="en-US" sz="1100">
              <a:solidFill>
                <a:schemeClr val="dk1"/>
              </a:solidFill>
              <a:effectLst/>
              <a:latin typeface="+mn-lt"/>
              <a:ea typeface="+mn-ea"/>
              <a:cs typeface="+mn-cs"/>
            </a:rPr>
            <a:t>新たな基金の積立となる</a:t>
          </a:r>
          <a:r>
            <a:rPr kumimoji="1" lang="ja-JP" altLang="ja-JP" sz="1100">
              <a:solidFill>
                <a:schemeClr val="dk1"/>
              </a:solidFill>
              <a:effectLst/>
              <a:latin typeface="+mn-lt"/>
              <a:ea typeface="+mn-ea"/>
              <a:cs typeface="+mn-cs"/>
            </a:rPr>
            <a:t>見込みである。</a:t>
          </a:r>
          <a:endParaRPr lang="ja-JP" altLang="ja-JP" sz="1400">
            <a:effectLst/>
          </a:endParaRPr>
        </a:p>
        <a:p>
          <a:r>
            <a:rPr kumimoji="1" lang="ja-JP" altLang="ja-JP" sz="1100">
              <a:solidFill>
                <a:schemeClr val="dk1"/>
              </a:solidFill>
              <a:effectLst/>
              <a:latin typeface="+mn-lt"/>
              <a:ea typeface="+mn-ea"/>
              <a:cs typeface="+mn-cs"/>
            </a:rPr>
            <a:t>　　・ふるさと納税の健全な発展に向けた制度の見直しに準じ、事業を活用し、継続して</a:t>
          </a:r>
          <a:r>
            <a:rPr kumimoji="1" lang="en-US" altLang="ja-JP" sz="1100">
              <a:solidFill>
                <a:schemeClr val="dk1"/>
              </a:solidFill>
              <a:effectLst/>
              <a:latin typeface="+mn-lt"/>
              <a:ea typeface="+mn-ea"/>
              <a:cs typeface="+mn-cs"/>
            </a:rPr>
            <a:t>WEB</a:t>
          </a:r>
          <a:r>
            <a:rPr kumimoji="1" lang="ja-JP" altLang="ja-JP" sz="1100">
              <a:solidFill>
                <a:schemeClr val="dk1"/>
              </a:solidFill>
              <a:effectLst/>
              <a:latin typeface="+mn-lt"/>
              <a:ea typeface="+mn-ea"/>
              <a:cs typeface="+mn-cs"/>
            </a:rPr>
            <a:t>サイトでの寄附を募っていく予定である。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預金利子積み当てによる増加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剰余金の取扱いにおいて決算剰余金の１／２を下らない額を翌翌年度までに積み立て、又は償還期限を繰り上げて行なう地方債の</a:t>
          </a:r>
          <a:endParaRPr lang="ja-JP" altLang="ja-JP" sz="1400">
            <a:effectLst/>
          </a:endParaRPr>
        </a:p>
        <a:p>
          <a:r>
            <a:rPr kumimoji="1" lang="ja-JP" altLang="ja-JP" sz="1100">
              <a:solidFill>
                <a:schemeClr val="dk1"/>
              </a:solidFill>
              <a:effectLst/>
              <a:latin typeface="+mn-lt"/>
              <a:ea typeface="+mn-ea"/>
              <a:cs typeface="+mn-cs"/>
            </a:rPr>
            <a:t>　償還の財源に充てなければならないとされており、本村の場合、決算剰余金については減債基金へ優先的に積み立て、短期的には庁舎</a:t>
          </a:r>
          <a:endParaRPr lang="ja-JP" altLang="ja-JP" sz="1400">
            <a:effectLst/>
          </a:endParaRPr>
        </a:p>
        <a:p>
          <a:r>
            <a:rPr kumimoji="1" lang="ja-JP" altLang="ja-JP" sz="1100">
              <a:solidFill>
                <a:schemeClr val="dk1"/>
              </a:solidFill>
              <a:effectLst/>
              <a:latin typeface="+mn-lt"/>
              <a:ea typeface="+mn-ea"/>
              <a:cs typeface="+mn-cs"/>
            </a:rPr>
            <a:t>　建設関係の地方債の償還において繰上償還を予定している。</a:t>
          </a:r>
          <a:endParaRPr lang="ja-JP" altLang="ja-JP" sz="1400">
            <a:effectLst/>
          </a:endParaRPr>
        </a:p>
        <a:p>
          <a:r>
            <a:rPr kumimoji="1" lang="ja-JP" altLang="ja-JP" sz="1100">
              <a:solidFill>
                <a:schemeClr val="dk1"/>
              </a:solidFill>
              <a:effectLst/>
              <a:latin typeface="+mn-lt"/>
              <a:ea typeface="+mn-ea"/>
              <a:cs typeface="+mn-cs"/>
            </a:rPr>
            <a:t>　そのため、その繰上償還を行っている間は、前年度同様、預金利子分についてのみ積み立てることとしている。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決算剰余金を</a:t>
          </a:r>
          <a:r>
            <a:rPr kumimoji="1" lang="en-US" altLang="ja-JP" sz="1100">
              <a:solidFill>
                <a:schemeClr val="dk1"/>
              </a:solidFill>
              <a:effectLst/>
              <a:latin typeface="+mn-lt"/>
              <a:ea typeface="+mn-ea"/>
              <a:cs typeface="+mn-cs"/>
            </a:rPr>
            <a:t>311</a:t>
          </a:r>
          <a:r>
            <a:rPr kumimoji="1" lang="ja-JP" altLang="ja-JP" sz="1100">
              <a:solidFill>
                <a:schemeClr val="dk1"/>
              </a:solidFill>
              <a:effectLst/>
              <a:latin typeface="+mn-lt"/>
              <a:ea typeface="+mn-ea"/>
              <a:cs typeface="+mn-cs"/>
            </a:rPr>
            <a:t>百万円積立て、繰上償還として</a:t>
          </a:r>
          <a:r>
            <a:rPr kumimoji="1" lang="en-US" altLang="ja-JP" sz="1100">
              <a:solidFill>
                <a:schemeClr val="dk1"/>
              </a:solidFill>
              <a:effectLst/>
              <a:latin typeface="+mn-lt"/>
              <a:ea typeface="+mn-ea"/>
              <a:cs typeface="+mn-cs"/>
            </a:rPr>
            <a:t>41</a:t>
          </a:r>
          <a:r>
            <a:rPr kumimoji="1" lang="ja-JP" altLang="ja-JP" sz="1100">
              <a:solidFill>
                <a:schemeClr val="dk1"/>
              </a:solidFill>
              <a:effectLst/>
              <a:latin typeface="+mn-lt"/>
              <a:ea typeface="+mn-ea"/>
              <a:cs typeface="+mn-cs"/>
            </a:rPr>
            <a:t>百万円取崩したため、</a:t>
          </a:r>
          <a:r>
            <a:rPr kumimoji="1" lang="en-US" altLang="ja-JP" sz="1100">
              <a:solidFill>
                <a:schemeClr val="dk1"/>
              </a:solidFill>
              <a:effectLst/>
              <a:latin typeface="+mn-lt"/>
              <a:ea typeface="+mn-ea"/>
              <a:cs typeface="+mn-cs"/>
            </a:rPr>
            <a:t>270</a:t>
          </a:r>
          <a:r>
            <a:rPr kumimoji="1" lang="ja-JP" altLang="ja-JP" sz="1100">
              <a:solidFill>
                <a:schemeClr val="dk1"/>
              </a:solidFill>
              <a:effectLst/>
              <a:latin typeface="+mn-lt"/>
              <a:ea typeface="+mn-ea"/>
              <a:cs typeface="+mn-cs"/>
            </a:rPr>
            <a:t>百万円増加した。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短期的に庁舎建設関係の地方債の償還において繰上償還（令和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年度）を</a:t>
          </a:r>
          <a:r>
            <a:rPr kumimoji="1" lang="ja-JP" altLang="en-US" sz="1100">
              <a:solidFill>
                <a:schemeClr val="dk1"/>
              </a:solidFill>
              <a:effectLst/>
              <a:latin typeface="+mn-lt"/>
              <a:ea typeface="+mn-ea"/>
              <a:cs typeface="+mn-cs"/>
            </a:rPr>
            <a:t>行った</a:t>
          </a:r>
          <a:r>
            <a:rPr kumimoji="1" lang="ja-JP" altLang="ja-JP" sz="1100">
              <a:solidFill>
                <a:schemeClr val="dk1"/>
              </a:solidFill>
              <a:effectLst/>
              <a:latin typeface="+mn-lt"/>
              <a:ea typeface="+mn-ea"/>
              <a:cs typeface="+mn-cs"/>
            </a:rPr>
            <a:t>。そのため決算剰余金については減債基金へ優先的に積み立てることとしている。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xmlns=""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xmlns=""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xmlns=""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xmlns=""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xmlns=""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xmlns=""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xmlns=""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xmlns=""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xmlns=""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xmlns=""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xmlns=""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xmlns=""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2,203
2,194
42.28
3,986,513
3,721,692
167,736
1,672,783
2,179,967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xmlns=""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xmlns=""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xmlns=""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xmlns=""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xmlns=""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xmlns=""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xmlns=""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xmlns=""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xmlns=""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xmlns=""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xmlns=""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xmlns=""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xmlns=""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xmlns=""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xmlns=""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xmlns=""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xmlns=""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xmlns=""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xmlns=""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xmlns=""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xmlns=""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xmlns=""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xmlns=""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xmlns=""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xmlns=""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xmlns=""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xmlns=""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xmlns=""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当村の有形固定資産減価償却率は、類似団体よりも低い水準にある。</a:t>
          </a:r>
        </a:p>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年度は、庁舎をはじめとした建物</a:t>
          </a:r>
          <a:r>
            <a:rPr kumimoji="1" lang="en-US" altLang="ja-JP" sz="1100">
              <a:latin typeface="ＭＳ Ｐゴシック" panose="020B0600070205080204" pitchFamily="50" charset="-128"/>
              <a:ea typeface="ＭＳ Ｐゴシック" panose="020B0600070205080204" pitchFamily="50" charset="-128"/>
            </a:rPr>
            <a:t>7</a:t>
          </a:r>
          <a:r>
            <a:rPr kumimoji="1" lang="ja-JP" altLang="en-US" sz="1100">
              <a:latin typeface="ＭＳ Ｐゴシック" panose="020B0600070205080204" pitchFamily="50" charset="-128"/>
              <a:ea typeface="ＭＳ Ｐゴシック" panose="020B0600070205080204" pitchFamily="50" charset="-128"/>
            </a:rPr>
            <a:t>棟を取得した。そのうち</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棟は耐用年数を超過した建物の中古取得であったものの、有形固定資産減価償却率については、令和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年度決算と比較して</a:t>
          </a:r>
          <a:r>
            <a:rPr kumimoji="1" lang="en-US" altLang="ja-JP" sz="1100">
              <a:latin typeface="ＭＳ Ｐゴシック" panose="020B0600070205080204" pitchFamily="50" charset="-128"/>
              <a:ea typeface="ＭＳ Ｐゴシック" panose="020B0600070205080204" pitchFamily="50" charset="-128"/>
            </a:rPr>
            <a:t>4.7%</a:t>
          </a:r>
          <a:r>
            <a:rPr kumimoji="1" lang="ja-JP" altLang="en-US" sz="1100">
              <a:latin typeface="ＭＳ Ｐゴシック" panose="020B0600070205080204" pitchFamily="50" charset="-128"/>
              <a:ea typeface="ＭＳ Ｐゴシック" panose="020B0600070205080204" pitchFamily="50" charset="-128"/>
            </a:rPr>
            <a:t>減少した。</a:t>
          </a:r>
        </a:p>
        <a:p>
          <a:r>
            <a:rPr kumimoji="1" lang="ja-JP" altLang="en-US" sz="1100">
              <a:latin typeface="ＭＳ Ｐゴシック" panose="020B0600070205080204" pitchFamily="50" charset="-128"/>
              <a:ea typeface="ＭＳ Ｐゴシック" panose="020B0600070205080204" pitchFamily="50" charset="-128"/>
            </a:rPr>
            <a:t>今後も、公共施設個別計画や公共施設等総合管理計画等に沿った公共施設（ハコモノ）に対するマネジメントを進め、計画的な予防保全を図る。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xmlns=""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xmlns="" id="{00000000-0008-0000-00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xmlns="" id="{00000000-0008-0000-00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xmlns="" id="{00000000-0008-0000-00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xmlns="" id="{00000000-0008-0000-00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xmlns="" id="{00000000-0008-0000-00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xmlns="" id="{00000000-0008-0000-00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xmlns="" id="{00000000-0008-0000-00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xmlns="" id="{00000000-0008-0000-00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xmlns="" id="{00000000-0008-0000-00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xmlns="" id="{00000000-0008-0000-00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xmlns="" id="{00000000-0008-0000-00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xmlns="" id="{00000000-0008-0000-00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xmlns="" id="{00000000-0008-0000-00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xmlns="" id="{00000000-0008-0000-00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xmlns="" id="{00000000-0008-0000-00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34</xdr:row>
      <xdr:rowOff>134892</xdr:rowOff>
    </xdr:to>
    <xdr:cxnSp macro="">
      <xdr:nvCxnSpPr>
        <xdr:cNvPr id="77" name="直線コネクタ 76">
          <a:extLst>
            <a:ext uri="{FF2B5EF4-FFF2-40B4-BE49-F238E27FC236}">
              <a16:creationId xmlns:a16="http://schemas.microsoft.com/office/drawing/2014/main" xmlns="" id="{00000000-0008-0000-0000-00004D000000}"/>
            </a:ext>
          </a:extLst>
        </xdr:cNvPr>
        <xdr:cNvCxnSpPr/>
      </xdr:nvCxnSpPr>
      <xdr:spPr>
        <a:xfrm flipV="1">
          <a:off x="4760595" y="5341620"/>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138719</xdr:rowOff>
    </xdr:from>
    <xdr:ext cx="405111" cy="259045"/>
    <xdr:sp macro="" textlink="">
      <xdr:nvSpPr>
        <xdr:cNvPr id="78" name="有形固定資産減価償却率最小値テキスト">
          <a:extLst>
            <a:ext uri="{FF2B5EF4-FFF2-40B4-BE49-F238E27FC236}">
              <a16:creationId xmlns:a16="http://schemas.microsoft.com/office/drawing/2014/main" xmlns="" id="{00000000-0008-0000-0000-00004E000000}"/>
            </a:ext>
          </a:extLst>
        </xdr:cNvPr>
        <xdr:cNvSpPr txBox="1"/>
      </xdr:nvSpPr>
      <xdr:spPr>
        <a:xfrm>
          <a:off x="4813300" y="6739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134892</xdr:rowOff>
    </xdr:from>
    <xdr:to>
      <xdr:col>23</xdr:col>
      <xdr:colOff>174625</xdr:colOff>
      <xdr:row>34</xdr:row>
      <xdr:rowOff>134892</xdr:rowOff>
    </xdr:to>
    <xdr:cxnSp macro="">
      <xdr:nvCxnSpPr>
        <xdr:cNvPr id="79" name="直線コネクタ 78">
          <a:extLst>
            <a:ext uri="{FF2B5EF4-FFF2-40B4-BE49-F238E27FC236}">
              <a16:creationId xmlns:a16="http://schemas.microsoft.com/office/drawing/2014/main" xmlns="" id="{00000000-0008-0000-0000-00004F000000}"/>
            </a:ext>
          </a:extLst>
        </xdr:cNvPr>
        <xdr:cNvCxnSpPr/>
      </xdr:nvCxnSpPr>
      <xdr:spPr>
        <a:xfrm>
          <a:off x="4673600" y="673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80" name="有形固定資産減価償却率最大値テキスト">
          <a:extLst>
            <a:ext uri="{FF2B5EF4-FFF2-40B4-BE49-F238E27FC236}">
              <a16:creationId xmlns:a16="http://schemas.microsoft.com/office/drawing/2014/main" xmlns="" id="{00000000-0008-0000-0000-000050000000}"/>
            </a:ext>
          </a:extLst>
        </xdr:cNvPr>
        <xdr:cNvSpPr txBox="1"/>
      </xdr:nvSpPr>
      <xdr:spPr>
        <a:xfrm>
          <a:off x="4813300" y="5116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81" name="直線コネクタ 80">
          <a:extLst>
            <a:ext uri="{FF2B5EF4-FFF2-40B4-BE49-F238E27FC236}">
              <a16:creationId xmlns:a16="http://schemas.microsoft.com/office/drawing/2014/main" xmlns="" id="{00000000-0008-0000-0000-000051000000}"/>
            </a:ext>
          </a:extLst>
        </xdr:cNvPr>
        <xdr:cNvCxnSpPr/>
      </xdr:nvCxnSpPr>
      <xdr:spPr>
        <a:xfrm>
          <a:off x="4673600" y="534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98805</xdr:rowOff>
    </xdr:from>
    <xdr:ext cx="405111" cy="259045"/>
    <xdr:sp macro="" textlink="">
      <xdr:nvSpPr>
        <xdr:cNvPr id="82" name="有形固定資産減価償却率平均値テキスト">
          <a:extLst>
            <a:ext uri="{FF2B5EF4-FFF2-40B4-BE49-F238E27FC236}">
              <a16:creationId xmlns:a16="http://schemas.microsoft.com/office/drawing/2014/main" xmlns="" id="{00000000-0008-0000-0000-000052000000}"/>
            </a:ext>
          </a:extLst>
        </xdr:cNvPr>
        <xdr:cNvSpPr txBox="1"/>
      </xdr:nvSpPr>
      <xdr:spPr>
        <a:xfrm>
          <a:off x="4813300" y="6185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120378</xdr:rowOff>
    </xdr:from>
    <xdr:to>
      <xdr:col>23</xdr:col>
      <xdr:colOff>136525</xdr:colOff>
      <xdr:row>32</xdr:row>
      <xdr:rowOff>50528</xdr:rowOff>
    </xdr:to>
    <xdr:sp macro="" textlink="">
      <xdr:nvSpPr>
        <xdr:cNvPr id="83" name="フローチャート: 判断 82">
          <a:extLst>
            <a:ext uri="{FF2B5EF4-FFF2-40B4-BE49-F238E27FC236}">
              <a16:creationId xmlns:a16="http://schemas.microsoft.com/office/drawing/2014/main" xmlns="" id="{00000000-0008-0000-0000-000053000000}"/>
            </a:ext>
          </a:extLst>
        </xdr:cNvPr>
        <xdr:cNvSpPr/>
      </xdr:nvSpPr>
      <xdr:spPr>
        <a:xfrm>
          <a:off x="4711700" y="620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83367</xdr:rowOff>
    </xdr:from>
    <xdr:to>
      <xdr:col>19</xdr:col>
      <xdr:colOff>187325</xdr:colOff>
      <xdr:row>32</xdr:row>
      <xdr:rowOff>13517</xdr:rowOff>
    </xdr:to>
    <xdr:sp macro="" textlink="">
      <xdr:nvSpPr>
        <xdr:cNvPr id="84" name="フローチャート: 判断 83">
          <a:extLst>
            <a:ext uri="{FF2B5EF4-FFF2-40B4-BE49-F238E27FC236}">
              <a16:creationId xmlns:a16="http://schemas.microsoft.com/office/drawing/2014/main" xmlns="" id="{00000000-0008-0000-0000-000054000000}"/>
            </a:ext>
          </a:extLst>
        </xdr:cNvPr>
        <xdr:cNvSpPr/>
      </xdr:nvSpPr>
      <xdr:spPr>
        <a:xfrm>
          <a:off x="4000500" y="6169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61776</xdr:rowOff>
    </xdr:from>
    <xdr:to>
      <xdr:col>15</xdr:col>
      <xdr:colOff>187325</xdr:colOff>
      <xdr:row>31</xdr:row>
      <xdr:rowOff>163376</xdr:rowOff>
    </xdr:to>
    <xdr:sp macro="" textlink="">
      <xdr:nvSpPr>
        <xdr:cNvPr id="85" name="フローチャート: 判断 84">
          <a:extLst>
            <a:ext uri="{FF2B5EF4-FFF2-40B4-BE49-F238E27FC236}">
              <a16:creationId xmlns:a16="http://schemas.microsoft.com/office/drawing/2014/main" xmlns="" id="{00000000-0008-0000-0000-000055000000}"/>
            </a:ext>
          </a:extLst>
        </xdr:cNvPr>
        <xdr:cNvSpPr/>
      </xdr:nvSpPr>
      <xdr:spPr>
        <a:xfrm>
          <a:off x="3238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27849</xdr:rowOff>
    </xdr:from>
    <xdr:to>
      <xdr:col>11</xdr:col>
      <xdr:colOff>187325</xdr:colOff>
      <xdr:row>31</xdr:row>
      <xdr:rowOff>129449</xdr:rowOff>
    </xdr:to>
    <xdr:sp macro="" textlink="">
      <xdr:nvSpPr>
        <xdr:cNvPr id="86" name="フローチャート: 判断 85">
          <a:extLst>
            <a:ext uri="{FF2B5EF4-FFF2-40B4-BE49-F238E27FC236}">
              <a16:creationId xmlns:a16="http://schemas.microsoft.com/office/drawing/2014/main" xmlns="" id="{00000000-0008-0000-0000-000056000000}"/>
            </a:ext>
          </a:extLst>
        </xdr:cNvPr>
        <xdr:cNvSpPr/>
      </xdr:nvSpPr>
      <xdr:spPr>
        <a:xfrm>
          <a:off x="2476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149951</xdr:rowOff>
    </xdr:from>
    <xdr:to>
      <xdr:col>7</xdr:col>
      <xdr:colOff>187325</xdr:colOff>
      <xdr:row>31</xdr:row>
      <xdr:rowOff>80101</xdr:rowOff>
    </xdr:to>
    <xdr:sp macro="" textlink="">
      <xdr:nvSpPr>
        <xdr:cNvPr id="87" name="フローチャート: 判断 86">
          <a:extLst>
            <a:ext uri="{FF2B5EF4-FFF2-40B4-BE49-F238E27FC236}">
              <a16:creationId xmlns:a16="http://schemas.microsoft.com/office/drawing/2014/main" xmlns="" id="{00000000-0008-0000-0000-000057000000}"/>
            </a:ext>
          </a:extLst>
        </xdr:cNvPr>
        <xdr:cNvSpPr/>
      </xdr:nvSpPr>
      <xdr:spPr>
        <a:xfrm>
          <a:off x="1714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00000000-0008-0000-00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00000000-0008-0000-00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xmlns="" id="{00000000-0008-0000-00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xmlns="" id="{00000000-0008-0000-00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xmlns="" id="{00000000-0008-0000-00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138158</xdr:rowOff>
    </xdr:from>
    <xdr:to>
      <xdr:col>23</xdr:col>
      <xdr:colOff>136525</xdr:colOff>
      <xdr:row>29</xdr:row>
      <xdr:rowOff>68308</xdr:rowOff>
    </xdr:to>
    <xdr:sp macro="" textlink="">
      <xdr:nvSpPr>
        <xdr:cNvPr id="93" name="楕円 92">
          <a:extLst>
            <a:ext uri="{FF2B5EF4-FFF2-40B4-BE49-F238E27FC236}">
              <a16:creationId xmlns:a16="http://schemas.microsoft.com/office/drawing/2014/main" xmlns="" id="{00000000-0008-0000-0000-00005D000000}"/>
            </a:ext>
          </a:extLst>
        </xdr:cNvPr>
        <xdr:cNvSpPr/>
      </xdr:nvSpPr>
      <xdr:spPr>
        <a:xfrm>
          <a:off x="4711700" y="571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161035</xdr:rowOff>
    </xdr:from>
    <xdr:ext cx="405111" cy="259045"/>
    <xdr:sp macro="" textlink="">
      <xdr:nvSpPr>
        <xdr:cNvPr id="94" name="有形固定資産減価償却率該当値テキスト">
          <a:extLst>
            <a:ext uri="{FF2B5EF4-FFF2-40B4-BE49-F238E27FC236}">
              <a16:creationId xmlns:a16="http://schemas.microsoft.com/office/drawing/2014/main" xmlns="" id="{00000000-0008-0000-0000-00005E000000}"/>
            </a:ext>
          </a:extLst>
        </xdr:cNvPr>
        <xdr:cNvSpPr txBox="1"/>
      </xdr:nvSpPr>
      <xdr:spPr>
        <a:xfrm>
          <a:off x="4813300" y="5561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111669</xdr:rowOff>
    </xdr:from>
    <xdr:to>
      <xdr:col>19</xdr:col>
      <xdr:colOff>187325</xdr:colOff>
      <xdr:row>30</xdr:row>
      <xdr:rowOff>41819</xdr:rowOff>
    </xdr:to>
    <xdr:sp macro="" textlink="">
      <xdr:nvSpPr>
        <xdr:cNvPr id="95" name="楕円 94">
          <a:extLst>
            <a:ext uri="{FF2B5EF4-FFF2-40B4-BE49-F238E27FC236}">
              <a16:creationId xmlns:a16="http://schemas.microsoft.com/office/drawing/2014/main" xmlns="" id="{00000000-0008-0000-0000-00005F000000}"/>
            </a:ext>
          </a:extLst>
        </xdr:cNvPr>
        <xdr:cNvSpPr/>
      </xdr:nvSpPr>
      <xdr:spPr>
        <a:xfrm>
          <a:off x="4000500" y="58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17508</xdr:rowOff>
    </xdr:from>
    <xdr:to>
      <xdr:col>23</xdr:col>
      <xdr:colOff>85725</xdr:colOff>
      <xdr:row>29</xdr:row>
      <xdr:rowOff>162469</xdr:rowOff>
    </xdr:to>
    <xdr:cxnSp macro="">
      <xdr:nvCxnSpPr>
        <xdr:cNvPr id="96" name="直線コネクタ 95">
          <a:extLst>
            <a:ext uri="{FF2B5EF4-FFF2-40B4-BE49-F238E27FC236}">
              <a16:creationId xmlns:a16="http://schemas.microsoft.com/office/drawing/2014/main" xmlns="" id="{00000000-0008-0000-0000-000060000000}"/>
            </a:ext>
          </a:extLst>
        </xdr:cNvPr>
        <xdr:cNvCxnSpPr/>
      </xdr:nvCxnSpPr>
      <xdr:spPr>
        <a:xfrm flipV="1">
          <a:off x="4051300" y="5761083"/>
          <a:ext cx="711200" cy="14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105501</xdr:rowOff>
    </xdr:from>
    <xdr:to>
      <xdr:col>15</xdr:col>
      <xdr:colOff>187325</xdr:colOff>
      <xdr:row>30</xdr:row>
      <xdr:rowOff>35651</xdr:rowOff>
    </xdr:to>
    <xdr:sp macro="" textlink="">
      <xdr:nvSpPr>
        <xdr:cNvPr id="97" name="楕円 96">
          <a:extLst>
            <a:ext uri="{FF2B5EF4-FFF2-40B4-BE49-F238E27FC236}">
              <a16:creationId xmlns:a16="http://schemas.microsoft.com/office/drawing/2014/main" xmlns="" id="{00000000-0008-0000-0000-000061000000}"/>
            </a:ext>
          </a:extLst>
        </xdr:cNvPr>
        <xdr:cNvSpPr/>
      </xdr:nvSpPr>
      <xdr:spPr>
        <a:xfrm>
          <a:off x="3238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156301</xdr:rowOff>
    </xdr:from>
    <xdr:to>
      <xdr:col>19</xdr:col>
      <xdr:colOff>136525</xdr:colOff>
      <xdr:row>29</xdr:row>
      <xdr:rowOff>162469</xdr:rowOff>
    </xdr:to>
    <xdr:cxnSp macro="">
      <xdr:nvCxnSpPr>
        <xdr:cNvPr id="98" name="直線コネクタ 97">
          <a:extLst>
            <a:ext uri="{FF2B5EF4-FFF2-40B4-BE49-F238E27FC236}">
              <a16:creationId xmlns:a16="http://schemas.microsoft.com/office/drawing/2014/main" xmlns="" id="{00000000-0008-0000-0000-000062000000}"/>
            </a:ext>
          </a:extLst>
        </xdr:cNvPr>
        <xdr:cNvCxnSpPr/>
      </xdr:nvCxnSpPr>
      <xdr:spPr>
        <a:xfrm>
          <a:off x="3289300" y="5899876"/>
          <a:ext cx="7620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105501</xdr:rowOff>
    </xdr:from>
    <xdr:to>
      <xdr:col>11</xdr:col>
      <xdr:colOff>187325</xdr:colOff>
      <xdr:row>30</xdr:row>
      <xdr:rowOff>35651</xdr:rowOff>
    </xdr:to>
    <xdr:sp macro="" textlink="">
      <xdr:nvSpPr>
        <xdr:cNvPr id="99" name="楕円 98">
          <a:extLst>
            <a:ext uri="{FF2B5EF4-FFF2-40B4-BE49-F238E27FC236}">
              <a16:creationId xmlns:a16="http://schemas.microsoft.com/office/drawing/2014/main" xmlns="" id="{00000000-0008-0000-0000-000063000000}"/>
            </a:ext>
          </a:extLst>
        </xdr:cNvPr>
        <xdr:cNvSpPr/>
      </xdr:nvSpPr>
      <xdr:spPr>
        <a:xfrm>
          <a:off x="2476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156301</xdr:rowOff>
    </xdr:from>
    <xdr:to>
      <xdr:col>15</xdr:col>
      <xdr:colOff>136525</xdr:colOff>
      <xdr:row>29</xdr:row>
      <xdr:rowOff>156301</xdr:rowOff>
    </xdr:to>
    <xdr:cxnSp macro="">
      <xdr:nvCxnSpPr>
        <xdr:cNvPr id="100" name="直線コネクタ 99">
          <a:extLst>
            <a:ext uri="{FF2B5EF4-FFF2-40B4-BE49-F238E27FC236}">
              <a16:creationId xmlns:a16="http://schemas.microsoft.com/office/drawing/2014/main" xmlns="" id="{00000000-0008-0000-0000-000064000000}"/>
            </a:ext>
          </a:extLst>
        </xdr:cNvPr>
        <xdr:cNvCxnSpPr/>
      </xdr:nvCxnSpPr>
      <xdr:spPr>
        <a:xfrm>
          <a:off x="2527300" y="5899876"/>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108585</xdr:rowOff>
    </xdr:from>
    <xdr:to>
      <xdr:col>7</xdr:col>
      <xdr:colOff>187325</xdr:colOff>
      <xdr:row>30</xdr:row>
      <xdr:rowOff>38735</xdr:rowOff>
    </xdr:to>
    <xdr:sp macro="" textlink="">
      <xdr:nvSpPr>
        <xdr:cNvPr id="101" name="楕円 100">
          <a:extLst>
            <a:ext uri="{FF2B5EF4-FFF2-40B4-BE49-F238E27FC236}">
              <a16:creationId xmlns:a16="http://schemas.microsoft.com/office/drawing/2014/main" xmlns="" id="{00000000-0008-0000-0000-000065000000}"/>
            </a:ext>
          </a:extLst>
        </xdr:cNvPr>
        <xdr:cNvSpPr/>
      </xdr:nvSpPr>
      <xdr:spPr>
        <a:xfrm>
          <a:off x="1714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156301</xdr:rowOff>
    </xdr:from>
    <xdr:to>
      <xdr:col>11</xdr:col>
      <xdr:colOff>136525</xdr:colOff>
      <xdr:row>29</xdr:row>
      <xdr:rowOff>159385</xdr:rowOff>
    </xdr:to>
    <xdr:cxnSp macro="">
      <xdr:nvCxnSpPr>
        <xdr:cNvPr id="102" name="直線コネクタ 101">
          <a:extLst>
            <a:ext uri="{FF2B5EF4-FFF2-40B4-BE49-F238E27FC236}">
              <a16:creationId xmlns:a16="http://schemas.microsoft.com/office/drawing/2014/main" xmlns="" id="{00000000-0008-0000-0000-000066000000}"/>
            </a:ext>
          </a:extLst>
        </xdr:cNvPr>
        <xdr:cNvCxnSpPr/>
      </xdr:nvCxnSpPr>
      <xdr:spPr>
        <a:xfrm flipV="1">
          <a:off x="1765300" y="589987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4644</xdr:rowOff>
    </xdr:from>
    <xdr:ext cx="405111" cy="259045"/>
    <xdr:sp macro="" textlink="">
      <xdr:nvSpPr>
        <xdr:cNvPr id="103" name="n_1aveValue有形固定資産減価償却率">
          <a:extLst>
            <a:ext uri="{FF2B5EF4-FFF2-40B4-BE49-F238E27FC236}">
              <a16:creationId xmlns:a16="http://schemas.microsoft.com/office/drawing/2014/main" xmlns="" id="{00000000-0008-0000-0000-000067000000}"/>
            </a:ext>
          </a:extLst>
        </xdr:cNvPr>
        <xdr:cNvSpPr txBox="1"/>
      </xdr:nvSpPr>
      <xdr:spPr>
        <a:xfrm>
          <a:off x="3836044" y="6262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154503</xdr:rowOff>
    </xdr:from>
    <xdr:ext cx="405111" cy="259045"/>
    <xdr:sp macro="" textlink="">
      <xdr:nvSpPr>
        <xdr:cNvPr id="104" name="n_2aveValue有形固定資産減価償却率">
          <a:extLst>
            <a:ext uri="{FF2B5EF4-FFF2-40B4-BE49-F238E27FC236}">
              <a16:creationId xmlns:a16="http://schemas.microsoft.com/office/drawing/2014/main" xmlns="" id="{00000000-0008-0000-0000-000068000000}"/>
            </a:ext>
          </a:extLst>
        </xdr:cNvPr>
        <xdr:cNvSpPr txBox="1"/>
      </xdr:nvSpPr>
      <xdr:spPr>
        <a:xfrm>
          <a:off x="3086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120576</xdr:rowOff>
    </xdr:from>
    <xdr:ext cx="405111" cy="259045"/>
    <xdr:sp macro="" textlink="">
      <xdr:nvSpPr>
        <xdr:cNvPr id="105" name="n_3aveValue有形固定資産減価償却率">
          <a:extLst>
            <a:ext uri="{FF2B5EF4-FFF2-40B4-BE49-F238E27FC236}">
              <a16:creationId xmlns:a16="http://schemas.microsoft.com/office/drawing/2014/main" xmlns="" id="{00000000-0008-0000-0000-000069000000}"/>
            </a:ext>
          </a:extLst>
        </xdr:cNvPr>
        <xdr:cNvSpPr txBox="1"/>
      </xdr:nvSpPr>
      <xdr:spPr>
        <a:xfrm>
          <a:off x="2324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71228</xdr:rowOff>
    </xdr:from>
    <xdr:ext cx="405111" cy="259045"/>
    <xdr:sp macro="" textlink="">
      <xdr:nvSpPr>
        <xdr:cNvPr id="106" name="n_4aveValue有形固定資産減価償却率">
          <a:extLst>
            <a:ext uri="{FF2B5EF4-FFF2-40B4-BE49-F238E27FC236}">
              <a16:creationId xmlns:a16="http://schemas.microsoft.com/office/drawing/2014/main" xmlns="" id="{00000000-0008-0000-0000-00006A000000}"/>
            </a:ext>
          </a:extLst>
        </xdr:cNvPr>
        <xdr:cNvSpPr txBox="1"/>
      </xdr:nvSpPr>
      <xdr:spPr>
        <a:xfrm>
          <a:off x="1562744" y="6157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58346</xdr:rowOff>
    </xdr:from>
    <xdr:ext cx="405111" cy="259045"/>
    <xdr:sp macro="" textlink="">
      <xdr:nvSpPr>
        <xdr:cNvPr id="107" name="n_1mainValue有形固定資産減価償却率">
          <a:extLst>
            <a:ext uri="{FF2B5EF4-FFF2-40B4-BE49-F238E27FC236}">
              <a16:creationId xmlns:a16="http://schemas.microsoft.com/office/drawing/2014/main" xmlns="" id="{00000000-0008-0000-0000-00006B000000}"/>
            </a:ext>
          </a:extLst>
        </xdr:cNvPr>
        <xdr:cNvSpPr txBox="1"/>
      </xdr:nvSpPr>
      <xdr:spPr>
        <a:xfrm>
          <a:off x="3836044" y="563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52178</xdr:rowOff>
    </xdr:from>
    <xdr:ext cx="405111" cy="259045"/>
    <xdr:sp macro="" textlink="">
      <xdr:nvSpPr>
        <xdr:cNvPr id="108" name="n_2mainValue有形固定資産減価償却率">
          <a:extLst>
            <a:ext uri="{FF2B5EF4-FFF2-40B4-BE49-F238E27FC236}">
              <a16:creationId xmlns:a16="http://schemas.microsoft.com/office/drawing/2014/main" xmlns="" id="{00000000-0008-0000-0000-00006C000000}"/>
            </a:ext>
          </a:extLst>
        </xdr:cNvPr>
        <xdr:cNvSpPr txBox="1"/>
      </xdr:nvSpPr>
      <xdr:spPr>
        <a:xfrm>
          <a:off x="30867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52178</xdr:rowOff>
    </xdr:from>
    <xdr:ext cx="405111" cy="259045"/>
    <xdr:sp macro="" textlink="">
      <xdr:nvSpPr>
        <xdr:cNvPr id="109" name="n_3mainValue有形固定資産減価償却率">
          <a:extLst>
            <a:ext uri="{FF2B5EF4-FFF2-40B4-BE49-F238E27FC236}">
              <a16:creationId xmlns:a16="http://schemas.microsoft.com/office/drawing/2014/main" xmlns="" id="{00000000-0008-0000-0000-00006D000000}"/>
            </a:ext>
          </a:extLst>
        </xdr:cNvPr>
        <xdr:cNvSpPr txBox="1"/>
      </xdr:nvSpPr>
      <xdr:spPr>
        <a:xfrm>
          <a:off x="23247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55262</xdr:rowOff>
    </xdr:from>
    <xdr:ext cx="405111" cy="259045"/>
    <xdr:sp macro="" textlink="">
      <xdr:nvSpPr>
        <xdr:cNvPr id="110" name="n_4mainValue有形固定資産減価償却率">
          <a:extLst>
            <a:ext uri="{FF2B5EF4-FFF2-40B4-BE49-F238E27FC236}">
              <a16:creationId xmlns:a16="http://schemas.microsoft.com/office/drawing/2014/main" xmlns="" id="{00000000-0008-0000-0000-00006E000000}"/>
            </a:ext>
          </a:extLst>
        </xdr:cNvPr>
        <xdr:cNvSpPr txBox="1"/>
      </xdr:nvSpPr>
      <xdr:spPr>
        <a:xfrm>
          <a:off x="1562744" y="5627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xmlns="" id="{00000000-0008-0000-00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xmlns="" id="{00000000-0008-0000-00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a:extLst>
            <a:ext uri="{FF2B5EF4-FFF2-40B4-BE49-F238E27FC236}">
              <a16:creationId xmlns:a16="http://schemas.microsoft.com/office/drawing/2014/main" xmlns="" id="{00000000-0008-0000-0000-000071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xmlns="" id="{00000000-0008-0000-00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xmlns="" id="{00000000-0008-0000-00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xmlns="" id="{00000000-0008-0000-00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xmlns="" id="{00000000-0008-0000-00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xmlns="" id="{00000000-0008-0000-00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xmlns="" id="{00000000-0008-0000-00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xmlns="" id="{00000000-0008-0000-00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xmlns="" id="{00000000-0008-0000-00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xmlns="" id="{00000000-0008-0000-00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xmlns="" id="{00000000-0008-0000-00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年度決算において、負債合計金額は約</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億円であり、対して業務活動収支は約</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億円である。これらの商を償還年数とした場合、約</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年となる。令和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年度決算時点の基金残高は約</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億円となっている。今後も計画的に起債を行っていく。</a:t>
          </a:r>
        </a:p>
        <a:p>
          <a:r>
            <a:rPr kumimoji="1" lang="ja-JP" altLang="en-US" sz="1100">
              <a:latin typeface="ＭＳ Ｐゴシック" panose="020B0600070205080204" pitchFamily="50" charset="-128"/>
              <a:ea typeface="ＭＳ Ｐゴシック" panose="020B0600070205080204" pitchFamily="50" charset="-128"/>
            </a:rPr>
            <a:t>また、令和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年度の地方債償還支出は、地方債発行収入を下回っている。償還計画に基づいて計画的な財政運営に努める。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xmlns="" id="{00000000-0008-0000-00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xmlns="" id="{00000000-0008-0000-00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xmlns="" id="{00000000-0008-0000-00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xmlns="" id="{00000000-0008-0000-00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xmlns="" id="{00000000-0008-0000-0000-000080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xmlns="" id="{00000000-0008-0000-00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xmlns="" id="{00000000-0008-0000-00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xmlns="" id="{00000000-0008-0000-00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xmlns="" id="{00000000-0008-0000-00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xmlns="" id="{00000000-0008-0000-00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xmlns="" id="{00000000-0008-0000-00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xmlns="" id="{00000000-0008-0000-00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xmlns="" id="{00000000-0008-0000-00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xmlns=""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xmlns=""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156189</xdr:rowOff>
    </xdr:to>
    <xdr:cxnSp macro="">
      <xdr:nvCxnSpPr>
        <xdr:cNvPr id="139" name="直線コネクタ 138">
          <a:extLst>
            <a:ext uri="{FF2B5EF4-FFF2-40B4-BE49-F238E27FC236}">
              <a16:creationId xmlns:a16="http://schemas.microsoft.com/office/drawing/2014/main" xmlns="" id="{00000000-0008-0000-0000-00008B000000}"/>
            </a:ext>
          </a:extLst>
        </xdr:cNvPr>
        <xdr:cNvCxnSpPr/>
      </xdr:nvCxnSpPr>
      <xdr:spPr>
        <a:xfrm flipV="1">
          <a:off x="14793595" y="5312833"/>
          <a:ext cx="1269"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160016</xdr:rowOff>
    </xdr:from>
    <xdr:ext cx="469744" cy="259045"/>
    <xdr:sp macro="" textlink="">
      <xdr:nvSpPr>
        <xdr:cNvPr id="140" name="債務償還比率最小値テキスト">
          <a:extLst>
            <a:ext uri="{FF2B5EF4-FFF2-40B4-BE49-F238E27FC236}">
              <a16:creationId xmlns:a16="http://schemas.microsoft.com/office/drawing/2014/main" xmlns="" id="{00000000-0008-0000-0000-00008C000000}"/>
            </a:ext>
          </a:extLst>
        </xdr:cNvPr>
        <xdr:cNvSpPr txBox="1"/>
      </xdr:nvSpPr>
      <xdr:spPr>
        <a:xfrm>
          <a:off x="14846300" y="658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156189</xdr:rowOff>
    </xdr:from>
    <xdr:to>
      <xdr:col>76</xdr:col>
      <xdr:colOff>111125</xdr:colOff>
      <xdr:row>33</xdr:row>
      <xdr:rowOff>156189</xdr:rowOff>
    </xdr:to>
    <xdr:cxnSp macro="">
      <xdr:nvCxnSpPr>
        <xdr:cNvPr id="141" name="直線コネクタ 140">
          <a:extLst>
            <a:ext uri="{FF2B5EF4-FFF2-40B4-BE49-F238E27FC236}">
              <a16:creationId xmlns:a16="http://schemas.microsoft.com/office/drawing/2014/main" xmlns="" id="{00000000-0008-0000-0000-00008D000000}"/>
            </a:ext>
          </a:extLst>
        </xdr:cNvPr>
        <xdr:cNvCxnSpPr/>
      </xdr:nvCxnSpPr>
      <xdr:spPr>
        <a:xfrm>
          <a:off x="14706600" y="65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xmlns="" id="{00000000-0008-0000-00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xmlns="" id="{00000000-0008-0000-00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49579</xdr:rowOff>
    </xdr:from>
    <xdr:ext cx="469744" cy="259045"/>
    <xdr:sp macro="" textlink="">
      <xdr:nvSpPr>
        <xdr:cNvPr id="144" name="債務償還比率平均値テキスト">
          <a:extLst>
            <a:ext uri="{FF2B5EF4-FFF2-40B4-BE49-F238E27FC236}">
              <a16:creationId xmlns:a16="http://schemas.microsoft.com/office/drawing/2014/main" xmlns="" id="{00000000-0008-0000-0000-000090000000}"/>
            </a:ext>
          </a:extLst>
        </xdr:cNvPr>
        <xdr:cNvSpPr txBox="1"/>
      </xdr:nvSpPr>
      <xdr:spPr>
        <a:xfrm>
          <a:off x="14846300" y="562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71152</xdr:rowOff>
    </xdr:from>
    <xdr:to>
      <xdr:col>76</xdr:col>
      <xdr:colOff>73025</xdr:colOff>
      <xdr:row>29</xdr:row>
      <xdr:rowOff>1302</xdr:rowOff>
    </xdr:to>
    <xdr:sp macro="" textlink="">
      <xdr:nvSpPr>
        <xdr:cNvPr id="145" name="フローチャート: 判断 144">
          <a:extLst>
            <a:ext uri="{FF2B5EF4-FFF2-40B4-BE49-F238E27FC236}">
              <a16:creationId xmlns:a16="http://schemas.microsoft.com/office/drawing/2014/main" xmlns="" id="{00000000-0008-0000-0000-000091000000}"/>
            </a:ext>
          </a:extLst>
        </xdr:cNvPr>
        <xdr:cNvSpPr/>
      </xdr:nvSpPr>
      <xdr:spPr>
        <a:xfrm>
          <a:off x="14744700" y="564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40217</xdr:rowOff>
    </xdr:from>
    <xdr:to>
      <xdr:col>72</xdr:col>
      <xdr:colOff>123825</xdr:colOff>
      <xdr:row>29</xdr:row>
      <xdr:rowOff>141817</xdr:rowOff>
    </xdr:to>
    <xdr:sp macro="" textlink="">
      <xdr:nvSpPr>
        <xdr:cNvPr id="146" name="フローチャート: 判断 145">
          <a:extLst>
            <a:ext uri="{FF2B5EF4-FFF2-40B4-BE49-F238E27FC236}">
              <a16:creationId xmlns:a16="http://schemas.microsoft.com/office/drawing/2014/main" xmlns="" id="{00000000-0008-0000-0000-000092000000}"/>
            </a:ext>
          </a:extLst>
        </xdr:cNvPr>
        <xdr:cNvSpPr/>
      </xdr:nvSpPr>
      <xdr:spPr>
        <a:xfrm>
          <a:off x="14033500" y="578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51012</xdr:rowOff>
    </xdr:from>
    <xdr:to>
      <xdr:col>68</xdr:col>
      <xdr:colOff>123825</xdr:colOff>
      <xdr:row>29</xdr:row>
      <xdr:rowOff>152612</xdr:rowOff>
    </xdr:to>
    <xdr:sp macro="" textlink="">
      <xdr:nvSpPr>
        <xdr:cNvPr id="147" name="フローチャート: 判断 146">
          <a:extLst>
            <a:ext uri="{FF2B5EF4-FFF2-40B4-BE49-F238E27FC236}">
              <a16:creationId xmlns:a16="http://schemas.microsoft.com/office/drawing/2014/main" xmlns="" id="{00000000-0008-0000-0000-000093000000}"/>
            </a:ext>
          </a:extLst>
        </xdr:cNvPr>
        <xdr:cNvSpPr/>
      </xdr:nvSpPr>
      <xdr:spPr>
        <a:xfrm>
          <a:off x="13271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15208</xdr:rowOff>
    </xdr:from>
    <xdr:to>
      <xdr:col>64</xdr:col>
      <xdr:colOff>123825</xdr:colOff>
      <xdr:row>29</xdr:row>
      <xdr:rowOff>116808</xdr:rowOff>
    </xdr:to>
    <xdr:sp macro="" textlink="">
      <xdr:nvSpPr>
        <xdr:cNvPr id="148" name="フローチャート: 判断 147">
          <a:extLst>
            <a:ext uri="{FF2B5EF4-FFF2-40B4-BE49-F238E27FC236}">
              <a16:creationId xmlns:a16="http://schemas.microsoft.com/office/drawing/2014/main" xmlns="" id="{00000000-0008-0000-0000-000094000000}"/>
            </a:ext>
          </a:extLst>
        </xdr:cNvPr>
        <xdr:cNvSpPr/>
      </xdr:nvSpPr>
      <xdr:spPr>
        <a:xfrm>
          <a:off x="12509500" y="575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136821</xdr:rowOff>
    </xdr:from>
    <xdr:to>
      <xdr:col>60</xdr:col>
      <xdr:colOff>123825</xdr:colOff>
      <xdr:row>29</xdr:row>
      <xdr:rowOff>66971</xdr:rowOff>
    </xdr:to>
    <xdr:sp macro="" textlink="">
      <xdr:nvSpPr>
        <xdr:cNvPr id="149" name="フローチャート: 判断 148">
          <a:extLst>
            <a:ext uri="{FF2B5EF4-FFF2-40B4-BE49-F238E27FC236}">
              <a16:creationId xmlns:a16="http://schemas.microsoft.com/office/drawing/2014/main" xmlns="" id="{00000000-0008-0000-0000-000095000000}"/>
            </a:ext>
          </a:extLst>
        </xdr:cNvPr>
        <xdr:cNvSpPr/>
      </xdr:nvSpPr>
      <xdr:spPr>
        <a:xfrm>
          <a:off x="11747500" y="570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xmlns=""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xmlns=""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xmlns=""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xmlns=""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xmlns=""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158344</xdr:rowOff>
    </xdr:from>
    <xdr:ext cx="469744" cy="259045"/>
    <xdr:sp macro="" textlink="">
      <xdr:nvSpPr>
        <xdr:cNvPr id="155" name="n_1aveValue債務償還比率">
          <a:extLst>
            <a:ext uri="{FF2B5EF4-FFF2-40B4-BE49-F238E27FC236}">
              <a16:creationId xmlns:a16="http://schemas.microsoft.com/office/drawing/2014/main" xmlns="" id="{00000000-0008-0000-0000-00009B000000}"/>
            </a:ext>
          </a:extLst>
        </xdr:cNvPr>
        <xdr:cNvSpPr txBox="1"/>
      </xdr:nvSpPr>
      <xdr:spPr>
        <a:xfrm>
          <a:off x="13836727" y="555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169139</xdr:rowOff>
    </xdr:from>
    <xdr:ext cx="469744" cy="259045"/>
    <xdr:sp macro="" textlink="">
      <xdr:nvSpPr>
        <xdr:cNvPr id="156" name="n_2aveValue債務償還比率">
          <a:extLst>
            <a:ext uri="{FF2B5EF4-FFF2-40B4-BE49-F238E27FC236}">
              <a16:creationId xmlns:a16="http://schemas.microsoft.com/office/drawing/2014/main" xmlns="" id="{00000000-0008-0000-0000-00009C000000}"/>
            </a:ext>
          </a:extLst>
        </xdr:cNvPr>
        <xdr:cNvSpPr txBox="1"/>
      </xdr:nvSpPr>
      <xdr:spPr>
        <a:xfrm>
          <a:off x="13087427" y="556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133335</xdr:rowOff>
    </xdr:from>
    <xdr:ext cx="469744" cy="259045"/>
    <xdr:sp macro="" textlink="">
      <xdr:nvSpPr>
        <xdr:cNvPr id="157" name="n_3aveValue債務償還比率">
          <a:extLst>
            <a:ext uri="{FF2B5EF4-FFF2-40B4-BE49-F238E27FC236}">
              <a16:creationId xmlns:a16="http://schemas.microsoft.com/office/drawing/2014/main" xmlns="" id="{00000000-0008-0000-0000-00009D000000}"/>
            </a:ext>
          </a:extLst>
        </xdr:cNvPr>
        <xdr:cNvSpPr txBox="1"/>
      </xdr:nvSpPr>
      <xdr:spPr>
        <a:xfrm>
          <a:off x="12325427" y="553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83498</xdr:rowOff>
    </xdr:from>
    <xdr:ext cx="469744" cy="259045"/>
    <xdr:sp macro="" textlink="">
      <xdr:nvSpPr>
        <xdr:cNvPr id="158" name="n_4aveValue債務償還比率">
          <a:extLst>
            <a:ext uri="{FF2B5EF4-FFF2-40B4-BE49-F238E27FC236}">
              <a16:creationId xmlns:a16="http://schemas.microsoft.com/office/drawing/2014/main" xmlns="" id="{00000000-0008-0000-0000-00009E000000}"/>
            </a:ext>
          </a:extLst>
        </xdr:cNvPr>
        <xdr:cNvSpPr txBox="1"/>
      </xdr:nvSpPr>
      <xdr:spPr>
        <a:xfrm>
          <a:off x="11563427" y="548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xmlns=""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xmlns=""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xmlns=""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xmlns=""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xmlns=""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xmlns=""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2,203
2,194
42.28
3,986,513
3,721,692
167,736
1,672,783
2,179,967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xmlns=""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xmlns=""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xmlns=""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xmlns=""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xmlns=""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xmlns=""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xmlns=""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xmlns=""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xmlns=""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xmlns=""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xmlns=""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xmlns=""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xmlns="" id="{00000000-0008-0000-0100-00003A000000}"/>
            </a:ext>
          </a:extLst>
        </xdr:cNvPr>
        <xdr:cNvCxnSpPr/>
      </xdr:nvCxnSpPr>
      <xdr:spPr>
        <a:xfrm flipV="1">
          <a:off x="4634865"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道路】&#10;有形固定資産減価償却率最小値テキスト">
          <a:extLst>
            <a:ext uri="{FF2B5EF4-FFF2-40B4-BE49-F238E27FC236}">
              <a16:creationId xmlns:a16="http://schemas.microsoft.com/office/drawing/2014/main" xmlns="" id="{00000000-0008-0000-01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xmlns="" id="{00000000-0008-0000-01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xmlns=""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xmlns=""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131190</xdr:rowOff>
    </xdr:from>
    <xdr:ext cx="405111" cy="259045"/>
    <xdr:sp macro="" textlink="">
      <xdr:nvSpPr>
        <xdr:cNvPr id="63" name="【道路】&#10;有形固定資産減価償却率平均値テキスト">
          <a:extLst>
            <a:ext uri="{FF2B5EF4-FFF2-40B4-BE49-F238E27FC236}">
              <a16:creationId xmlns:a16="http://schemas.microsoft.com/office/drawing/2014/main" xmlns="" id="{00000000-0008-0000-0100-00003F000000}"/>
            </a:ext>
          </a:extLst>
        </xdr:cNvPr>
        <xdr:cNvSpPr txBox="1"/>
      </xdr:nvSpPr>
      <xdr:spPr>
        <a:xfrm>
          <a:off x="4673600" y="664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152763</xdr:rowOff>
    </xdr:from>
    <xdr:to>
      <xdr:col>24</xdr:col>
      <xdr:colOff>114300</xdr:colOff>
      <xdr:row>39</xdr:row>
      <xdr:rowOff>82913</xdr:rowOff>
    </xdr:to>
    <xdr:sp macro="" textlink="">
      <xdr:nvSpPr>
        <xdr:cNvPr id="64" name="フローチャート: 判断 63">
          <a:extLst>
            <a:ext uri="{FF2B5EF4-FFF2-40B4-BE49-F238E27FC236}">
              <a16:creationId xmlns:a16="http://schemas.microsoft.com/office/drawing/2014/main" xmlns="" id="{00000000-0008-0000-0100-000040000000}"/>
            </a:ext>
          </a:extLst>
        </xdr:cNvPr>
        <xdr:cNvSpPr/>
      </xdr:nvSpPr>
      <xdr:spPr>
        <a:xfrm>
          <a:off x="4584700" y="666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123372</xdr:rowOff>
    </xdr:from>
    <xdr:to>
      <xdr:col>20</xdr:col>
      <xdr:colOff>38100</xdr:colOff>
      <xdr:row>39</xdr:row>
      <xdr:rowOff>53522</xdr:rowOff>
    </xdr:to>
    <xdr:sp macro="" textlink="">
      <xdr:nvSpPr>
        <xdr:cNvPr id="65" name="フローチャート: 判断 64">
          <a:extLst>
            <a:ext uri="{FF2B5EF4-FFF2-40B4-BE49-F238E27FC236}">
              <a16:creationId xmlns:a16="http://schemas.microsoft.com/office/drawing/2014/main" xmlns="" id="{00000000-0008-0000-0100-000041000000}"/>
            </a:ext>
          </a:extLst>
        </xdr:cNvPr>
        <xdr:cNvSpPr/>
      </xdr:nvSpPr>
      <xdr:spPr>
        <a:xfrm>
          <a:off x="3746500" y="663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a:extLst>
            <a:ext uri="{FF2B5EF4-FFF2-40B4-BE49-F238E27FC236}">
              <a16:creationId xmlns:a16="http://schemas.microsoft.com/office/drawing/2014/main" xmlns="" id="{00000000-0008-0000-0100-000042000000}"/>
            </a:ext>
          </a:extLst>
        </xdr:cNvPr>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87449</xdr:rowOff>
    </xdr:from>
    <xdr:to>
      <xdr:col>10</xdr:col>
      <xdr:colOff>165100</xdr:colOff>
      <xdr:row>39</xdr:row>
      <xdr:rowOff>17599</xdr:rowOff>
    </xdr:to>
    <xdr:sp macro="" textlink="">
      <xdr:nvSpPr>
        <xdr:cNvPr id="67" name="フローチャート: 判断 66">
          <a:extLst>
            <a:ext uri="{FF2B5EF4-FFF2-40B4-BE49-F238E27FC236}">
              <a16:creationId xmlns:a16="http://schemas.microsoft.com/office/drawing/2014/main" xmlns="" id="{00000000-0008-0000-0100-000043000000}"/>
            </a:ext>
          </a:extLst>
        </xdr:cNvPr>
        <xdr:cNvSpPr/>
      </xdr:nvSpPr>
      <xdr:spPr>
        <a:xfrm>
          <a:off x="1968500" y="660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54791</xdr:rowOff>
    </xdr:from>
    <xdr:to>
      <xdr:col>6</xdr:col>
      <xdr:colOff>38100</xdr:colOff>
      <xdr:row>38</xdr:row>
      <xdr:rowOff>156391</xdr:rowOff>
    </xdr:to>
    <xdr:sp macro="" textlink="">
      <xdr:nvSpPr>
        <xdr:cNvPr id="68" name="フローチャート: 判断 67">
          <a:extLst>
            <a:ext uri="{FF2B5EF4-FFF2-40B4-BE49-F238E27FC236}">
              <a16:creationId xmlns:a16="http://schemas.microsoft.com/office/drawing/2014/main" xmlns="" id="{00000000-0008-0000-0100-000044000000}"/>
            </a:ext>
          </a:extLst>
        </xdr:cNvPr>
        <xdr:cNvSpPr/>
      </xdr:nvSpPr>
      <xdr:spPr>
        <a:xfrm>
          <a:off x="1079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xmlns=""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92347</xdr:rowOff>
    </xdr:from>
    <xdr:to>
      <xdr:col>24</xdr:col>
      <xdr:colOff>114300</xdr:colOff>
      <xdr:row>37</xdr:row>
      <xdr:rowOff>22497</xdr:rowOff>
    </xdr:to>
    <xdr:sp macro="" textlink="">
      <xdr:nvSpPr>
        <xdr:cNvPr id="74" name="楕円 73">
          <a:extLst>
            <a:ext uri="{FF2B5EF4-FFF2-40B4-BE49-F238E27FC236}">
              <a16:creationId xmlns:a16="http://schemas.microsoft.com/office/drawing/2014/main" xmlns="" id="{00000000-0008-0000-0100-00004A000000}"/>
            </a:ext>
          </a:extLst>
        </xdr:cNvPr>
        <xdr:cNvSpPr/>
      </xdr:nvSpPr>
      <xdr:spPr>
        <a:xfrm>
          <a:off x="4584700" y="626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115224</xdr:rowOff>
    </xdr:from>
    <xdr:ext cx="405111" cy="259045"/>
    <xdr:sp macro="" textlink="">
      <xdr:nvSpPr>
        <xdr:cNvPr id="75" name="【道路】&#10;有形固定資産減価償却率該当値テキスト">
          <a:extLst>
            <a:ext uri="{FF2B5EF4-FFF2-40B4-BE49-F238E27FC236}">
              <a16:creationId xmlns:a16="http://schemas.microsoft.com/office/drawing/2014/main" xmlns="" id="{00000000-0008-0000-0100-00004B000000}"/>
            </a:ext>
          </a:extLst>
        </xdr:cNvPr>
        <xdr:cNvSpPr txBox="1"/>
      </xdr:nvSpPr>
      <xdr:spPr>
        <a:xfrm>
          <a:off x="4673600" y="61159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69487</xdr:rowOff>
    </xdr:from>
    <xdr:to>
      <xdr:col>20</xdr:col>
      <xdr:colOff>38100</xdr:colOff>
      <xdr:row>36</xdr:row>
      <xdr:rowOff>171087</xdr:rowOff>
    </xdr:to>
    <xdr:sp macro="" textlink="">
      <xdr:nvSpPr>
        <xdr:cNvPr id="76" name="楕円 75">
          <a:extLst>
            <a:ext uri="{FF2B5EF4-FFF2-40B4-BE49-F238E27FC236}">
              <a16:creationId xmlns:a16="http://schemas.microsoft.com/office/drawing/2014/main" xmlns="" id="{00000000-0008-0000-0100-00004C000000}"/>
            </a:ext>
          </a:extLst>
        </xdr:cNvPr>
        <xdr:cNvSpPr/>
      </xdr:nvSpPr>
      <xdr:spPr>
        <a:xfrm>
          <a:off x="37465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120287</xdr:rowOff>
    </xdr:from>
    <xdr:to>
      <xdr:col>24</xdr:col>
      <xdr:colOff>63500</xdr:colOff>
      <xdr:row>36</xdr:row>
      <xdr:rowOff>143147</xdr:rowOff>
    </xdr:to>
    <xdr:cxnSp macro="">
      <xdr:nvCxnSpPr>
        <xdr:cNvPr id="77" name="直線コネクタ 76">
          <a:extLst>
            <a:ext uri="{FF2B5EF4-FFF2-40B4-BE49-F238E27FC236}">
              <a16:creationId xmlns:a16="http://schemas.microsoft.com/office/drawing/2014/main" xmlns="" id="{00000000-0008-0000-0100-00004D000000}"/>
            </a:ext>
          </a:extLst>
        </xdr:cNvPr>
        <xdr:cNvCxnSpPr/>
      </xdr:nvCxnSpPr>
      <xdr:spPr>
        <a:xfrm>
          <a:off x="3797300" y="629248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54792</xdr:rowOff>
    </xdr:from>
    <xdr:to>
      <xdr:col>15</xdr:col>
      <xdr:colOff>101600</xdr:colOff>
      <xdr:row>36</xdr:row>
      <xdr:rowOff>156392</xdr:rowOff>
    </xdr:to>
    <xdr:sp macro="" textlink="">
      <xdr:nvSpPr>
        <xdr:cNvPr id="78" name="楕円 77">
          <a:extLst>
            <a:ext uri="{FF2B5EF4-FFF2-40B4-BE49-F238E27FC236}">
              <a16:creationId xmlns:a16="http://schemas.microsoft.com/office/drawing/2014/main" xmlns="" id="{00000000-0008-0000-0100-00004E000000}"/>
            </a:ext>
          </a:extLst>
        </xdr:cNvPr>
        <xdr:cNvSpPr/>
      </xdr:nvSpPr>
      <xdr:spPr>
        <a:xfrm>
          <a:off x="2857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120287</xdr:rowOff>
    </xdr:to>
    <xdr:cxnSp macro="">
      <xdr:nvCxnSpPr>
        <xdr:cNvPr id="79" name="直線コネクタ 78">
          <a:extLst>
            <a:ext uri="{FF2B5EF4-FFF2-40B4-BE49-F238E27FC236}">
              <a16:creationId xmlns:a16="http://schemas.microsoft.com/office/drawing/2014/main" xmlns="" id="{00000000-0008-0000-0100-00004F000000}"/>
            </a:ext>
          </a:extLst>
        </xdr:cNvPr>
        <xdr:cNvCxnSpPr/>
      </xdr:nvCxnSpPr>
      <xdr:spPr>
        <a:xfrm>
          <a:off x="2908300" y="627779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30299</xdr:rowOff>
    </xdr:from>
    <xdr:to>
      <xdr:col>10</xdr:col>
      <xdr:colOff>165100</xdr:colOff>
      <xdr:row>36</xdr:row>
      <xdr:rowOff>131899</xdr:rowOff>
    </xdr:to>
    <xdr:sp macro="" textlink="">
      <xdr:nvSpPr>
        <xdr:cNvPr id="80" name="楕円 79">
          <a:extLst>
            <a:ext uri="{FF2B5EF4-FFF2-40B4-BE49-F238E27FC236}">
              <a16:creationId xmlns:a16="http://schemas.microsoft.com/office/drawing/2014/main" xmlns="" id="{00000000-0008-0000-0100-000050000000}"/>
            </a:ext>
          </a:extLst>
        </xdr:cNvPr>
        <xdr:cNvSpPr/>
      </xdr:nvSpPr>
      <xdr:spPr>
        <a:xfrm>
          <a:off x="1968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81099</xdr:rowOff>
    </xdr:from>
    <xdr:to>
      <xdr:col>15</xdr:col>
      <xdr:colOff>50800</xdr:colOff>
      <xdr:row>36</xdr:row>
      <xdr:rowOff>105592</xdr:rowOff>
    </xdr:to>
    <xdr:cxnSp macro="">
      <xdr:nvCxnSpPr>
        <xdr:cNvPr id="81" name="直線コネクタ 80">
          <a:extLst>
            <a:ext uri="{FF2B5EF4-FFF2-40B4-BE49-F238E27FC236}">
              <a16:creationId xmlns:a16="http://schemas.microsoft.com/office/drawing/2014/main" xmlns="" id="{00000000-0008-0000-0100-000051000000}"/>
            </a:ext>
          </a:extLst>
        </xdr:cNvPr>
        <xdr:cNvCxnSpPr/>
      </xdr:nvCxnSpPr>
      <xdr:spPr>
        <a:xfrm>
          <a:off x="2019300" y="625329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907</xdr:rowOff>
    </xdr:from>
    <xdr:to>
      <xdr:col>6</xdr:col>
      <xdr:colOff>38100</xdr:colOff>
      <xdr:row>36</xdr:row>
      <xdr:rowOff>102507</xdr:rowOff>
    </xdr:to>
    <xdr:sp macro="" textlink="">
      <xdr:nvSpPr>
        <xdr:cNvPr id="82" name="楕円 81">
          <a:extLst>
            <a:ext uri="{FF2B5EF4-FFF2-40B4-BE49-F238E27FC236}">
              <a16:creationId xmlns:a16="http://schemas.microsoft.com/office/drawing/2014/main" xmlns="" id="{00000000-0008-0000-0100-000052000000}"/>
            </a:ext>
          </a:extLst>
        </xdr:cNvPr>
        <xdr:cNvSpPr/>
      </xdr:nvSpPr>
      <xdr:spPr>
        <a:xfrm>
          <a:off x="1079500" y="61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51707</xdr:rowOff>
    </xdr:from>
    <xdr:to>
      <xdr:col>10</xdr:col>
      <xdr:colOff>114300</xdr:colOff>
      <xdr:row>36</xdr:row>
      <xdr:rowOff>81099</xdr:rowOff>
    </xdr:to>
    <xdr:cxnSp macro="">
      <xdr:nvCxnSpPr>
        <xdr:cNvPr id="83" name="直線コネクタ 82">
          <a:extLst>
            <a:ext uri="{FF2B5EF4-FFF2-40B4-BE49-F238E27FC236}">
              <a16:creationId xmlns:a16="http://schemas.microsoft.com/office/drawing/2014/main" xmlns="" id="{00000000-0008-0000-0100-000053000000}"/>
            </a:ext>
          </a:extLst>
        </xdr:cNvPr>
        <xdr:cNvCxnSpPr/>
      </xdr:nvCxnSpPr>
      <xdr:spPr>
        <a:xfrm>
          <a:off x="1130300" y="62239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44649</xdr:rowOff>
    </xdr:from>
    <xdr:ext cx="405111" cy="259045"/>
    <xdr:sp macro="" textlink="">
      <xdr:nvSpPr>
        <xdr:cNvPr id="84" name="n_1aveValue【道路】&#10;有形固定資産減価償却率">
          <a:extLst>
            <a:ext uri="{FF2B5EF4-FFF2-40B4-BE49-F238E27FC236}">
              <a16:creationId xmlns:a16="http://schemas.microsoft.com/office/drawing/2014/main" xmlns="" id="{00000000-0008-0000-0100-000054000000}"/>
            </a:ext>
          </a:extLst>
        </xdr:cNvPr>
        <xdr:cNvSpPr txBox="1"/>
      </xdr:nvSpPr>
      <xdr:spPr>
        <a:xfrm>
          <a:off x="35820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5" name="n_2aveValue【道路】&#10;有形固定資産減価償却率">
          <a:extLst>
            <a:ext uri="{FF2B5EF4-FFF2-40B4-BE49-F238E27FC236}">
              <a16:creationId xmlns:a16="http://schemas.microsoft.com/office/drawing/2014/main" xmlns="" id="{00000000-0008-0000-0100-000055000000}"/>
            </a:ext>
          </a:extLst>
        </xdr:cNvPr>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8726</xdr:rowOff>
    </xdr:from>
    <xdr:ext cx="405111" cy="259045"/>
    <xdr:sp macro="" textlink="">
      <xdr:nvSpPr>
        <xdr:cNvPr id="86" name="n_3aveValue【道路】&#10;有形固定資産減価償却率">
          <a:extLst>
            <a:ext uri="{FF2B5EF4-FFF2-40B4-BE49-F238E27FC236}">
              <a16:creationId xmlns:a16="http://schemas.microsoft.com/office/drawing/2014/main" xmlns="" id="{00000000-0008-0000-0100-000056000000}"/>
            </a:ext>
          </a:extLst>
        </xdr:cNvPr>
        <xdr:cNvSpPr txBox="1"/>
      </xdr:nvSpPr>
      <xdr:spPr>
        <a:xfrm>
          <a:off x="1816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147518</xdr:rowOff>
    </xdr:from>
    <xdr:ext cx="405111" cy="259045"/>
    <xdr:sp macro="" textlink="">
      <xdr:nvSpPr>
        <xdr:cNvPr id="87" name="n_4aveValue【道路】&#10;有形固定資産減価償却率">
          <a:extLst>
            <a:ext uri="{FF2B5EF4-FFF2-40B4-BE49-F238E27FC236}">
              <a16:creationId xmlns:a16="http://schemas.microsoft.com/office/drawing/2014/main" xmlns="" id="{00000000-0008-0000-0100-000057000000}"/>
            </a:ext>
          </a:extLst>
        </xdr:cNvPr>
        <xdr:cNvSpPr txBox="1"/>
      </xdr:nvSpPr>
      <xdr:spPr>
        <a:xfrm>
          <a:off x="927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16164</xdr:rowOff>
    </xdr:from>
    <xdr:ext cx="405111" cy="259045"/>
    <xdr:sp macro="" textlink="">
      <xdr:nvSpPr>
        <xdr:cNvPr id="88" name="n_1mainValue【道路】&#10;有形固定資産減価償却率">
          <a:extLst>
            <a:ext uri="{FF2B5EF4-FFF2-40B4-BE49-F238E27FC236}">
              <a16:creationId xmlns:a16="http://schemas.microsoft.com/office/drawing/2014/main" xmlns="" id="{00000000-0008-0000-0100-000058000000}"/>
            </a:ext>
          </a:extLst>
        </xdr:cNvPr>
        <xdr:cNvSpPr txBox="1"/>
      </xdr:nvSpPr>
      <xdr:spPr>
        <a:xfrm>
          <a:off x="35820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9" name="n_2mainValue【道路】&#10;有形固定資産減価償却率">
          <a:extLst>
            <a:ext uri="{FF2B5EF4-FFF2-40B4-BE49-F238E27FC236}">
              <a16:creationId xmlns:a16="http://schemas.microsoft.com/office/drawing/2014/main" xmlns="" id="{00000000-0008-0000-0100-000059000000}"/>
            </a:ext>
          </a:extLst>
        </xdr:cNvPr>
        <xdr:cNvSpPr txBox="1"/>
      </xdr:nvSpPr>
      <xdr:spPr>
        <a:xfrm>
          <a:off x="2705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148426</xdr:rowOff>
    </xdr:from>
    <xdr:ext cx="405111" cy="259045"/>
    <xdr:sp macro="" textlink="">
      <xdr:nvSpPr>
        <xdr:cNvPr id="90" name="n_3mainValue【道路】&#10;有形固定資産減価償却率">
          <a:extLst>
            <a:ext uri="{FF2B5EF4-FFF2-40B4-BE49-F238E27FC236}">
              <a16:creationId xmlns:a16="http://schemas.microsoft.com/office/drawing/2014/main" xmlns="" id="{00000000-0008-0000-0100-00005A000000}"/>
            </a:ext>
          </a:extLst>
        </xdr:cNvPr>
        <xdr:cNvSpPr txBox="1"/>
      </xdr:nvSpPr>
      <xdr:spPr>
        <a:xfrm>
          <a:off x="1816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119034</xdr:rowOff>
    </xdr:from>
    <xdr:ext cx="405111" cy="259045"/>
    <xdr:sp macro="" textlink="">
      <xdr:nvSpPr>
        <xdr:cNvPr id="91" name="n_4mainValue【道路】&#10;有形固定資産減価償却率">
          <a:extLst>
            <a:ext uri="{FF2B5EF4-FFF2-40B4-BE49-F238E27FC236}">
              <a16:creationId xmlns:a16="http://schemas.microsoft.com/office/drawing/2014/main" xmlns="" id="{00000000-0008-0000-0100-00005B000000}"/>
            </a:ext>
          </a:extLst>
        </xdr:cNvPr>
        <xdr:cNvSpPr txBox="1"/>
      </xdr:nvSpPr>
      <xdr:spPr>
        <a:xfrm>
          <a:off x="927744"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xmlns=""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xmlns=""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xmlns=""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xmlns=""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xmlns=""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xmlns=""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xmlns=""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xmlns=""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xmlns=""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xmlns=""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xmlns=""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xmlns=""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xmlns=""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xmlns="" id="{00000000-0008-0000-01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xmlns=""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xmlns="" id="{00000000-0008-0000-01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xmlns=""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xmlns="" id="{00000000-0008-0000-01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xmlns=""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xmlns="" id="{00000000-0008-0000-0100-00006F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xmlns=""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xmlns="" id="{00000000-0008-0000-01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xmlns=""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50094</xdr:rowOff>
    </xdr:from>
    <xdr:to>
      <xdr:col>54</xdr:col>
      <xdr:colOff>189865</xdr:colOff>
      <xdr:row>42</xdr:row>
      <xdr:rowOff>37871</xdr:rowOff>
    </xdr:to>
    <xdr:cxnSp macro="">
      <xdr:nvCxnSpPr>
        <xdr:cNvPr id="115" name="直線コネクタ 114">
          <a:extLst>
            <a:ext uri="{FF2B5EF4-FFF2-40B4-BE49-F238E27FC236}">
              <a16:creationId xmlns:a16="http://schemas.microsoft.com/office/drawing/2014/main" xmlns="" id="{00000000-0008-0000-0100-000073000000}"/>
            </a:ext>
          </a:extLst>
        </xdr:cNvPr>
        <xdr:cNvCxnSpPr/>
      </xdr:nvCxnSpPr>
      <xdr:spPr>
        <a:xfrm flipV="1">
          <a:off x="10476865" y="5707944"/>
          <a:ext cx="0" cy="153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41698</xdr:rowOff>
    </xdr:from>
    <xdr:ext cx="469744" cy="259045"/>
    <xdr:sp macro="" textlink="">
      <xdr:nvSpPr>
        <xdr:cNvPr id="116" name="【道路】&#10;一人当たり延長最小値テキスト">
          <a:extLst>
            <a:ext uri="{FF2B5EF4-FFF2-40B4-BE49-F238E27FC236}">
              <a16:creationId xmlns:a16="http://schemas.microsoft.com/office/drawing/2014/main" xmlns="" id="{00000000-0008-0000-0100-000074000000}"/>
            </a:ext>
          </a:extLst>
        </xdr:cNvPr>
        <xdr:cNvSpPr txBox="1"/>
      </xdr:nvSpPr>
      <xdr:spPr>
        <a:xfrm>
          <a:off x="10515600" y="724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37871</xdr:rowOff>
    </xdr:from>
    <xdr:to>
      <xdr:col>55</xdr:col>
      <xdr:colOff>88900</xdr:colOff>
      <xdr:row>42</xdr:row>
      <xdr:rowOff>37871</xdr:rowOff>
    </xdr:to>
    <xdr:cxnSp macro="">
      <xdr:nvCxnSpPr>
        <xdr:cNvPr id="117" name="直線コネクタ 116">
          <a:extLst>
            <a:ext uri="{FF2B5EF4-FFF2-40B4-BE49-F238E27FC236}">
              <a16:creationId xmlns:a16="http://schemas.microsoft.com/office/drawing/2014/main" xmlns="" id="{00000000-0008-0000-0100-000075000000}"/>
            </a:ext>
          </a:extLst>
        </xdr:cNvPr>
        <xdr:cNvCxnSpPr/>
      </xdr:nvCxnSpPr>
      <xdr:spPr>
        <a:xfrm>
          <a:off x="10388600" y="7238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168221</xdr:rowOff>
    </xdr:from>
    <xdr:ext cx="599010" cy="259045"/>
    <xdr:sp macro="" textlink="">
      <xdr:nvSpPr>
        <xdr:cNvPr id="118" name="【道路】&#10;一人当たり延長最大値テキスト">
          <a:extLst>
            <a:ext uri="{FF2B5EF4-FFF2-40B4-BE49-F238E27FC236}">
              <a16:creationId xmlns:a16="http://schemas.microsoft.com/office/drawing/2014/main" xmlns="" id="{00000000-0008-0000-0100-000076000000}"/>
            </a:ext>
          </a:extLst>
        </xdr:cNvPr>
        <xdr:cNvSpPr txBox="1"/>
      </xdr:nvSpPr>
      <xdr:spPr>
        <a:xfrm>
          <a:off x="10515600" y="5483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50094</xdr:rowOff>
    </xdr:from>
    <xdr:to>
      <xdr:col>55</xdr:col>
      <xdr:colOff>88900</xdr:colOff>
      <xdr:row>33</xdr:row>
      <xdr:rowOff>50094</xdr:rowOff>
    </xdr:to>
    <xdr:cxnSp macro="">
      <xdr:nvCxnSpPr>
        <xdr:cNvPr id="119" name="直線コネクタ 118">
          <a:extLst>
            <a:ext uri="{FF2B5EF4-FFF2-40B4-BE49-F238E27FC236}">
              <a16:creationId xmlns:a16="http://schemas.microsoft.com/office/drawing/2014/main" xmlns="" id="{00000000-0008-0000-0100-000077000000}"/>
            </a:ext>
          </a:extLst>
        </xdr:cNvPr>
        <xdr:cNvCxnSpPr/>
      </xdr:nvCxnSpPr>
      <xdr:spPr>
        <a:xfrm>
          <a:off x="10388600" y="570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139301</xdr:rowOff>
    </xdr:from>
    <xdr:ext cx="534377" cy="259045"/>
    <xdr:sp macro="" textlink="">
      <xdr:nvSpPr>
        <xdr:cNvPr id="120" name="【道路】&#10;一人当たり延長平均値テキスト">
          <a:extLst>
            <a:ext uri="{FF2B5EF4-FFF2-40B4-BE49-F238E27FC236}">
              <a16:creationId xmlns:a16="http://schemas.microsoft.com/office/drawing/2014/main" xmlns="" id="{00000000-0008-0000-0100-000078000000}"/>
            </a:ext>
          </a:extLst>
        </xdr:cNvPr>
        <xdr:cNvSpPr txBox="1"/>
      </xdr:nvSpPr>
      <xdr:spPr>
        <a:xfrm>
          <a:off x="10515600" y="6997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160874</xdr:rowOff>
    </xdr:from>
    <xdr:to>
      <xdr:col>55</xdr:col>
      <xdr:colOff>50800</xdr:colOff>
      <xdr:row>41</xdr:row>
      <xdr:rowOff>91024</xdr:rowOff>
    </xdr:to>
    <xdr:sp macro="" textlink="">
      <xdr:nvSpPr>
        <xdr:cNvPr id="121" name="フローチャート: 判断 120">
          <a:extLst>
            <a:ext uri="{FF2B5EF4-FFF2-40B4-BE49-F238E27FC236}">
              <a16:creationId xmlns:a16="http://schemas.microsoft.com/office/drawing/2014/main" xmlns="" id="{00000000-0008-0000-0100-000079000000}"/>
            </a:ext>
          </a:extLst>
        </xdr:cNvPr>
        <xdr:cNvSpPr/>
      </xdr:nvSpPr>
      <xdr:spPr>
        <a:xfrm>
          <a:off x="10426700" y="701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163387</xdr:rowOff>
    </xdr:from>
    <xdr:to>
      <xdr:col>50</xdr:col>
      <xdr:colOff>165100</xdr:colOff>
      <xdr:row>41</xdr:row>
      <xdr:rowOff>93537</xdr:rowOff>
    </xdr:to>
    <xdr:sp macro="" textlink="">
      <xdr:nvSpPr>
        <xdr:cNvPr id="122" name="フローチャート: 判断 121">
          <a:extLst>
            <a:ext uri="{FF2B5EF4-FFF2-40B4-BE49-F238E27FC236}">
              <a16:creationId xmlns:a16="http://schemas.microsoft.com/office/drawing/2014/main" xmlns="" id="{00000000-0008-0000-0100-00007A000000}"/>
            </a:ext>
          </a:extLst>
        </xdr:cNvPr>
        <xdr:cNvSpPr/>
      </xdr:nvSpPr>
      <xdr:spPr>
        <a:xfrm>
          <a:off x="9588500" y="702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168983</xdr:rowOff>
    </xdr:from>
    <xdr:to>
      <xdr:col>46</xdr:col>
      <xdr:colOff>38100</xdr:colOff>
      <xdr:row>41</xdr:row>
      <xdr:rowOff>99133</xdr:rowOff>
    </xdr:to>
    <xdr:sp macro="" textlink="">
      <xdr:nvSpPr>
        <xdr:cNvPr id="123" name="フローチャート: 判断 122">
          <a:extLst>
            <a:ext uri="{FF2B5EF4-FFF2-40B4-BE49-F238E27FC236}">
              <a16:creationId xmlns:a16="http://schemas.microsoft.com/office/drawing/2014/main" xmlns="" id="{00000000-0008-0000-0100-00007B000000}"/>
            </a:ext>
          </a:extLst>
        </xdr:cNvPr>
        <xdr:cNvSpPr/>
      </xdr:nvSpPr>
      <xdr:spPr>
        <a:xfrm>
          <a:off x="8699500" y="702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164371</xdr:rowOff>
    </xdr:from>
    <xdr:to>
      <xdr:col>41</xdr:col>
      <xdr:colOff>101600</xdr:colOff>
      <xdr:row>41</xdr:row>
      <xdr:rowOff>94521</xdr:rowOff>
    </xdr:to>
    <xdr:sp macro="" textlink="">
      <xdr:nvSpPr>
        <xdr:cNvPr id="124" name="フローチャート: 判断 123">
          <a:extLst>
            <a:ext uri="{FF2B5EF4-FFF2-40B4-BE49-F238E27FC236}">
              <a16:creationId xmlns:a16="http://schemas.microsoft.com/office/drawing/2014/main" xmlns="" id="{00000000-0008-0000-0100-00007C000000}"/>
            </a:ext>
          </a:extLst>
        </xdr:cNvPr>
        <xdr:cNvSpPr/>
      </xdr:nvSpPr>
      <xdr:spPr>
        <a:xfrm>
          <a:off x="7810500" y="70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162964</xdr:rowOff>
    </xdr:from>
    <xdr:to>
      <xdr:col>36</xdr:col>
      <xdr:colOff>165100</xdr:colOff>
      <xdr:row>41</xdr:row>
      <xdr:rowOff>93114</xdr:rowOff>
    </xdr:to>
    <xdr:sp macro="" textlink="">
      <xdr:nvSpPr>
        <xdr:cNvPr id="125" name="フローチャート: 判断 124">
          <a:extLst>
            <a:ext uri="{FF2B5EF4-FFF2-40B4-BE49-F238E27FC236}">
              <a16:creationId xmlns:a16="http://schemas.microsoft.com/office/drawing/2014/main" xmlns="" id="{00000000-0008-0000-0100-00007D000000}"/>
            </a:ext>
          </a:extLst>
        </xdr:cNvPr>
        <xdr:cNvSpPr/>
      </xdr:nvSpPr>
      <xdr:spPr>
        <a:xfrm>
          <a:off x="6921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xmlns=""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xmlns=""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xmlns=""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xmlns=""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xmlns=""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151795</xdr:rowOff>
    </xdr:from>
    <xdr:to>
      <xdr:col>55</xdr:col>
      <xdr:colOff>50800</xdr:colOff>
      <xdr:row>41</xdr:row>
      <xdr:rowOff>81945</xdr:rowOff>
    </xdr:to>
    <xdr:sp macro="" textlink="">
      <xdr:nvSpPr>
        <xdr:cNvPr id="131" name="楕円 130">
          <a:extLst>
            <a:ext uri="{FF2B5EF4-FFF2-40B4-BE49-F238E27FC236}">
              <a16:creationId xmlns:a16="http://schemas.microsoft.com/office/drawing/2014/main" xmlns="" id="{00000000-0008-0000-0100-000083000000}"/>
            </a:ext>
          </a:extLst>
        </xdr:cNvPr>
        <xdr:cNvSpPr/>
      </xdr:nvSpPr>
      <xdr:spPr>
        <a:xfrm>
          <a:off x="10426700" y="700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3222</xdr:rowOff>
    </xdr:from>
    <xdr:ext cx="534377" cy="259045"/>
    <xdr:sp macro="" textlink="">
      <xdr:nvSpPr>
        <xdr:cNvPr id="132" name="【道路】&#10;一人当たり延長該当値テキスト">
          <a:extLst>
            <a:ext uri="{FF2B5EF4-FFF2-40B4-BE49-F238E27FC236}">
              <a16:creationId xmlns:a16="http://schemas.microsoft.com/office/drawing/2014/main" xmlns="" id="{00000000-0008-0000-0100-000084000000}"/>
            </a:ext>
          </a:extLst>
        </xdr:cNvPr>
        <xdr:cNvSpPr txBox="1"/>
      </xdr:nvSpPr>
      <xdr:spPr>
        <a:xfrm>
          <a:off x="10515600" y="6861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109900</xdr:rowOff>
    </xdr:from>
    <xdr:to>
      <xdr:col>50</xdr:col>
      <xdr:colOff>165100</xdr:colOff>
      <xdr:row>41</xdr:row>
      <xdr:rowOff>40050</xdr:rowOff>
    </xdr:to>
    <xdr:sp macro="" textlink="">
      <xdr:nvSpPr>
        <xdr:cNvPr id="133" name="楕円 132">
          <a:extLst>
            <a:ext uri="{FF2B5EF4-FFF2-40B4-BE49-F238E27FC236}">
              <a16:creationId xmlns:a16="http://schemas.microsoft.com/office/drawing/2014/main" xmlns="" id="{00000000-0008-0000-0100-000085000000}"/>
            </a:ext>
          </a:extLst>
        </xdr:cNvPr>
        <xdr:cNvSpPr/>
      </xdr:nvSpPr>
      <xdr:spPr>
        <a:xfrm>
          <a:off x="9588500" y="69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160700</xdr:rowOff>
    </xdr:from>
    <xdr:to>
      <xdr:col>55</xdr:col>
      <xdr:colOff>0</xdr:colOff>
      <xdr:row>41</xdr:row>
      <xdr:rowOff>31145</xdr:rowOff>
    </xdr:to>
    <xdr:cxnSp macro="">
      <xdr:nvCxnSpPr>
        <xdr:cNvPr id="134" name="直線コネクタ 133">
          <a:extLst>
            <a:ext uri="{FF2B5EF4-FFF2-40B4-BE49-F238E27FC236}">
              <a16:creationId xmlns:a16="http://schemas.microsoft.com/office/drawing/2014/main" xmlns="" id="{00000000-0008-0000-0100-000086000000}"/>
            </a:ext>
          </a:extLst>
        </xdr:cNvPr>
        <xdr:cNvCxnSpPr/>
      </xdr:nvCxnSpPr>
      <xdr:spPr>
        <a:xfrm>
          <a:off x="9639300" y="7018700"/>
          <a:ext cx="838200" cy="4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114123</xdr:rowOff>
    </xdr:from>
    <xdr:to>
      <xdr:col>46</xdr:col>
      <xdr:colOff>38100</xdr:colOff>
      <xdr:row>41</xdr:row>
      <xdr:rowOff>44273</xdr:rowOff>
    </xdr:to>
    <xdr:sp macro="" textlink="">
      <xdr:nvSpPr>
        <xdr:cNvPr id="135" name="楕円 134">
          <a:extLst>
            <a:ext uri="{FF2B5EF4-FFF2-40B4-BE49-F238E27FC236}">
              <a16:creationId xmlns:a16="http://schemas.microsoft.com/office/drawing/2014/main" xmlns="" id="{00000000-0008-0000-0100-000087000000}"/>
            </a:ext>
          </a:extLst>
        </xdr:cNvPr>
        <xdr:cNvSpPr/>
      </xdr:nvSpPr>
      <xdr:spPr>
        <a:xfrm>
          <a:off x="8699500" y="69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160700</xdr:rowOff>
    </xdr:from>
    <xdr:to>
      <xdr:col>50</xdr:col>
      <xdr:colOff>114300</xdr:colOff>
      <xdr:row>40</xdr:row>
      <xdr:rowOff>164923</xdr:rowOff>
    </xdr:to>
    <xdr:cxnSp macro="">
      <xdr:nvCxnSpPr>
        <xdr:cNvPr id="136" name="直線コネクタ 135">
          <a:extLst>
            <a:ext uri="{FF2B5EF4-FFF2-40B4-BE49-F238E27FC236}">
              <a16:creationId xmlns:a16="http://schemas.microsoft.com/office/drawing/2014/main" xmlns="" id="{00000000-0008-0000-0100-000088000000}"/>
            </a:ext>
          </a:extLst>
        </xdr:cNvPr>
        <xdr:cNvCxnSpPr/>
      </xdr:nvCxnSpPr>
      <xdr:spPr>
        <a:xfrm flipV="1">
          <a:off x="8750300" y="7018700"/>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120252</xdr:rowOff>
    </xdr:from>
    <xdr:to>
      <xdr:col>41</xdr:col>
      <xdr:colOff>101600</xdr:colOff>
      <xdr:row>41</xdr:row>
      <xdr:rowOff>50402</xdr:rowOff>
    </xdr:to>
    <xdr:sp macro="" textlink="">
      <xdr:nvSpPr>
        <xdr:cNvPr id="137" name="楕円 136">
          <a:extLst>
            <a:ext uri="{FF2B5EF4-FFF2-40B4-BE49-F238E27FC236}">
              <a16:creationId xmlns:a16="http://schemas.microsoft.com/office/drawing/2014/main" xmlns="" id="{00000000-0008-0000-0100-000089000000}"/>
            </a:ext>
          </a:extLst>
        </xdr:cNvPr>
        <xdr:cNvSpPr/>
      </xdr:nvSpPr>
      <xdr:spPr>
        <a:xfrm>
          <a:off x="7810500" y="69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164923</xdr:rowOff>
    </xdr:from>
    <xdr:to>
      <xdr:col>45</xdr:col>
      <xdr:colOff>177800</xdr:colOff>
      <xdr:row>40</xdr:row>
      <xdr:rowOff>171052</xdr:rowOff>
    </xdr:to>
    <xdr:cxnSp macro="">
      <xdr:nvCxnSpPr>
        <xdr:cNvPr id="138" name="直線コネクタ 137">
          <a:extLst>
            <a:ext uri="{FF2B5EF4-FFF2-40B4-BE49-F238E27FC236}">
              <a16:creationId xmlns:a16="http://schemas.microsoft.com/office/drawing/2014/main" xmlns="" id="{00000000-0008-0000-0100-00008A000000}"/>
            </a:ext>
          </a:extLst>
        </xdr:cNvPr>
        <xdr:cNvCxnSpPr/>
      </xdr:nvCxnSpPr>
      <xdr:spPr>
        <a:xfrm flipV="1">
          <a:off x="7861300" y="7022923"/>
          <a:ext cx="889000" cy="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130518</xdr:rowOff>
    </xdr:from>
    <xdr:to>
      <xdr:col>36</xdr:col>
      <xdr:colOff>165100</xdr:colOff>
      <xdr:row>41</xdr:row>
      <xdr:rowOff>60668</xdr:rowOff>
    </xdr:to>
    <xdr:sp macro="" textlink="">
      <xdr:nvSpPr>
        <xdr:cNvPr id="139" name="楕円 138">
          <a:extLst>
            <a:ext uri="{FF2B5EF4-FFF2-40B4-BE49-F238E27FC236}">
              <a16:creationId xmlns:a16="http://schemas.microsoft.com/office/drawing/2014/main" xmlns="" id="{00000000-0008-0000-0100-00008B000000}"/>
            </a:ext>
          </a:extLst>
        </xdr:cNvPr>
        <xdr:cNvSpPr/>
      </xdr:nvSpPr>
      <xdr:spPr>
        <a:xfrm>
          <a:off x="6921500" y="698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171052</xdr:rowOff>
    </xdr:from>
    <xdr:to>
      <xdr:col>41</xdr:col>
      <xdr:colOff>50800</xdr:colOff>
      <xdr:row>41</xdr:row>
      <xdr:rowOff>9868</xdr:rowOff>
    </xdr:to>
    <xdr:cxnSp macro="">
      <xdr:nvCxnSpPr>
        <xdr:cNvPr id="140" name="直線コネクタ 139">
          <a:extLst>
            <a:ext uri="{FF2B5EF4-FFF2-40B4-BE49-F238E27FC236}">
              <a16:creationId xmlns:a16="http://schemas.microsoft.com/office/drawing/2014/main" xmlns="" id="{00000000-0008-0000-0100-00008C000000}"/>
            </a:ext>
          </a:extLst>
        </xdr:cNvPr>
        <xdr:cNvCxnSpPr/>
      </xdr:nvCxnSpPr>
      <xdr:spPr>
        <a:xfrm flipV="1">
          <a:off x="6972300" y="7029052"/>
          <a:ext cx="889000" cy="1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84664</xdr:rowOff>
    </xdr:from>
    <xdr:ext cx="534377" cy="259045"/>
    <xdr:sp macro="" textlink="">
      <xdr:nvSpPr>
        <xdr:cNvPr id="141" name="n_1aveValue【道路】&#10;一人当たり延長">
          <a:extLst>
            <a:ext uri="{FF2B5EF4-FFF2-40B4-BE49-F238E27FC236}">
              <a16:creationId xmlns:a16="http://schemas.microsoft.com/office/drawing/2014/main" xmlns="" id="{00000000-0008-0000-0100-00008D000000}"/>
            </a:ext>
          </a:extLst>
        </xdr:cNvPr>
        <xdr:cNvSpPr txBox="1"/>
      </xdr:nvSpPr>
      <xdr:spPr>
        <a:xfrm>
          <a:off x="9359411" y="711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90260</xdr:rowOff>
    </xdr:from>
    <xdr:ext cx="534377" cy="259045"/>
    <xdr:sp macro="" textlink="">
      <xdr:nvSpPr>
        <xdr:cNvPr id="142" name="n_2aveValue【道路】&#10;一人当たり延長">
          <a:extLst>
            <a:ext uri="{FF2B5EF4-FFF2-40B4-BE49-F238E27FC236}">
              <a16:creationId xmlns:a16="http://schemas.microsoft.com/office/drawing/2014/main" xmlns="" id="{00000000-0008-0000-0100-00008E000000}"/>
            </a:ext>
          </a:extLst>
        </xdr:cNvPr>
        <xdr:cNvSpPr txBox="1"/>
      </xdr:nvSpPr>
      <xdr:spPr>
        <a:xfrm>
          <a:off x="8483111" y="711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85648</xdr:rowOff>
    </xdr:from>
    <xdr:ext cx="534377" cy="259045"/>
    <xdr:sp macro="" textlink="">
      <xdr:nvSpPr>
        <xdr:cNvPr id="143" name="n_3aveValue【道路】&#10;一人当たり延長">
          <a:extLst>
            <a:ext uri="{FF2B5EF4-FFF2-40B4-BE49-F238E27FC236}">
              <a16:creationId xmlns:a16="http://schemas.microsoft.com/office/drawing/2014/main" xmlns="" id="{00000000-0008-0000-0100-00008F000000}"/>
            </a:ext>
          </a:extLst>
        </xdr:cNvPr>
        <xdr:cNvSpPr txBox="1"/>
      </xdr:nvSpPr>
      <xdr:spPr>
        <a:xfrm>
          <a:off x="7594111" y="71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84241</xdr:rowOff>
    </xdr:from>
    <xdr:ext cx="534377" cy="259045"/>
    <xdr:sp macro="" textlink="">
      <xdr:nvSpPr>
        <xdr:cNvPr id="144" name="n_4aveValue【道路】&#10;一人当たり延長">
          <a:extLst>
            <a:ext uri="{FF2B5EF4-FFF2-40B4-BE49-F238E27FC236}">
              <a16:creationId xmlns:a16="http://schemas.microsoft.com/office/drawing/2014/main" xmlns="" id="{00000000-0008-0000-0100-000090000000}"/>
            </a:ext>
          </a:extLst>
        </xdr:cNvPr>
        <xdr:cNvSpPr txBox="1"/>
      </xdr:nvSpPr>
      <xdr:spPr>
        <a:xfrm>
          <a:off x="6705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56577</xdr:rowOff>
    </xdr:from>
    <xdr:ext cx="599010" cy="259045"/>
    <xdr:sp macro="" textlink="">
      <xdr:nvSpPr>
        <xdr:cNvPr id="145" name="n_1mainValue【道路】&#10;一人当たり延長">
          <a:extLst>
            <a:ext uri="{FF2B5EF4-FFF2-40B4-BE49-F238E27FC236}">
              <a16:creationId xmlns:a16="http://schemas.microsoft.com/office/drawing/2014/main" xmlns="" id="{00000000-0008-0000-0100-000091000000}"/>
            </a:ext>
          </a:extLst>
        </xdr:cNvPr>
        <xdr:cNvSpPr txBox="1"/>
      </xdr:nvSpPr>
      <xdr:spPr>
        <a:xfrm>
          <a:off x="9327094" y="674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60800</xdr:rowOff>
    </xdr:from>
    <xdr:ext cx="599010" cy="259045"/>
    <xdr:sp macro="" textlink="">
      <xdr:nvSpPr>
        <xdr:cNvPr id="146" name="n_2mainValue【道路】&#10;一人当たり延長">
          <a:extLst>
            <a:ext uri="{FF2B5EF4-FFF2-40B4-BE49-F238E27FC236}">
              <a16:creationId xmlns:a16="http://schemas.microsoft.com/office/drawing/2014/main" xmlns="" id="{00000000-0008-0000-0100-000092000000}"/>
            </a:ext>
          </a:extLst>
        </xdr:cNvPr>
        <xdr:cNvSpPr txBox="1"/>
      </xdr:nvSpPr>
      <xdr:spPr>
        <a:xfrm>
          <a:off x="8450794" y="674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132294</xdr:colOff>
      <xdr:row>39</xdr:row>
      <xdr:rowOff>66929</xdr:rowOff>
    </xdr:from>
    <xdr:ext cx="599010" cy="259045"/>
    <xdr:sp macro="" textlink="">
      <xdr:nvSpPr>
        <xdr:cNvPr id="147" name="n_3mainValue【道路】&#10;一人当たり延長">
          <a:extLst>
            <a:ext uri="{FF2B5EF4-FFF2-40B4-BE49-F238E27FC236}">
              <a16:creationId xmlns:a16="http://schemas.microsoft.com/office/drawing/2014/main" xmlns="" id="{00000000-0008-0000-0100-000093000000}"/>
            </a:ext>
          </a:extLst>
        </xdr:cNvPr>
        <xdr:cNvSpPr txBox="1"/>
      </xdr:nvSpPr>
      <xdr:spPr>
        <a:xfrm>
          <a:off x="7561794" y="675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39</xdr:row>
      <xdr:rowOff>77195</xdr:rowOff>
    </xdr:from>
    <xdr:ext cx="599010" cy="259045"/>
    <xdr:sp macro="" textlink="">
      <xdr:nvSpPr>
        <xdr:cNvPr id="148" name="n_4mainValue【道路】&#10;一人当たり延長">
          <a:extLst>
            <a:ext uri="{FF2B5EF4-FFF2-40B4-BE49-F238E27FC236}">
              <a16:creationId xmlns:a16="http://schemas.microsoft.com/office/drawing/2014/main" xmlns="" id="{00000000-0008-0000-0100-000094000000}"/>
            </a:ext>
          </a:extLst>
        </xdr:cNvPr>
        <xdr:cNvSpPr txBox="1"/>
      </xdr:nvSpPr>
      <xdr:spPr>
        <a:xfrm>
          <a:off x="6672794" y="676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xmlns=""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xmlns=""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xmlns=""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xmlns=""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xmlns=""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xmlns=""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xmlns=""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xmlns=""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xmlns=""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xmlns=""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xmlns=""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xmlns=""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xmlns=""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xmlns=""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xmlns=""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xmlns=""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xmlns=""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xmlns=""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xmlns=""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xmlns=""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xmlns=""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xmlns=""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xmlns=""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xmlns=""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xmlns=""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64</xdr:row>
      <xdr:rowOff>55517</xdr:rowOff>
    </xdr:to>
    <xdr:cxnSp macro="">
      <xdr:nvCxnSpPr>
        <xdr:cNvPr id="174" name="直線コネクタ 173">
          <a:extLst>
            <a:ext uri="{FF2B5EF4-FFF2-40B4-BE49-F238E27FC236}">
              <a16:creationId xmlns:a16="http://schemas.microsoft.com/office/drawing/2014/main" xmlns="" id="{00000000-0008-0000-0100-0000AE000000}"/>
            </a:ext>
          </a:extLst>
        </xdr:cNvPr>
        <xdr:cNvCxnSpPr/>
      </xdr:nvCxnSpPr>
      <xdr:spPr>
        <a:xfrm flipV="1">
          <a:off x="4634865" y="956364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59344</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xmlns="" id="{00000000-0008-0000-0100-0000AF000000}"/>
            </a:ext>
          </a:extLst>
        </xdr:cNvPr>
        <xdr:cNvSpPr txBox="1"/>
      </xdr:nvSpPr>
      <xdr:spPr>
        <a:xfrm>
          <a:off x="4673600" y="11032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55517</xdr:rowOff>
    </xdr:from>
    <xdr:to>
      <xdr:col>24</xdr:col>
      <xdr:colOff>152400</xdr:colOff>
      <xdr:row>64</xdr:row>
      <xdr:rowOff>55517</xdr:rowOff>
    </xdr:to>
    <xdr:cxnSp macro="">
      <xdr:nvCxnSpPr>
        <xdr:cNvPr id="176" name="直線コネクタ 175">
          <a:extLst>
            <a:ext uri="{FF2B5EF4-FFF2-40B4-BE49-F238E27FC236}">
              <a16:creationId xmlns:a16="http://schemas.microsoft.com/office/drawing/2014/main" xmlns="" id="{00000000-0008-0000-0100-0000B0000000}"/>
            </a:ext>
          </a:extLst>
        </xdr:cNvPr>
        <xdr:cNvCxnSpPr/>
      </xdr:nvCxnSpPr>
      <xdr:spPr>
        <a:xfrm>
          <a:off x="4546600" y="110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xmlns="" id="{00000000-0008-0000-0100-0000B1000000}"/>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8" name="直線コネクタ 177">
          <a:extLst>
            <a:ext uri="{FF2B5EF4-FFF2-40B4-BE49-F238E27FC236}">
              <a16:creationId xmlns:a16="http://schemas.microsoft.com/office/drawing/2014/main" xmlns="" id="{00000000-0008-0000-0100-0000B2000000}"/>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xmlns="" id="{00000000-0008-0000-0100-0000B3000000}"/>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xmlns=""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112485</xdr:rowOff>
    </xdr:from>
    <xdr:to>
      <xdr:col>20</xdr:col>
      <xdr:colOff>38100</xdr:colOff>
      <xdr:row>61</xdr:row>
      <xdr:rowOff>42635</xdr:rowOff>
    </xdr:to>
    <xdr:sp macro="" textlink="">
      <xdr:nvSpPr>
        <xdr:cNvPr id="181" name="フローチャート: 判断 180">
          <a:extLst>
            <a:ext uri="{FF2B5EF4-FFF2-40B4-BE49-F238E27FC236}">
              <a16:creationId xmlns:a16="http://schemas.microsoft.com/office/drawing/2014/main" xmlns="" id="{00000000-0008-0000-0100-0000B5000000}"/>
            </a:ext>
          </a:extLst>
        </xdr:cNvPr>
        <xdr:cNvSpPr/>
      </xdr:nvSpPr>
      <xdr:spPr>
        <a:xfrm>
          <a:off x="3746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82" name="フローチャート: 判断 181">
          <a:extLst>
            <a:ext uri="{FF2B5EF4-FFF2-40B4-BE49-F238E27FC236}">
              <a16:creationId xmlns:a16="http://schemas.microsoft.com/office/drawing/2014/main" xmlns="" id="{00000000-0008-0000-0100-0000B6000000}"/>
            </a:ext>
          </a:extLst>
        </xdr:cNvPr>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83" name="フローチャート: 判断 182">
          <a:extLst>
            <a:ext uri="{FF2B5EF4-FFF2-40B4-BE49-F238E27FC236}">
              <a16:creationId xmlns:a16="http://schemas.microsoft.com/office/drawing/2014/main" xmlns="" id="{00000000-0008-0000-0100-0000B7000000}"/>
            </a:ext>
          </a:extLst>
        </xdr:cNvPr>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184" name="フローチャート: 判断 183">
          <a:extLst>
            <a:ext uri="{FF2B5EF4-FFF2-40B4-BE49-F238E27FC236}">
              <a16:creationId xmlns:a16="http://schemas.microsoft.com/office/drawing/2014/main" xmlns="" id="{00000000-0008-0000-0100-0000B8000000}"/>
            </a:ext>
          </a:extLst>
        </xdr:cNvPr>
        <xdr:cNvSpPr/>
      </xdr:nvSpPr>
      <xdr:spPr>
        <a:xfrm>
          <a:off x="1079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7983</xdr:rowOff>
    </xdr:from>
    <xdr:to>
      <xdr:col>24</xdr:col>
      <xdr:colOff>114300</xdr:colOff>
      <xdr:row>62</xdr:row>
      <xdr:rowOff>109583</xdr:rowOff>
    </xdr:to>
    <xdr:sp macro="" textlink="">
      <xdr:nvSpPr>
        <xdr:cNvPr id="190" name="楕円 189">
          <a:extLst>
            <a:ext uri="{FF2B5EF4-FFF2-40B4-BE49-F238E27FC236}">
              <a16:creationId xmlns:a16="http://schemas.microsoft.com/office/drawing/2014/main" xmlns="" id="{00000000-0008-0000-0100-0000BE000000}"/>
            </a:ext>
          </a:extLst>
        </xdr:cNvPr>
        <xdr:cNvSpPr/>
      </xdr:nvSpPr>
      <xdr:spPr>
        <a:xfrm>
          <a:off x="45847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157860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xmlns="" id="{00000000-0008-0000-0100-0000BF000000}"/>
            </a:ext>
          </a:extLst>
        </xdr:cNvPr>
        <xdr:cNvSpPr txBox="1"/>
      </xdr:nvSpPr>
      <xdr:spPr>
        <a:xfrm>
          <a:off x="4673600" y="1061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166370</xdr:rowOff>
    </xdr:from>
    <xdr:to>
      <xdr:col>20</xdr:col>
      <xdr:colOff>38100</xdr:colOff>
      <xdr:row>62</xdr:row>
      <xdr:rowOff>96520</xdr:rowOff>
    </xdr:to>
    <xdr:sp macro="" textlink="">
      <xdr:nvSpPr>
        <xdr:cNvPr id="192" name="楕円 191">
          <a:extLst>
            <a:ext uri="{FF2B5EF4-FFF2-40B4-BE49-F238E27FC236}">
              <a16:creationId xmlns:a16="http://schemas.microsoft.com/office/drawing/2014/main" xmlns="" id="{00000000-0008-0000-0100-0000C0000000}"/>
            </a:ext>
          </a:extLst>
        </xdr:cNvPr>
        <xdr:cNvSpPr/>
      </xdr:nvSpPr>
      <xdr:spPr>
        <a:xfrm>
          <a:off x="3746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45720</xdr:rowOff>
    </xdr:from>
    <xdr:to>
      <xdr:col>24</xdr:col>
      <xdr:colOff>63500</xdr:colOff>
      <xdr:row>62</xdr:row>
      <xdr:rowOff>58783</xdr:rowOff>
    </xdr:to>
    <xdr:cxnSp macro="">
      <xdr:nvCxnSpPr>
        <xdr:cNvPr id="193" name="直線コネクタ 192">
          <a:extLst>
            <a:ext uri="{FF2B5EF4-FFF2-40B4-BE49-F238E27FC236}">
              <a16:creationId xmlns:a16="http://schemas.microsoft.com/office/drawing/2014/main" xmlns="" id="{00000000-0008-0000-0100-0000C1000000}"/>
            </a:ext>
          </a:extLst>
        </xdr:cNvPr>
        <xdr:cNvCxnSpPr/>
      </xdr:nvCxnSpPr>
      <xdr:spPr>
        <a:xfrm>
          <a:off x="3797300" y="1067562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148409</xdr:rowOff>
    </xdr:from>
    <xdr:to>
      <xdr:col>15</xdr:col>
      <xdr:colOff>101600</xdr:colOff>
      <xdr:row>62</xdr:row>
      <xdr:rowOff>78559</xdr:rowOff>
    </xdr:to>
    <xdr:sp macro="" textlink="">
      <xdr:nvSpPr>
        <xdr:cNvPr id="194" name="楕円 193">
          <a:extLst>
            <a:ext uri="{FF2B5EF4-FFF2-40B4-BE49-F238E27FC236}">
              <a16:creationId xmlns:a16="http://schemas.microsoft.com/office/drawing/2014/main" xmlns="" id="{00000000-0008-0000-0100-0000C2000000}"/>
            </a:ext>
          </a:extLst>
        </xdr:cNvPr>
        <xdr:cNvSpPr/>
      </xdr:nvSpPr>
      <xdr:spPr>
        <a:xfrm>
          <a:off x="2857500" y="1060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27759</xdr:rowOff>
    </xdr:from>
    <xdr:to>
      <xdr:col>19</xdr:col>
      <xdr:colOff>177800</xdr:colOff>
      <xdr:row>62</xdr:row>
      <xdr:rowOff>45720</xdr:rowOff>
    </xdr:to>
    <xdr:cxnSp macro="">
      <xdr:nvCxnSpPr>
        <xdr:cNvPr id="195" name="直線コネクタ 194">
          <a:extLst>
            <a:ext uri="{FF2B5EF4-FFF2-40B4-BE49-F238E27FC236}">
              <a16:creationId xmlns:a16="http://schemas.microsoft.com/office/drawing/2014/main" xmlns="" id="{00000000-0008-0000-0100-0000C3000000}"/>
            </a:ext>
          </a:extLst>
        </xdr:cNvPr>
        <xdr:cNvCxnSpPr/>
      </xdr:nvCxnSpPr>
      <xdr:spPr>
        <a:xfrm>
          <a:off x="2908300" y="1065765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6" name="楕円 195">
          <a:extLst>
            <a:ext uri="{FF2B5EF4-FFF2-40B4-BE49-F238E27FC236}">
              <a16:creationId xmlns:a16="http://schemas.microsoft.com/office/drawing/2014/main" xmlns="" id="{00000000-0008-0000-0100-0000C4000000}"/>
            </a:ext>
          </a:extLst>
        </xdr:cNvPr>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27759</xdr:rowOff>
    </xdr:to>
    <xdr:cxnSp macro="">
      <xdr:nvCxnSpPr>
        <xdr:cNvPr id="197" name="直線コネクタ 196">
          <a:extLst>
            <a:ext uri="{FF2B5EF4-FFF2-40B4-BE49-F238E27FC236}">
              <a16:creationId xmlns:a16="http://schemas.microsoft.com/office/drawing/2014/main" xmlns="" id="{00000000-0008-0000-0100-0000C5000000}"/>
            </a:ext>
          </a:extLst>
        </xdr:cNvPr>
        <xdr:cNvCxnSpPr/>
      </xdr:nvCxnSpPr>
      <xdr:spPr>
        <a:xfrm>
          <a:off x="2019300" y="10652760"/>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123916</xdr:rowOff>
    </xdr:from>
    <xdr:to>
      <xdr:col>6</xdr:col>
      <xdr:colOff>38100</xdr:colOff>
      <xdr:row>62</xdr:row>
      <xdr:rowOff>54066</xdr:rowOff>
    </xdr:to>
    <xdr:sp macro="" textlink="">
      <xdr:nvSpPr>
        <xdr:cNvPr id="198" name="楕円 197">
          <a:extLst>
            <a:ext uri="{FF2B5EF4-FFF2-40B4-BE49-F238E27FC236}">
              <a16:creationId xmlns:a16="http://schemas.microsoft.com/office/drawing/2014/main" xmlns="" id="{00000000-0008-0000-0100-0000C6000000}"/>
            </a:ext>
          </a:extLst>
        </xdr:cNvPr>
        <xdr:cNvSpPr/>
      </xdr:nvSpPr>
      <xdr:spPr>
        <a:xfrm>
          <a:off x="1079500" y="1058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3266</xdr:rowOff>
    </xdr:from>
    <xdr:to>
      <xdr:col>10</xdr:col>
      <xdr:colOff>114300</xdr:colOff>
      <xdr:row>62</xdr:row>
      <xdr:rowOff>22860</xdr:rowOff>
    </xdr:to>
    <xdr:cxnSp macro="">
      <xdr:nvCxnSpPr>
        <xdr:cNvPr id="199" name="直線コネクタ 198">
          <a:extLst>
            <a:ext uri="{FF2B5EF4-FFF2-40B4-BE49-F238E27FC236}">
              <a16:creationId xmlns:a16="http://schemas.microsoft.com/office/drawing/2014/main" xmlns="" id="{00000000-0008-0000-0100-0000C7000000}"/>
            </a:ext>
          </a:extLst>
        </xdr:cNvPr>
        <xdr:cNvCxnSpPr/>
      </xdr:nvCxnSpPr>
      <xdr:spPr>
        <a:xfrm>
          <a:off x="1130300" y="1063316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59162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xmlns="" id="{00000000-0008-0000-0100-0000C8000000}"/>
            </a:ext>
          </a:extLst>
        </xdr:cNvPr>
        <xdr:cNvSpPr txBox="1"/>
      </xdr:nvSpPr>
      <xdr:spPr>
        <a:xfrm>
          <a:off x="3582044" y="1017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xmlns="" id="{00000000-0008-0000-0100-0000C9000000}"/>
            </a:ext>
          </a:extLst>
        </xdr:cNvPr>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55897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xmlns="" id="{00000000-0008-0000-0100-0000CA000000}"/>
            </a:ext>
          </a:extLst>
        </xdr:cNvPr>
        <xdr:cNvSpPr txBox="1"/>
      </xdr:nvSpPr>
      <xdr:spPr>
        <a:xfrm>
          <a:off x="1816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xmlns="" id="{00000000-0008-0000-0100-0000CB000000}"/>
            </a:ext>
          </a:extLst>
        </xdr:cNvPr>
        <xdr:cNvSpPr txBox="1"/>
      </xdr:nvSpPr>
      <xdr:spPr>
        <a:xfrm>
          <a:off x="927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87647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xmlns="" id="{00000000-0008-0000-0100-0000CC000000}"/>
            </a:ext>
          </a:extLst>
        </xdr:cNvPr>
        <xdr:cNvSpPr txBox="1"/>
      </xdr:nvSpPr>
      <xdr:spPr>
        <a:xfrm>
          <a:off x="3582044" y="1071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69686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xmlns="" id="{00000000-0008-0000-0100-0000CD000000}"/>
            </a:ext>
          </a:extLst>
        </xdr:cNvPr>
        <xdr:cNvSpPr txBox="1"/>
      </xdr:nvSpPr>
      <xdr:spPr>
        <a:xfrm>
          <a:off x="2705744"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xmlns="" id="{00000000-0008-0000-0100-0000CE000000}"/>
            </a:ext>
          </a:extLst>
        </xdr:cNvPr>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45193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xmlns="" id="{00000000-0008-0000-0100-0000CF000000}"/>
            </a:ext>
          </a:extLst>
        </xdr:cNvPr>
        <xdr:cNvSpPr txBox="1"/>
      </xdr:nvSpPr>
      <xdr:spPr>
        <a:xfrm>
          <a:off x="927744" y="1067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xmlns=""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xmlns=""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xmlns=""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xmlns=""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xmlns=""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xmlns=""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xmlns=""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xmlns=""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xmlns=""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xmlns=""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xmlns="" id="{00000000-0008-0000-01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xmlns="" id="{00000000-0008-0000-01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xmlns="" id="{00000000-0008-0000-01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xmlns="" id="{00000000-0008-0000-01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xmlns="" id="{00000000-0008-0000-01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xmlns="" id="{00000000-0008-0000-01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xmlns="" id="{00000000-0008-0000-01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xmlns="" id="{00000000-0008-0000-01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xmlns="" id="{00000000-0008-0000-01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xmlns="" id="{00000000-0008-0000-01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xmlns="" id="{00000000-0008-0000-01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168571</xdr:rowOff>
    </xdr:from>
    <xdr:to>
      <xdr:col>54</xdr:col>
      <xdr:colOff>189865</xdr:colOff>
      <xdr:row>63</xdr:row>
      <xdr:rowOff>160072</xdr:rowOff>
    </xdr:to>
    <xdr:cxnSp macro="">
      <xdr:nvCxnSpPr>
        <xdr:cNvPr id="229" name="直線コネクタ 228">
          <a:extLst>
            <a:ext uri="{FF2B5EF4-FFF2-40B4-BE49-F238E27FC236}">
              <a16:creationId xmlns:a16="http://schemas.microsoft.com/office/drawing/2014/main" xmlns="" id="{00000000-0008-0000-0100-0000E5000000}"/>
            </a:ext>
          </a:extLst>
        </xdr:cNvPr>
        <xdr:cNvCxnSpPr/>
      </xdr:nvCxnSpPr>
      <xdr:spPr>
        <a:xfrm flipV="1">
          <a:off x="10476865" y="9598321"/>
          <a:ext cx="0" cy="1363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163899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xmlns="" id="{00000000-0008-0000-0100-0000E6000000}"/>
            </a:ext>
          </a:extLst>
        </xdr:cNvPr>
        <xdr:cNvSpPr txBox="1"/>
      </xdr:nvSpPr>
      <xdr:spPr>
        <a:xfrm>
          <a:off x="10515600" y="1096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160072</xdr:rowOff>
    </xdr:from>
    <xdr:to>
      <xdr:col>55</xdr:col>
      <xdr:colOff>88900</xdr:colOff>
      <xdr:row>63</xdr:row>
      <xdr:rowOff>160072</xdr:rowOff>
    </xdr:to>
    <xdr:cxnSp macro="">
      <xdr:nvCxnSpPr>
        <xdr:cNvPr id="231" name="直線コネクタ 230">
          <a:extLst>
            <a:ext uri="{FF2B5EF4-FFF2-40B4-BE49-F238E27FC236}">
              <a16:creationId xmlns:a16="http://schemas.microsoft.com/office/drawing/2014/main" xmlns="" id="{00000000-0008-0000-0100-0000E7000000}"/>
            </a:ext>
          </a:extLst>
        </xdr:cNvPr>
        <xdr:cNvCxnSpPr/>
      </xdr:nvCxnSpPr>
      <xdr:spPr>
        <a:xfrm>
          <a:off x="10388600" y="10961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115248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xmlns="" id="{00000000-0008-0000-0100-0000E8000000}"/>
            </a:ext>
          </a:extLst>
        </xdr:cNvPr>
        <xdr:cNvSpPr txBox="1"/>
      </xdr:nvSpPr>
      <xdr:spPr>
        <a:xfrm>
          <a:off x="10515600" y="93735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168571</xdr:rowOff>
    </xdr:from>
    <xdr:to>
      <xdr:col>55</xdr:col>
      <xdr:colOff>88900</xdr:colOff>
      <xdr:row>55</xdr:row>
      <xdr:rowOff>168571</xdr:rowOff>
    </xdr:to>
    <xdr:cxnSp macro="">
      <xdr:nvCxnSpPr>
        <xdr:cNvPr id="233" name="直線コネクタ 232">
          <a:extLst>
            <a:ext uri="{FF2B5EF4-FFF2-40B4-BE49-F238E27FC236}">
              <a16:creationId xmlns:a16="http://schemas.microsoft.com/office/drawing/2014/main" xmlns="" id="{00000000-0008-0000-0100-0000E9000000}"/>
            </a:ext>
          </a:extLst>
        </xdr:cNvPr>
        <xdr:cNvCxnSpPr/>
      </xdr:nvCxnSpPr>
      <xdr:spPr>
        <a:xfrm>
          <a:off x="10388600" y="9598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8775</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xmlns="" id="{00000000-0008-0000-0100-0000EA000000}"/>
            </a:ext>
          </a:extLst>
        </xdr:cNvPr>
        <xdr:cNvSpPr txBox="1"/>
      </xdr:nvSpPr>
      <xdr:spPr>
        <a:xfrm>
          <a:off x="10515600" y="1063867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30348</xdr:rowOff>
    </xdr:from>
    <xdr:to>
      <xdr:col>55</xdr:col>
      <xdr:colOff>50800</xdr:colOff>
      <xdr:row>62</xdr:row>
      <xdr:rowOff>131948</xdr:rowOff>
    </xdr:to>
    <xdr:sp macro="" textlink="">
      <xdr:nvSpPr>
        <xdr:cNvPr id="235" name="フローチャート: 判断 234">
          <a:extLst>
            <a:ext uri="{FF2B5EF4-FFF2-40B4-BE49-F238E27FC236}">
              <a16:creationId xmlns:a16="http://schemas.microsoft.com/office/drawing/2014/main" xmlns="" id="{00000000-0008-0000-0100-0000EB000000}"/>
            </a:ext>
          </a:extLst>
        </xdr:cNvPr>
        <xdr:cNvSpPr/>
      </xdr:nvSpPr>
      <xdr:spPr>
        <a:xfrm>
          <a:off x="10426700" y="1066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38271</xdr:rowOff>
    </xdr:from>
    <xdr:to>
      <xdr:col>50</xdr:col>
      <xdr:colOff>165100</xdr:colOff>
      <xdr:row>62</xdr:row>
      <xdr:rowOff>139871</xdr:rowOff>
    </xdr:to>
    <xdr:sp macro="" textlink="">
      <xdr:nvSpPr>
        <xdr:cNvPr id="236" name="フローチャート: 判断 235">
          <a:extLst>
            <a:ext uri="{FF2B5EF4-FFF2-40B4-BE49-F238E27FC236}">
              <a16:creationId xmlns:a16="http://schemas.microsoft.com/office/drawing/2014/main" xmlns="" id="{00000000-0008-0000-0100-0000EC000000}"/>
            </a:ext>
          </a:extLst>
        </xdr:cNvPr>
        <xdr:cNvSpPr/>
      </xdr:nvSpPr>
      <xdr:spPr>
        <a:xfrm>
          <a:off x="9588500" y="1066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5440</xdr:rowOff>
    </xdr:from>
    <xdr:to>
      <xdr:col>46</xdr:col>
      <xdr:colOff>38100</xdr:colOff>
      <xdr:row>62</xdr:row>
      <xdr:rowOff>107040</xdr:rowOff>
    </xdr:to>
    <xdr:sp macro="" textlink="">
      <xdr:nvSpPr>
        <xdr:cNvPr id="237" name="フローチャート: 判断 236">
          <a:extLst>
            <a:ext uri="{FF2B5EF4-FFF2-40B4-BE49-F238E27FC236}">
              <a16:creationId xmlns:a16="http://schemas.microsoft.com/office/drawing/2014/main" xmlns="" id="{00000000-0008-0000-0100-0000ED000000}"/>
            </a:ext>
          </a:extLst>
        </xdr:cNvPr>
        <xdr:cNvSpPr/>
      </xdr:nvSpPr>
      <xdr:spPr>
        <a:xfrm>
          <a:off x="8699500" y="10635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49046</xdr:rowOff>
    </xdr:from>
    <xdr:to>
      <xdr:col>41</xdr:col>
      <xdr:colOff>101600</xdr:colOff>
      <xdr:row>62</xdr:row>
      <xdr:rowOff>150646</xdr:rowOff>
    </xdr:to>
    <xdr:sp macro="" textlink="">
      <xdr:nvSpPr>
        <xdr:cNvPr id="238" name="フローチャート: 判断 237">
          <a:extLst>
            <a:ext uri="{FF2B5EF4-FFF2-40B4-BE49-F238E27FC236}">
              <a16:creationId xmlns:a16="http://schemas.microsoft.com/office/drawing/2014/main" xmlns="" id="{00000000-0008-0000-0100-0000EE000000}"/>
            </a:ext>
          </a:extLst>
        </xdr:cNvPr>
        <xdr:cNvSpPr/>
      </xdr:nvSpPr>
      <xdr:spPr>
        <a:xfrm>
          <a:off x="7810500" y="1067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59434</xdr:rowOff>
    </xdr:from>
    <xdr:to>
      <xdr:col>36</xdr:col>
      <xdr:colOff>165100</xdr:colOff>
      <xdr:row>62</xdr:row>
      <xdr:rowOff>161034</xdr:rowOff>
    </xdr:to>
    <xdr:sp macro="" textlink="">
      <xdr:nvSpPr>
        <xdr:cNvPr id="239" name="フローチャート: 判断 238">
          <a:extLst>
            <a:ext uri="{FF2B5EF4-FFF2-40B4-BE49-F238E27FC236}">
              <a16:creationId xmlns:a16="http://schemas.microsoft.com/office/drawing/2014/main" xmlns="" id="{00000000-0008-0000-0100-0000EF000000}"/>
            </a:ext>
          </a:extLst>
        </xdr:cNvPr>
        <xdr:cNvSpPr/>
      </xdr:nvSpPr>
      <xdr:spPr>
        <a:xfrm>
          <a:off x="6921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xmlns="" id="{00000000-0008-0000-01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xmlns="" id="{00000000-0008-0000-01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xmlns="" id="{00000000-0008-0000-01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xmlns="" id="{00000000-0008-0000-01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xmlns="" id="{00000000-0008-0000-01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2941</xdr:rowOff>
    </xdr:from>
    <xdr:to>
      <xdr:col>55</xdr:col>
      <xdr:colOff>50800</xdr:colOff>
      <xdr:row>62</xdr:row>
      <xdr:rowOff>104541</xdr:rowOff>
    </xdr:to>
    <xdr:sp macro="" textlink="">
      <xdr:nvSpPr>
        <xdr:cNvPr id="245" name="楕円 244">
          <a:extLst>
            <a:ext uri="{FF2B5EF4-FFF2-40B4-BE49-F238E27FC236}">
              <a16:creationId xmlns:a16="http://schemas.microsoft.com/office/drawing/2014/main" xmlns="" id="{00000000-0008-0000-0100-0000F5000000}"/>
            </a:ext>
          </a:extLst>
        </xdr:cNvPr>
        <xdr:cNvSpPr/>
      </xdr:nvSpPr>
      <xdr:spPr>
        <a:xfrm>
          <a:off x="10426700" y="1063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25818</xdr:rowOff>
    </xdr:from>
    <xdr:ext cx="690189" cy="259045"/>
    <xdr:sp macro="" textlink="">
      <xdr:nvSpPr>
        <xdr:cNvPr id="246" name="【橋りょう・トンネル】&#10;一人当たり有形固定資産（償却資産）額該当値テキスト">
          <a:extLst>
            <a:ext uri="{FF2B5EF4-FFF2-40B4-BE49-F238E27FC236}">
              <a16:creationId xmlns:a16="http://schemas.microsoft.com/office/drawing/2014/main" xmlns="" id="{00000000-0008-0000-0100-0000F6000000}"/>
            </a:ext>
          </a:extLst>
        </xdr:cNvPr>
        <xdr:cNvSpPr txBox="1"/>
      </xdr:nvSpPr>
      <xdr:spPr>
        <a:xfrm>
          <a:off x="10515600" y="104842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10253</xdr:rowOff>
    </xdr:from>
    <xdr:to>
      <xdr:col>50</xdr:col>
      <xdr:colOff>165100</xdr:colOff>
      <xdr:row>62</xdr:row>
      <xdr:rowOff>111853</xdr:rowOff>
    </xdr:to>
    <xdr:sp macro="" textlink="">
      <xdr:nvSpPr>
        <xdr:cNvPr id="247" name="楕円 246">
          <a:extLst>
            <a:ext uri="{FF2B5EF4-FFF2-40B4-BE49-F238E27FC236}">
              <a16:creationId xmlns:a16="http://schemas.microsoft.com/office/drawing/2014/main" xmlns="" id="{00000000-0008-0000-0100-0000F7000000}"/>
            </a:ext>
          </a:extLst>
        </xdr:cNvPr>
        <xdr:cNvSpPr/>
      </xdr:nvSpPr>
      <xdr:spPr>
        <a:xfrm>
          <a:off x="9588500" y="1064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53741</xdr:rowOff>
    </xdr:from>
    <xdr:to>
      <xdr:col>55</xdr:col>
      <xdr:colOff>0</xdr:colOff>
      <xdr:row>62</xdr:row>
      <xdr:rowOff>61053</xdr:rowOff>
    </xdr:to>
    <xdr:cxnSp macro="">
      <xdr:nvCxnSpPr>
        <xdr:cNvPr id="248" name="直線コネクタ 247">
          <a:extLst>
            <a:ext uri="{FF2B5EF4-FFF2-40B4-BE49-F238E27FC236}">
              <a16:creationId xmlns:a16="http://schemas.microsoft.com/office/drawing/2014/main" xmlns="" id="{00000000-0008-0000-0100-0000F8000000}"/>
            </a:ext>
          </a:extLst>
        </xdr:cNvPr>
        <xdr:cNvCxnSpPr/>
      </xdr:nvCxnSpPr>
      <xdr:spPr>
        <a:xfrm flipV="1">
          <a:off x="9639300" y="10683641"/>
          <a:ext cx="838200" cy="7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15656</xdr:rowOff>
    </xdr:from>
    <xdr:to>
      <xdr:col>46</xdr:col>
      <xdr:colOff>38100</xdr:colOff>
      <xdr:row>62</xdr:row>
      <xdr:rowOff>117256</xdr:rowOff>
    </xdr:to>
    <xdr:sp macro="" textlink="">
      <xdr:nvSpPr>
        <xdr:cNvPr id="249" name="楕円 248">
          <a:extLst>
            <a:ext uri="{FF2B5EF4-FFF2-40B4-BE49-F238E27FC236}">
              <a16:creationId xmlns:a16="http://schemas.microsoft.com/office/drawing/2014/main" xmlns="" id="{00000000-0008-0000-0100-0000F9000000}"/>
            </a:ext>
          </a:extLst>
        </xdr:cNvPr>
        <xdr:cNvSpPr/>
      </xdr:nvSpPr>
      <xdr:spPr>
        <a:xfrm>
          <a:off x="8699500" y="106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61053</xdr:rowOff>
    </xdr:from>
    <xdr:to>
      <xdr:col>50</xdr:col>
      <xdr:colOff>114300</xdr:colOff>
      <xdr:row>62</xdr:row>
      <xdr:rowOff>66456</xdr:rowOff>
    </xdr:to>
    <xdr:cxnSp macro="">
      <xdr:nvCxnSpPr>
        <xdr:cNvPr id="250" name="直線コネクタ 249">
          <a:extLst>
            <a:ext uri="{FF2B5EF4-FFF2-40B4-BE49-F238E27FC236}">
              <a16:creationId xmlns:a16="http://schemas.microsoft.com/office/drawing/2014/main" xmlns="" id="{00000000-0008-0000-0100-0000FA000000}"/>
            </a:ext>
          </a:extLst>
        </xdr:cNvPr>
        <xdr:cNvCxnSpPr/>
      </xdr:nvCxnSpPr>
      <xdr:spPr>
        <a:xfrm flipV="1">
          <a:off x="8750300" y="10690953"/>
          <a:ext cx="889000" cy="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26311</xdr:rowOff>
    </xdr:from>
    <xdr:to>
      <xdr:col>41</xdr:col>
      <xdr:colOff>101600</xdr:colOff>
      <xdr:row>62</xdr:row>
      <xdr:rowOff>127911</xdr:rowOff>
    </xdr:to>
    <xdr:sp macro="" textlink="">
      <xdr:nvSpPr>
        <xdr:cNvPr id="251" name="楕円 250">
          <a:extLst>
            <a:ext uri="{FF2B5EF4-FFF2-40B4-BE49-F238E27FC236}">
              <a16:creationId xmlns:a16="http://schemas.microsoft.com/office/drawing/2014/main" xmlns="" id="{00000000-0008-0000-0100-0000FB000000}"/>
            </a:ext>
          </a:extLst>
        </xdr:cNvPr>
        <xdr:cNvSpPr/>
      </xdr:nvSpPr>
      <xdr:spPr>
        <a:xfrm>
          <a:off x="7810500" y="1065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66456</xdr:rowOff>
    </xdr:from>
    <xdr:to>
      <xdr:col>45</xdr:col>
      <xdr:colOff>177800</xdr:colOff>
      <xdr:row>62</xdr:row>
      <xdr:rowOff>77111</xdr:rowOff>
    </xdr:to>
    <xdr:cxnSp macro="">
      <xdr:nvCxnSpPr>
        <xdr:cNvPr id="252" name="直線コネクタ 251">
          <a:extLst>
            <a:ext uri="{FF2B5EF4-FFF2-40B4-BE49-F238E27FC236}">
              <a16:creationId xmlns:a16="http://schemas.microsoft.com/office/drawing/2014/main" xmlns="" id="{00000000-0008-0000-0100-0000FC000000}"/>
            </a:ext>
          </a:extLst>
        </xdr:cNvPr>
        <xdr:cNvCxnSpPr/>
      </xdr:nvCxnSpPr>
      <xdr:spPr>
        <a:xfrm flipV="1">
          <a:off x="7861300" y="10696356"/>
          <a:ext cx="889000" cy="10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31821</xdr:rowOff>
    </xdr:from>
    <xdr:to>
      <xdr:col>36</xdr:col>
      <xdr:colOff>165100</xdr:colOff>
      <xdr:row>62</xdr:row>
      <xdr:rowOff>133421</xdr:rowOff>
    </xdr:to>
    <xdr:sp macro="" textlink="">
      <xdr:nvSpPr>
        <xdr:cNvPr id="253" name="楕円 252">
          <a:extLst>
            <a:ext uri="{FF2B5EF4-FFF2-40B4-BE49-F238E27FC236}">
              <a16:creationId xmlns:a16="http://schemas.microsoft.com/office/drawing/2014/main" xmlns="" id="{00000000-0008-0000-0100-0000FD000000}"/>
            </a:ext>
          </a:extLst>
        </xdr:cNvPr>
        <xdr:cNvSpPr/>
      </xdr:nvSpPr>
      <xdr:spPr>
        <a:xfrm>
          <a:off x="6921500" y="106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77111</xdr:rowOff>
    </xdr:from>
    <xdr:to>
      <xdr:col>41</xdr:col>
      <xdr:colOff>50800</xdr:colOff>
      <xdr:row>62</xdr:row>
      <xdr:rowOff>82621</xdr:rowOff>
    </xdr:to>
    <xdr:cxnSp macro="">
      <xdr:nvCxnSpPr>
        <xdr:cNvPr id="254" name="直線コネクタ 253">
          <a:extLst>
            <a:ext uri="{FF2B5EF4-FFF2-40B4-BE49-F238E27FC236}">
              <a16:creationId xmlns:a16="http://schemas.microsoft.com/office/drawing/2014/main" xmlns="" id="{00000000-0008-0000-0100-0000FE000000}"/>
            </a:ext>
          </a:extLst>
        </xdr:cNvPr>
        <xdr:cNvCxnSpPr/>
      </xdr:nvCxnSpPr>
      <xdr:spPr>
        <a:xfrm flipV="1">
          <a:off x="6972300" y="10707011"/>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130998</xdr:rowOff>
    </xdr:from>
    <xdr:ext cx="690189" cy="259045"/>
    <xdr:sp macro="" textlink="">
      <xdr:nvSpPr>
        <xdr:cNvPr id="255" name="n_1aveValue【橋りょう・トンネル】&#10;一人当たり有形固定資産（償却資産）額">
          <a:extLst>
            <a:ext uri="{FF2B5EF4-FFF2-40B4-BE49-F238E27FC236}">
              <a16:creationId xmlns:a16="http://schemas.microsoft.com/office/drawing/2014/main" xmlns="" id="{00000000-0008-0000-0100-0000FF000000}"/>
            </a:ext>
          </a:extLst>
        </xdr:cNvPr>
        <xdr:cNvSpPr txBox="1"/>
      </xdr:nvSpPr>
      <xdr:spPr>
        <a:xfrm>
          <a:off x="9281505" y="107608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123567</xdr:rowOff>
    </xdr:from>
    <xdr:ext cx="690189" cy="259045"/>
    <xdr:sp macro="" textlink="">
      <xdr:nvSpPr>
        <xdr:cNvPr id="256" name="n_2aveValue【橋りょう・トンネル】&#10;一人当たり有形固定資産（償却資産）額">
          <a:extLst>
            <a:ext uri="{FF2B5EF4-FFF2-40B4-BE49-F238E27FC236}">
              <a16:creationId xmlns:a16="http://schemas.microsoft.com/office/drawing/2014/main" xmlns="" id="{00000000-0008-0000-0100-000000010000}"/>
            </a:ext>
          </a:extLst>
        </xdr:cNvPr>
        <xdr:cNvSpPr txBox="1"/>
      </xdr:nvSpPr>
      <xdr:spPr>
        <a:xfrm>
          <a:off x="8405205" y="10410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141773</xdr:rowOff>
    </xdr:from>
    <xdr:ext cx="690189" cy="259045"/>
    <xdr:sp macro="" textlink="">
      <xdr:nvSpPr>
        <xdr:cNvPr id="257" name="n_3aveValue【橋りょう・トンネル】&#10;一人当たり有形固定資産（償却資産）額">
          <a:extLst>
            <a:ext uri="{FF2B5EF4-FFF2-40B4-BE49-F238E27FC236}">
              <a16:creationId xmlns:a16="http://schemas.microsoft.com/office/drawing/2014/main" xmlns="" id="{00000000-0008-0000-0100-000001010000}"/>
            </a:ext>
          </a:extLst>
        </xdr:cNvPr>
        <xdr:cNvSpPr txBox="1"/>
      </xdr:nvSpPr>
      <xdr:spPr>
        <a:xfrm>
          <a:off x="7516205" y="107716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152161</xdr:rowOff>
    </xdr:from>
    <xdr:ext cx="690189" cy="259045"/>
    <xdr:sp macro="" textlink="">
      <xdr:nvSpPr>
        <xdr:cNvPr id="258" name="n_4aveValue【橋りょう・トンネル】&#10;一人当たり有形固定資産（償却資産）額">
          <a:extLst>
            <a:ext uri="{FF2B5EF4-FFF2-40B4-BE49-F238E27FC236}">
              <a16:creationId xmlns:a16="http://schemas.microsoft.com/office/drawing/2014/main" xmlns="" id="{00000000-0008-0000-0100-000002010000}"/>
            </a:ext>
          </a:extLst>
        </xdr:cNvPr>
        <xdr:cNvSpPr txBox="1"/>
      </xdr:nvSpPr>
      <xdr:spPr>
        <a:xfrm>
          <a:off x="6627205" y="10782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128380</xdr:rowOff>
    </xdr:from>
    <xdr:ext cx="690189" cy="259045"/>
    <xdr:sp macro="" textlink="">
      <xdr:nvSpPr>
        <xdr:cNvPr id="259" name="n_1mainValue【橋りょう・トンネル】&#10;一人当たり有形固定資産（償却資産）額">
          <a:extLst>
            <a:ext uri="{FF2B5EF4-FFF2-40B4-BE49-F238E27FC236}">
              <a16:creationId xmlns:a16="http://schemas.microsoft.com/office/drawing/2014/main" xmlns="" id="{00000000-0008-0000-0100-000003010000}"/>
            </a:ext>
          </a:extLst>
        </xdr:cNvPr>
        <xdr:cNvSpPr txBox="1"/>
      </xdr:nvSpPr>
      <xdr:spPr>
        <a:xfrm>
          <a:off x="9281505" y="10415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108383</xdr:rowOff>
    </xdr:from>
    <xdr:ext cx="690189" cy="259045"/>
    <xdr:sp macro="" textlink="">
      <xdr:nvSpPr>
        <xdr:cNvPr id="260" name="n_2mainValue【橋りょう・トンネル】&#10;一人当たり有形固定資産（償却資産）額">
          <a:extLst>
            <a:ext uri="{FF2B5EF4-FFF2-40B4-BE49-F238E27FC236}">
              <a16:creationId xmlns:a16="http://schemas.microsoft.com/office/drawing/2014/main" xmlns="" id="{00000000-0008-0000-0100-000004010000}"/>
            </a:ext>
          </a:extLst>
        </xdr:cNvPr>
        <xdr:cNvSpPr txBox="1"/>
      </xdr:nvSpPr>
      <xdr:spPr>
        <a:xfrm>
          <a:off x="8405205" y="107382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60</xdr:row>
      <xdr:rowOff>144438</xdr:rowOff>
    </xdr:from>
    <xdr:ext cx="690189" cy="259045"/>
    <xdr:sp macro="" textlink="">
      <xdr:nvSpPr>
        <xdr:cNvPr id="261" name="n_3mainValue【橋りょう・トンネル】&#10;一人当たり有形固定資産（償却資産）額">
          <a:extLst>
            <a:ext uri="{FF2B5EF4-FFF2-40B4-BE49-F238E27FC236}">
              <a16:creationId xmlns:a16="http://schemas.microsoft.com/office/drawing/2014/main" xmlns="" id="{00000000-0008-0000-0100-000005010000}"/>
            </a:ext>
          </a:extLst>
        </xdr:cNvPr>
        <xdr:cNvSpPr txBox="1"/>
      </xdr:nvSpPr>
      <xdr:spPr>
        <a:xfrm>
          <a:off x="7516205" y="10431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60</xdr:row>
      <xdr:rowOff>149948</xdr:rowOff>
    </xdr:from>
    <xdr:ext cx="690189" cy="259045"/>
    <xdr:sp macro="" textlink="">
      <xdr:nvSpPr>
        <xdr:cNvPr id="262" name="n_4mainValue【橋りょう・トンネル】&#10;一人当たり有形固定資産（償却資産）額">
          <a:extLst>
            <a:ext uri="{FF2B5EF4-FFF2-40B4-BE49-F238E27FC236}">
              <a16:creationId xmlns:a16="http://schemas.microsoft.com/office/drawing/2014/main" xmlns="" id="{00000000-0008-0000-0100-000006010000}"/>
            </a:ext>
          </a:extLst>
        </xdr:cNvPr>
        <xdr:cNvSpPr txBox="1"/>
      </xdr:nvSpPr>
      <xdr:spPr>
        <a:xfrm>
          <a:off x="6627205" y="1043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xmlns="" id="{00000000-0008-0000-01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xmlns="" id="{00000000-0008-0000-01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xmlns="" id="{00000000-0008-0000-01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xmlns="" id="{00000000-0008-0000-01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xmlns="" id="{00000000-0008-0000-01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xmlns="" id="{00000000-0008-0000-01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xmlns="" id="{00000000-0008-0000-01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xmlns="" id="{00000000-0008-0000-01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xmlns="" id="{00000000-0008-0000-01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xmlns="" id="{00000000-0008-0000-01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xmlns="" id="{00000000-0008-0000-01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xmlns="" id="{00000000-0008-0000-01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xmlns="" id="{00000000-0008-0000-01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xmlns="" id="{00000000-0008-0000-01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xmlns="" id="{00000000-0008-0000-01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xmlns="" id="{00000000-0008-0000-01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xmlns="" id="{00000000-0008-0000-01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xmlns="" id="{00000000-0008-0000-01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xmlns="" id="{00000000-0008-0000-01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xmlns="" id="{00000000-0008-0000-01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xmlns="" id="{00000000-0008-0000-01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xmlns="" id="{00000000-0008-0000-01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xmlns="" id="{00000000-0008-0000-01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xmlns="" id="{00000000-0008-0000-01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78105</xdr:rowOff>
    </xdr:from>
    <xdr:to>
      <xdr:col>24</xdr:col>
      <xdr:colOff>62865</xdr:colOff>
      <xdr:row>86</xdr:row>
      <xdr:rowOff>114300</xdr:rowOff>
    </xdr:to>
    <xdr:cxnSp macro="">
      <xdr:nvCxnSpPr>
        <xdr:cNvPr id="287" name="直線コネクタ 286">
          <a:extLst>
            <a:ext uri="{FF2B5EF4-FFF2-40B4-BE49-F238E27FC236}">
              <a16:creationId xmlns:a16="http://schemas.microsoft.com/office/drawing/2014/main" xmlns="" id="{00000000-0008-0000-0100-00001F010000}"/>
            </a:ext>
          </a:extLst>
        </xdr:cNvPr>
        <xdr:cNvCxnSpPr/>
      </xdr:nvCxnSpPr>
      <xdr:spPr>
        <a:xfrm flipV="1">
          <a:off x="4634865" y="1345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8" name="【公営住宅】&#10;有形固定資産減価償却率最小値テキスト">
          <a:extLst>
            <a:ext uri="{FF2B5EF4-FFF2-40B4-BE49-F238E27FC236}">
              <a16:creationId xmlns:a16="http://schemas.microsoft.com/office/drawing/2014/main" xmlns="" id="{00000000-0008-0000-0100-000020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9" name="直線コネクタ 288">
          <a:extLst>
            <a:ext uri="{FF2B5EF4-FFF2-40B4-BE49-F238E27FC236}">
              <a16:creationId xmlns:a16="http://schemas.microsoft.com/office/drawing/2014/main" xmlns="" id="{00000000-0008-0000-0100-000021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24782</xdr:rowOff>
    </xdr:from>
    <xdr:ext cx="405111" cy="259045"/>
    <xdr:sp macro="" textlink="">
      <xdr:nvSpPr>
        <xdr:cNvPr id="290" name="【公営住宅】&#10;有形固定資産減価償却率最大値テキスト">
          <a:extLst>
            <a:ext uri="{FF2B5EF4-FFF2-40B4-BE49-F238E27FC236}">
              <a16:creationId xmlns:a16="http://schemas.microsoft.com/office/drawing/2014/main" xmlns="" id="{00000000-0008-0000-0100-000022010000}"/>
            </a:ext>
          </a:extLst>
        </xdr:cNvPr>
        <xdr:cNvSpPr txBox="1"/>
      </xdr:nvSpPr>
      <xdr:spPr>
        <a:xfrm>
          <a:off x="46736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78105</xdr:rowOff>
    </xdr:from>
    <xdr:to>
      <xdr:col>24</xdr:col>
      <xdr:colOff>152400</xdr:colOff>
      <xdr:row>78</xdr:row>
      <xdr:rowOff>78105</xdr:rowOff>
    </xdr:to>
    <xdr:cxnSp macro="">
      <xdr:nvCxnSpPr>
        <xdr:cNvPr id="291" name="直線コネクタ 290">
          <a:extLst>
            <a:ext uri="{FF2B5EF4-FFF2-40B4-BE49-F238E27FC236}">
              <a16:creationId xmlns:a16="http://schemas.microsoft.com/office/drawing/2014/main" xmlns="" id="{00000000-0008-0000-0100-000023010000}"/>
            </a:ext>
          </a:extLst>
        </xdr:cNvPr>
        <xdr:cNvCxnSpPr/>
      </xdr:nvCxnSpPr>
      <xdr:spPr>
        <a:xfrm>
          <a:off x="4546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146702</xdr:rowOff>
    </xdr:from>
    <xdr:ext cx="405111" cy="259045"/>
    <xdr:sp macro="" textlink="">
      <xdr:nvSpPr>
        <xdr:cNvPr id="292" name="【公営住宅】&#10;有形固定資産減価償却率平均値テキスト">
          <a:extLst>
            <a:ext uri="{FF2B5EF4-FFF2-40B4-BE49-F238E27FC236}">
              <a16:creationId xmlns:a16="http://schemas.microsoft.com/office/drawing/2014/main" xmlns="" id="{00000000-0008-0000-0100-000024010000}"/>
            </a:ext>
          </a:extLst>
        </xdr:cNvPr>
        <xdr:cNvSpPr txBox="1"/>
      </xdr:nvSpPr>
      <xdr:spPr>
        <a:xfrm>
          <a:off x="4673600" y="1403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168275</xdr:rowOff>
    </xdr:from>
    <xdr:to>
      <xdr:col>24</xdr:col>
      <xdr:colOff>114300</xdr:colOff>
      <xdr:row>82</xdr:row>
      <xdr:rowOff>98425</xdr:rowOff>
    </xdr:to>
    <xdr:sp macro="" textlink="">
      <xdr:nvSpPr>
        <xdr:cNvPr id="293" name="フローチャート: 判断 292">
          <a:extLst>
            <a:ext uri="{FF2B5EF4-FFF2-40B4-BE49-F238E27FC236}">
              <a16:creationId xmlns:a16="http://schemas.microsoft.com/office/drawing/2014/main" xmlns="" id="{00000000-0008-0000-0100-000025010000}"/>
            </a:ext>
          </a:extLst>
        </xdr:cNvPr>
        <xdr:cNvSpPr/>
      </xdr:nvSpPr>
      <xdr:spPr>
        <a:xfrm>
          <a:off x="4584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164464</xdr:rowOff>
    </xdr:from>
    <xdr:to>
      <xdr:col>20</xdr:col>
      <xdr:colOff>38100</xdr:colOff>
      <xdr:row>82</xdr:row>
      <xdr:rowOff>94614</xdr:rowOff>
    </xdr:to>
    <xdr:sp macro="" textlink="">
      <xdr:nvSpPr>
        <xdr:cNvPr id="294" name="フローチャート: 判断 293">
          <a:extLst>
            <a:ext uri="{FF2B5EF4-FFF2-40B4-BE49-F238E27FC236}">
              <a16:creationId xmlns:a16="http://schemas.microsoft.com/office/drawing/2014/main" xmlns="" id="{00000000-0008-0000-0100-000026010000}"/>
            </a:ext>
          </a:extLst>
        </xdr:cNvPr>
        <xdr:cNvSpPr/>
      </xdr:nvSpPr>
      <xdr:spPr>
        <a:xfrm>
          <a:off x="3746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295" name="フローチャート: 判断 294">
          <a:extLst>
            <a:ext uri="{FF2B5EF4-FFF2-40B4-BE49-F238E27FC236}">
              <a16:creationId xmlns:a16="http://schemas.microsoft.com/office/drawing/2014/main" xmlns="" id="{00000000-0008-0000-0100-000027010000}"/>
            </a:ext>
          </a:extLst>
        </xdr:cNvPr>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145414</xdr:rowOff>
    </xdr:from>
    <xdr:to>
      <xdr:col>10</xdr:col>
      <xdr:colOff>165100</xdr:colOff>
      <xdr:row>82</xdr:row>
      <xdr:rowOff>75564</xdr:rowOff>
    </xdr:to>
    <xdr:sp macro="" textlink="">
      <xdr:nvSpPr>
        <xdr:cNvPr id="296" name="フローチャート: 判断 295">
          <a:extLst>
            <a:ext uri="{FF2B5EF4-FFF2-40B4-BE49-F238E27FC236}">
              <a16:creationId xmlns:a16="http://schemas.microsoft.com/office/drawing/2014/main" xmlns="" id="{00000000-0008-0000-0100-000028010000}"/>
            </a:ext>
          </a:extLst>
        </xdr:cNvPr>
        <xdr:cNvSpPr/>
      </xdr:nvSpPr>
      <xdr:spPr>
        <a:xfrm>
          <a:off x="1968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126364</xdr:rowOff>
    </xdr:from>
    <xdr:to>
      <xdr:col>6</xdr:col>
      <xdr:colOff>38100</xdr:colOff>
      <xdr:row>82</xdr:row>
      <xdr:rowOff>56514</xdr:rowOff>
    </xdr:to>
    <xdr:sp macro="" textlink="">
      <xdr:nvSpPr>
        <xdr:cNvPr id="297" name="フローチャート: 判断 296">
          <a:extLst>
            <a:ext uri="{FF2B5EF4-FFF2-40B4-BE49-F238E27FC236}">
              <a16:creationId xmlns:a16="http://schemas.microsoft.com/office/drawing/2014/main" xmlns="" id="{00000000-0008-0000-0100-000029010000}"/>
            </a:ext>
          </a:extLst>
        </xdr:cNvPr>
        <xdr:cNvSpPr/>
      </xdr:nvSpPr>
      <xdr:spPr>
        <a:xfrm>
          <a:off x="1079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xmlns="" id="{00000000-0008-0000-01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xmlns="" id="{00000000-0008-0000-01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xmlns="" id="{00000000-0008-0000-01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xmlns="" id="{00000000-0008-0000-01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xmlns="" id="{00000000-0008-0000-01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107314</xdr:rowOff>
    </xdr:from>
    <xdr:to>
      <xdr:col>24</xdr:col>
      <xdr:colOff>114300</xdr:colOff>
      <xdr:row>80</xdr:row>
      <xdr:rowOff>37464</xdr:rowOff>
    </xdr:to>
    <xdr:sp macro="" textlink="">
      <xdr:nvSpPr>
        <xdr:cNvPr id="303" name="楕円 302">
          <a:extLst>
            <a:ext uri="{FF2B5EF4-FFF2-40B4-BE49-F238E27FC236}">
              <a16:creationId xmlns:a16="http://schemas.microsoft.com/office/drawing/2014/main" xmlns="" id="{00000000-0008-0000-0100-00002F010000}"/>
            </a:ext>
          </a:extLst>
        </xdr:cNvPr>
        <xdr:cNvSpPr/>
      </xdr:nvSpPr>
      <xdr:spPr>
        <a:xfrm>
          <a:off x="45847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130191</xdr:rowOff>
    </xdr:from>
    <xdr:ext cx="405111" cy="259045"/>
    <xdr:sp macro="" textlink="">
      <xdr:nvSpPr>
        <xdr:cNvPr id="304" name="【公営住宅】&#10;有形固定資産減価償却率該当値テキスト">
          <a:extLst>
            <a:ext uri="{FF2B5EF4-FFF2-40B4-BE49-F238E27FC236}">
              <a16:creationId xmlns:a16="http://schemas.microsoft.com/office/drawing/2014/main" xmlns="" id="{00000000-0008-0000-0100-000030010000}"/>
            </a:ext>
          </a:extLst>
        </xdr:cNvPr>
        <xdr:cNvSpPr txBox="1"/>
      </xdr:nvSpPr>
      <xdr:spPr>
        <a:xfrm>
          <a:off x="4673600" y="1350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65405</xdr:rowOff>
    </xdr:from>
    <xdr:to>
      <xdr:col>20</xdr:col>
      <xdr:colOff>38100</xdr:colOff>
      <xdr:row>79</xdr:row>
      <xdr:rowOff>167005</xdr:rowOff>
    </xdr:to>
    <xdr:sp macro="" textlink="">
      <xdr:nvSpPr>
        <xdr:cNvPr id="305" name="楕円 304">
          <a:extLst>
            <a:ext uri="{FF2B5EF4-FFF2-40B4-BE49-F238E27FC236}">
              <a16:creationId xmlns:a16="http://schemas.microsoft.com/office/drawing/2014/main" xmlns="" id="{00000000-0008-0000-0100-000031010000}"/>
            </a:ext>
          </a:extLst>
        </xdr:cNvPr>
        <xdr:cNvSpPr/>
      </xdr:nvSpPr>
      <xdr:spPr>
        <a:xfrm>
          <a:off x="3746500" y="136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116205</xdr:rowOff>
    </xdr:from>
    <xdr:to>
      <xdr:col>24</xdr:col>
      <xdr:colOff>63500</xdr:colOff>
      <xdr:row>79</xdr:row>
      <xdr:rowOff>158114</xdr:rowOff>
    </xdr:to>
    <xdr:cxnSp macro="">
      <xdr:nvCxnSpPr>
        <xdr:cNvPr id="306" name="直線コネクタ 305">
          <a:extLst>
            <a:ext uri="{FF2B5EF4-FFF2-40B4-BE49-F238E27FC236}">
              <a16:creationId xmlns:a16="http://schemas.microsoft.com/office/drawing/2014/main" xmlns="" id="{00000000-0008-0000-0100-000032010000}"/>
            </a:ext>
          </a:extLst>
        </xdr:cNvPr>
        <xdr:cNvCxnSpPr/>
      </xdr:nvCxnSpPr>
      <xdr:spPr>
        <a:xfrm>
          <a:off x="3797300" y="136607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40639</xdr:rowOff>
    </xdr:from>
    <xdr:to>
      <xdr:col>15</xdr:col>
      <xdr:colOff>101600</xdr:colOff>
      <xdr:row>79</xdr:row>
      <xdr:rowOff>142239</xdr:rowOff>
    </xdr:to>
    <xdr:sp macro="" textlink="">
      <xdr:nvSpPr>
        <xdr:cNvPr id="307" name="楕円 306">
          <a:extLst>
            <a:ext uri="{FF2B5EF4-FFF2-40B4-BE49-F238E27FC236}">
              <a16:creationId xmlns:a16="http://schemas.microsoft.com/office/drawing/2014/main" xmlns="" id="{00000000-0008-0000-0100-000033010000}"/>
            </a:ext>
          </a:extLst>
        </xdr:cNvPr>
        <xdr:cNvSpPr/>
      </xdr:nvSpPr>
      <xdr:spPr>
        <a:xfrm>
          <a:off x="2857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91439</xdr:rowOff>
    </xdr:from>
    <xdr:to>
      <xdr:col>19</xdr:col>
      <xdr:colOff>177800</xdr:colOff>
      <xdr:row>79</xdr:row>
      <xdr:rowOff>116205</xdr:rowOff>
    </xdr:to>
    <xdr:cxnSp macro="">
      <xdr:nvCxnSpPr>
        <xdr:cNvPr id="308" name="直線コネクタ 307">
          <a:extLst>
            <a:ext uri="{FF2B5EF4-FFF2-40B4-BE49-F238E27FC236}">
              <a16:creationId xmlns:a16="http://schemas.microsoft.com/office/drawing/2014/main" xmlns="" id="{00000000-0008-0000-0100-000034010000}"/>
            </a:ext>
          </a:extLst>
        </xdr:cNvPr>
        <xdr:cNvCxnSpPr/>
      </xdr:nvCxnSpPr>
      <xdr:spPr>
        <a:xfrm>
          <a:off x="2908300" y="136359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13970</xdr:rowOff>
    </xdr:from>
    <xdr:to>
      <xdr:col>10</xdr:col>
      <xdr:colOff>165100</xdr:colOff>
      <xdr:row>79</xdr:row>
      <xdr:rowOff>115570</xdr:rowOff>
    </xdr:to>
    <xdr:sp macro="" textlink="">
      <xdr:nvSpPr>
        <xdr:cNvPr id="309" name="楕円 308">
          <a:extLst>
            <a:ext uri="{FF2B5EF4-FFF2-40B4-BE49-F238E27FC236}">
              <a16:creationId xmlns:a16="http://schemas.microsoft.com/office/drawing/2014/main" xmlns="" id="{00000000-0008-0000-0100-000035010000}"/>
            </a:ext>
          </a:extLst>
        </xdr:cNvPr>
        <xdr:cNvSpPr/>
      </xdr:nvSpPr>
      <xdr:spPr>
        <a:xfrm>
          <a:off x="1968500" y="135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64770</xdr:rowOff>
    </xdr:from>
    <xdr:to>
      <xdr:col>15</xdr:col>
      <xdr:colOff>50800</xdr:colOff>
      <xdr:row>79</xdr:row>
      <xdr:rowOff>91439</xdr:rowOff>
    </xdr:to>
    <xdr:cxnSp macro="">
      <xdr:nvCxnSpPr>
        <xdr:cNvPr id="310" name="直線コネクタ 309">
          <a:extLst>
            <a:ext uri="{FF2B5EF4-FFF2-40B4-BE49-F238E27FC236}">
              <a16:creationId xmlns:a16="http://schemas.microsoft.com/office/drawing/2014/main" xmlns="" id="{00000000-0008-0000-0100-000036010000}"/>
            </a:ext>
          </a:extLst>
        </xdr:cNvPr>
        <xdr:cNvCxnSpPr/>
      </xdr:nvCxnSpPr>
      <xdr:spPr>
        <a:xfrm>
          <a:off x="2019300" y="136093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143511</xdr:rowOff>
    </xdr:from>
    <xdr:to>
      <xdr:col>6</xdr:col>
      <xdr:colOff>38100</xdr:colOff>
      <xdr:row>79</xdr:row>
      <xdr:rowOff>73661</xdr:rowOff>
    </xdr:to>
    <xdr:sp macro="" textlink="">
      <xdr:nvSpPr>
        <xdr:cNvPr id="311" name="楕円 310">
          <a:extLst>
            <a:ext uri="{FF2B5EF4-FFF2-40B4-BE49-F238E27FC236}">
              <a16:creationId xmlns:a16="http://schemas.microsoft.com/office/drawing/2014/main" xmlns="" id="{00000000-0008-0000-0100-000037010000}"/>
            </a:ext>
          </a:extLst>
        </xdr:cNvPr>
        <xdr:cNvSpPr/>
      </xdr:nvSpPr>
      <xdr:spPr>
        <a:xfrm>
          <a:off x="10795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22861</xdr:rowOff>
    </xdr:from>
    <xdr:to>
      <xdr:col>10</xdr:col>
      <xdr:colOff>114300</xdr:colOff>
      <xdr:row>79</xdr:row>
      <xdr:rowOff>64770</xdr:rowOff>
    </xdr:to>
    <xdr:cxnSp macro="">
      <xdr:nvCxnSpPr>
        <xdr:cNvPr id="312" name="直線コネクタ 311">
          <a:extLst>
            <a:ext uri="{FF2B5EF4-FFF2-40B4-BE49-F238E27FC236}">
              <a16:creationId xmlns:a16="http://schemas.microsoft.com/office/drawing/2014/main" xmlns="" id="{00000000-0008-0000-0100-000038010000}"/>
            </a:ext>
          </a:extLst>
        </xdr:cNvPr>
        <xdr:cNvCxnSpPr/>
      </xdr:nvCxnSpPr>
      <xdr:spPr>
        <a:xfrm>
          <a:off x="1130300" y="135674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85741</xdr:rowOff>
    </xdr:from>
    <xdr:ext cx="405111" cy="259045"/>
    <xdr:sp macro="" textlink="">
      <xdr:nvSpPr>
        <xdr:cNvPr id="313" name="n_1aveValue【公営住宅】&#10;有形固定資産減価償却率">
          <a:extLst>
            <a:ext uri="{FF2B5EF4-FFF2-40B4-BE49-F238E27FC236}">
              <a16:creationId xmlns:a16="http://schemas.microsoft.com/office/drawing/2014/main" xmlns="" id="{00000000-0008-0000-0100-000039010000}"/>
            </a:ext>
          </a:extLst>
        </xdr:cNvPr>
        <xdr:cNvSpPr txBox="1"/>
      </xdr:nvSpPr>
      <xdr:spPr>
        <a:xfrm>
          <a:off x="35820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314" name="n_2aveValue【公営住宅】&#10;有形固定資産減価償却率">
          <a:extLst>
            <a:ext uri="{FF2B5EF4-FFF2-40B4-BE49-F238E27FC236}">
              <a16:creationId xmlns:a16="http://schemas.microsoft.com/office/drawing/2014/main" xmlns="" id="{00000000-0008-0000-0100-00003A010000}"/>
            </a:ext>
          </a:extLst>
        </xdr:cNvPr>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66691</xdr:rowOff>
    </xdr:from>
    <xdr:ext cx="405111" cy="259045"/>
    <xdr:sp macro="" textlink="">
      <xdr:nvSpPr>
        <xdr:cNvPr id="315" name="n_3aveValue【公営住宅】&#10;有形固定資産減価償却率">
          <a:extLst>
            <a:ext uri="{FF2B5EF4-FFF2-40B4-BE49-F238E27FC236}">
              <a16:creationId xmlns:a16="http://schemas.microsoft.com/office/drawing/2014/main" xmlns="" id="{00000000-0008-0000-0100-00003B010000}"/>
            </a:ext>
          </a:extLst>
        </xdr:cNvPr>
        <xdr:cNvSpPr txBox="1"/>
      </xdr:nvSpPr>
      <xdr:spPr>
        <a:xfrm>
          <a:off x="1816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316" name="n_4aveValue【公営住宅】&#10;有形固定資産減価償却率">
          <a:extLst>
            <a:ext uri="{FF2B5EF4-FFF2-40B4-BE49-F238E27FC236}">
              <a16:creationId xmlns:a16="http://schemas.microsoft.com/office/drawing/2014/main" xmlns="" id="{00000000-0008-0000-0100-00003C010000}"/>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12082</xdr:rowOff>
    </xdr:from>
    <xdr:ext cx="405111" cy="259045"/>
    <xdr:sp macro="" textlink="">
      <xdr:nvSpPr>
        <xdr:cNvPr id="317" name="n_1mainValue【公営住宅】&#10;有形固定資産減価償却率">
          <a:extLst>
            <a:ext uri="{FF2B5EF4-FFF2-40B4-BE49-F238E27FC236}">
              <a16:creationId xmlns:a16="http://schemas.microsoft.com/office/drawing/2014/main" xmlns="" id="{00000000-0008-0000-0100-00003D010000}"/>
            </a:ext>
          </a:extLst>
        </xdr:cNvPr>
        <xdr:cNvSpPr txBox="1"/>
      </xdr:nvSpPr>
      <xdr:spPr>
        <a:xfrm>
          <a:off x="3582044" y="1338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158766</xdr:rowOff>
    </xdr:from>
    <xdr:ext cx="405111" cy="259045"/>
    <xdr:sp macro="" textlink="">
      <xdr:nvSpPr>
        <xdr:cNvPr id="318" name="n_2mainValue【公営住宅】&#10;有形固定資産減価償却率">
          <a:extLst>
            <a:ext uri="{FF2B5EF4-FFF2-40B4-BE49-F238E27FC236}">
              <a16:creationId xmlns:a16="http://schemas.microsoft.com/office/drawing/2014/main" xmlns="" id="{00000000-0008-0000-0100-00003E010000}"/>
            </a:ext>
          </a:extLst>
        </xdr:cNvPr>
        <xdr:cNvSpPr txBox="1"/>
      </xdr:nvSpPr>
      <xdr:spPr>
        <a:xfrm>
          <a:off x="2705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132097</xdr:rowOff>
    </xdr:from>
    <xdr:ext cx="405111" cy="259045"/>
    <xdr:sp macro="" textlink="">
      <xdr:nvSpPr>
        <xdr:cNvPr id="319" name="n_3mainValue【公営住宅】&#10;有形固定資産減価償却率">
          <a:extLst>
            <a:ext uri="{FF2B5EF4-FFF2-40B4-BE49-F238E27FC236}">
              <a16:creationId xmlns:a16="http://schemas.microsoft.com/office/drawing/2014/main" xmlns="" id="{00000000-0008-0000-0100-00003F010000}"/>
            </a:ext>
          </a:extLst>
        </xdr:cNvPr>
        <xdr:cNvSpPr txBox="1"/>
      </xdr:nvSpPr>
      <xdr:spPr>
        <a:xfrm>
          <a:off x="1816744" y="1333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90188</xdr:rowOff>
    </xdr:from>
    <xdr:ext cx="405111" cy="259045"/>
    <xdr:sp macro="" textlink="">
      <xdr:nvSpPr>
        <xdr:cNvPr id="320" name="n_4mainValue【公営住宅】&#10;有形固定資産減価償却率">
          <a:extLst>
            <a:ext uri="{FF2B5EF4-FFF2-40B4-BE49-F238E27FC236}">
              <a16:creationId xmlns:a16="http://schemas.microsoft.com/office/drawing/2014/main" xmlns="" id="{00000000-0008-0000-0100-000040010000}"/>
            </a:ext>
          </a:extLst>
        </xdr:cNvPr>
        <xdr:cNvSpPr txBox="1"/>
      </xdr:nvSpPr>
      <xdr:spPr>
        <a:xfrm>
          <a:off x="927744" y="1329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xmlns="" id="{00000000-0008-0000-01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xmlns="" id="{00000000-0008-0000-01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xmlns="" id="{00000000-0008-0000-01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xmlns="" id="{00000000-0008-0000-01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xmlns="" id="{00000000-0008-0000-01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xmlns="" id="{00000000-0008-0000-01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xmlns="" id="{00000000-0008-0000-01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xmlns="" id="{00000000-0008-0000-01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xmlns="" id="{00000000-0008-0000-01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xmlns="" id="{00000000-0008-0000-01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xmlns="" id="{00000000-0008-0000-0100-00004B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xmlns="" id="{00000000-0008-0000-0100-00004C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xmlns="" id="{00000000-0008-0000-0100-00004D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xmlns="" id="{00000000-0008-0000-0100-00004E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xmlns="" id="{00000000-0008-0000-0100-00004F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xmlns="" id="{00000000-0008-0000-0100-000050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xmlns="" id="{00000000-0008-0000-0100-000051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xmlns="" id="{00000000-0008-0000-0100-000052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xmlns="" id="{00000000-0008-0000-0100-000053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0" name="テキスト ボックス 339">
          <a:extLst>
            <a:ext uri="{FF2B5EF4-FFF2-40B4-BE49-F238E27FC236}">
              <a16:creationId xmlns:a16="http://schemas.microsoft.com/office/drawing/2014/main" xmlns="" id="{00000000-0008-0000-0100-000054010000}"/>
            </a:ext>
          </a:extLst>
        </xdr:cNvPr>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xmlns="" id="{00000000-0008-0000-0100-000055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2" name="テキスト ボックス 341">
          <a:extLst>
            <a:ext uri="{FF2B5EF4-FFF2-40B4-BE49-F238E27FC236}">
              <a16:creationId xmlns:a16="http://schemas.microsoft.com/office/drawing/2014/main" xmlns="" id="{00000000-0008-0000-0100-000056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xmlns=""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xmlns="" id="{00000000-0008-0000-0100-000058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xmlns=""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106353</xdr:rowOff>
    </xdr:from>
    <xdr:to>
      <xdr:col>54</xdr:col>
      <xdr:colOff>189865</xdr:colOff>
      <xdr:row>86</xdr:row>
      <xdr:rowOff>154687</xdr:rowOff>
    </xdr:to>
    <xdr:cxnSp macro="">
      <xdr:nvCxnSpPr>
        <xdr:cNvPr id="346" name="直線コネクタ 345">
          <a:extLst>
            <a:ext uri="{FF2B5EF4-FFF2-40B4-BE49-F238E27FC236}">
              <a16:creationId xmlns:a16="http://schemas.microsoft.com/office/drawing/2014/main" xmlns="" id="{00000000-0008-0000-0100-00005A010000}"/>
            </a:ext>
          </a:extLst>
        </xdr:cNvPr>
        <xdr:cNvCxnSpPr/>
      </xdr:nvCxnSpPr>
      <xdr:spPr>
        <a:xfrm flipV="1">
          <a:off x="10476865" y="13308003"/>
          <a:ext cx="0" cy="159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158514</xdr:rowOff>
    </xdr:from>
    <xdr:ext cx="469744" cy="259045"/>
    <xdr:sp macro="" textlink="">
      <xdr:nvSpPr>
        <xdr:cNvPr id="347" name="【公営住宅】&#10;一人当たり面積最小値テキスト">
          <a:extLst>
            <a:ext uri="{FF2B5EF4-FFF2-40B4-BE49-F238E27FC236}">
              <a16:creationId xmlns:a16="http://schemas.microsoft.com/office/drawing/2014/main" xmlns="" id="{00000000-0008-0000-0100-00005B010000}"/>
            </a:ext>
          </a:extLst>
        </xdr:cNvPr>
        <xdr:cNvSpPr txBox="1"/>
      </xdr:nvSpPr>
      <xdr:spPr>
        <a:xfrm>
          <a:off x="10515600" y="1490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154687</xdr:rowOff>
    </xdr:from>
    <xdr:to>
      <xdr:col>55</xdr:col>
      <xdr:colOff>88900</xdr:colOff>
      <xdr:row>86</xdr:row>
      <xdr:rowOff>154687</xdr:rowOff>
    </xdr:to>
    <xdr:cxnSp macro="">
      <xdr:nvCxnSpPr>
        <xdr:cNvPr id="348" name="直線コネクタ 347">
          <a:extLst>
            <a:ext uri="{FF2B5EF4-FFF2-40B4-BE49-F238E27FC236}">
              <a16:creationId xmlns:a16="http://schemas.microsoft.com/office/drawing/2014/main" xmlns="" id="{00000000-0008-0000-0100-00005C010000}"/>
            </a:ext>
          </a:extLst>
        </xdr:cNvPr>
        <xdr:cNvCxnSpPr/>
      </xdr:nvCxnSpPr>
      <xdr:spPr>
        <a:xfrm>
          <a:off x="10388600" y="14899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53030</xdr:rowOff>
    </xdr:from>
    <xdr:ext cx="534377" cy="259045"/>
    <xdr:sp macro="" textlink="">
      <xdr:nvSpPr>
        <xdr:cNvPr id="349" name="【公営住宅】&#10;一人当たり面積最大値テキスト">
          <a:extLst>
            <a:ext uri="{FF2B5EF4-FFF2-40B4-BE49-F238E27FC236}">
              <a16:creationId xmlns:a16="http://schemas.microsoft.com/office/drawing/2014/main" xmlns="" id="{00000000-0008-0000-0100-00005D010000}"/>
            </a:ext>
          </a:extLst>
        </xdr:cNvPr>
        <xdr:cNvSpPr txBox="1"/>
      </xdr:nvSpPr>
      <xdr:spPr>
        <a:xfrm>
          <a:off x="10515600" y="1308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106353</xdr:rowOff>
    </xdr:from>
    <xdr:to>
      <xdr:col>55</xdr:col>
      <xdr:colOff>88900</xdr:colOff>
      <xdr:row>77</xdr:row>
      <xdr:rowOff>106353</xdr:rowOff>
    </xdr:to>
    <xdr:cxnSp macro="">
      <xdr:nvCxnSpPr>
        <xdr:cNvPr id="350" name="直線コネクタ 349">
          <a:extLst>
            <a:ext uri="{FF2B5EF4-FFF2-40B4-BE49-F238E27FC236}">
              <a16:creationId xmlns:a16="http://schemas.microsoft.com/office/drawing/2014/main" xmlns="" id="{00000000-0008-0000-0100-00005E010000}"/>
            </a:ext>
          </a:extLst>
        </xdr:cNvPr>
        <xdr:cNvCxnSpPr/>
      </xdr:nvCxnSpPr>
      <xdr:spPr>
        <a:xfrm>
          <a:off x="10388600" y="13308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168129</xdr:rowOff>
    </xdr:from>
    <xdr:ext cx="469744" cy="259045"/>
    <xdr:sp macro="" textlink="">
      <xdr:nvSpPr>
        <xdr:cNvPr id="351" name="【公営住宅】&#10;一人当たり面積平均値テキスト">
          <a:extLst>
            <a:ext uri="{FF2B5EF4-FFF2-40B4-BE49-F238E27FC236}">
              <a16:creationId xmlns:a16="http://schemas.microsoft.com/office/drawing/2014/main" xmlns="" id="{00000000-0008-0000-0100-00005F010000}"/>
            </a:ext>
          </a:extLst>
        </xdr:cNvPr>
        <xdr:cNvSpPr txBox="1"/>
      </xdr:nvSpPr>
      <xdr:spPr>
        <a:xfrm>
          <a:off x="10515600" y="14227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145252</xdr:rowOff>
    </xdr:from>
    <xdr:to>
      <xdr:col>55</xdr:col>
      <xdr:colOff>50800</xdr:colOff>
      <xdr:row>84</xdr:row>
      <xdr:rowOff>75402</xdr:rowOff>
    </xdr:to>
    <xdr:sp macro="" textlink="">
      <xdr:nvSpPr>
        <xdr:cNvPr id="352" name="フローチャート: 判断 351">
          <a:extLst>
            <a:ext uri="{FF2B5EF4-FFF2-40B4-BE49-F238E27FC236}">
              <a16:creationId xmlns:a16="http://schemas.microsoft.com/office/drawing/2014/main" xmlns="" id="{00000000-0008-0000-0100-000060010000}"/>
            </a:ext>
          </a:extLst>
        </xdr:cNvPr>
        <xdr:cNvSpPr/>
      </xdr:nvSpPr>
      <xdr:spPr>
        <a:xfrm>
          <a:off x="10426700" y="14375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111942</xdr:rowOff>
    </xdr:from>
    <xdr:to>
      <xdr:col>50</xdr:col>
      <xdr:colOff>165100</xdr:colOff>
      <xdr:row>84</xdr:row>
      <xdr:rowOff>42092</xdr:rowOff>
    </xdr:to>
    <xdr:sp macro="" textlink="">
      <xdr:nvSpPr>
        <xdr:cNvPr id="353" name="フローチャート: 判断 352">
          <a:extLst>
            <a:ext uri="{FF2B5EF4-FFF2-40B4-BE49-F238E27FC236}">
              <a16:creationId xmlns:a16="http://schemas.microsoft.com/office/drawing/2014/main" xmlns="" id="{00000000-0008-0000-0100-000061010000}"/>
            </a:ext>
          </a:extLst>
        </xdr:cNvPr>
        <xdr:cNvSpPr/>
      </xdr:nvSpPr>
      <xdr:spPr>
        <a:xfrm>
          <a:off x="9588500" y="1434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112922</xdr:rowOff>
    </xdr:from>
    <xdr:to>
      <xdr:col>46</xdr:col>
      <xdr:colOff>38100</xdr:colOff>
      <xdr:row>84</xdr:row>
      <xdr:rowOff>43072</xdr:rowOff>
    </xdr:to>
    <xdr:sp macro="" textlink="">
      <xdr:nvSpPr>
        <xdr:cNvPr id="354" name="フローチャート: 判断 353">
          <a:extLst>
            <a:ext uri="{FF2B5EF4-FFF2-40B4-BE49-F238E27FC236}">
              <a16:creationId xmlns:a16="http://schemas.microsoft.com/office/drawing/2014/main" xmlns="" id="{00000000-0008-0000-0100-000062010000}"/>
            </a:ext>
          </a:extLst>
        </xdr:cNvPr>
        <xdr:cNvSpPr/>
      </xdr:nvSpPr>
      <xdr:spPr>
        <a:xfrm>
          <a:off x="8699500" y="1434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140680</xdr:rowOff>
    </xdr:from>
    <xdr:to>
      <xdr:col>41</xdr:col>
      <xdr:colOff>101600</xdr:colOff>
      <xdr:row>84</xdr:row>
      <xdr:rowOff>70830</xdr:rowOff>
    </xdr:to>
    <xdr:sp macro="" textlink="">
      <xdr:nvSpPr>
        <xdr:cNvPr id="355" name="フローチャート: 判断 354">
          <a:extLst>
            <a:ext uri="{FF2B5EF4-FFF2-40B4-BE49-F238E27FC236}">
              <a16:creationId xmlns:a16="http://schemas.microsoft.com/office/drawing/2014/main" xmlns="" id="{00000000-0008-0000-0100-000063010000}"/>
            </a:ext>
          </a:extLst>
        </xdr:cNvPr>
        <xdr:cNvSpPr/>
      </xdr:nvSpPr>
      <xdr:spPr>
        <a:xfrm>
          <a:off x="7810500" y="143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136434</xdr:rowOff>
    </xdr:from>
    <xdr:to>
      <xdr:col>36</xdr:col>
      <xdr:colOff>165100</xdr:colOff>
      <xdr:row>84</xdr:row>
      <xdr:rowOff>66584</xdr:rowOff>
    </xdr:to>
    <xdr:sp macro="" textlink="">
      <xdr:nvSpPr>
        <xdr:cNvPr id="356" name="フローチャート: 判断 355">
          <a:extLst>
            <a:ext uri="{FF2B5EF4-FFF2-40B4-BE49-F238E27FC236}">
              <a16:creationId xmlns:a16="http://schemas.microsoft.com/office/drawing/2014/main" xmlns="" id="{00000000-0008-0000-0100-000064010000}"/>
            </a:ext>
          </a:extLst>
        </xdr:cNvPr>
        <xdr:cNvSpPr/>
      </xdr:nvSpPr>
      <xdr:spPr>
        <a:xfrm>
          <a:off x="6921500" y="1436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xmlns=""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xmlns=""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xmlns=""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xmlns=""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xmlns=""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103887</xdr:rowOff>
    </xdr:from>
    <xdr:to>
      <xdr:col>55</xdr:col>
      <xdr:colOff>50800</xdr:colOff>
      <xdr:row>87</xdr:row>
      <xdr:rowOff>34037</xdr:rowOff>
    </xdr:to>
    <xdr:sp macro="" textlink="">
      <xdr:nvSpPr>
        <xdr:cNvPr id="362" name="楕円 361">
          <a:extLst>
            <a:ext uri="{FF2B5EF4-FFF2-40B4-BE49-F238E27FC236}">
              <a16:creationId xmlns:a16="http://schemas.microsoft.com/office/drawing/2014/main" xmlns="" id="{00000000-0008-0000-0100-00006A010000}"/>
            </a:ext>
          </a:extLst>
        </xdr:cNvPr>
        <xdr:cNvSpPr/>
      </xdr:nvSpPr>
      <xdr:spPr>
        <a:xfrm>
          <a:off x="104267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86</xdr:row>
      <xdr:rowOff>18814</xdr:rowOff>
    </xdr:from>
    <xdr:ext cx="469744" cy="259045"/>
    <xdr:sp macro="" textlink="">
      <xdr:nvSpPr>
        <xdr:cNvPr id="363" name="【公営住宅】&#10;一人当たり面積該当値テキスト">
          <a:extLst>
            <a:ext uri="{FF2B5EF4-FFF2-40B4-BE49-F238E27FC236}">
              <a16:creationId xmlns:a16="http://schemas.microsoft.com/office/drawing/2014/main" xmlns="" id="{00000000-0008-0000-0100-00006B010000}"/>
            </a:ext>
          </a:extLst>
        </xdr:cNvPr>
        <xdr:cNvSpPr txBox="1"/>
      </xdr:nvSpPr>
      <xdr:spPr>
        <a:xfrm>
          <a:off x="10515600" y="1476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104212</xdr:rowOff>
    </xdr:from>
    <xdr:to>
      <xdr:col>50</xdr:col>
      <xdr:colOff>165100</xdr:colOff>
      <xdr:row>87</xdr:row>
      <xdr:rowOff>34362</xdr:rowOff>
    </xdr:to>
    <xdr:sp macro="" textlink="">
      <xdr:nvSpPr>
        <xdr:cNvPr id="364" name="楕円 363">
          <a:extLst>
            <a:ext uri="{FF2B5EF4-FFF2-40B4-BE49-F238E27FC236}">
              <a16:creationId xmlns:a16="http://schemas.microsoft.com/office/drawing/2014/main" xmlns="" id="{00000000-0008-0000-0100-00006C010000}"/>
            </a:ext>
          </a:extLst>
        </xdr:cNvPr>
        <xdr:cNvSpPr/>
      </xdr:nvSpPr>
      <xdr:spPr>
        <a:xfrm>
          <a:off x="9588500" y="148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154687</xdr:rowOff>
    </xdr:from>
    <xdr:to>
      <xdr:col>55</xdr:col>
      <xdr:colOff>0</xdr:colOff>
      <xdr:row>86</xdr:row>
      <xdr:rowOff>155012</xdr:rowOff>
    </xdr:to>
    <xdr:cxnSp macro="">
      <xdr:nvCxnSpPr>
        <xdr:cNvPr id="365" name="直線コネクタ 364">
          <a:extLst>
            <a:ext uri="{FF2B5EF4-FFF2-40B4-BE49-F238E27FC236}">
              <a16:creationId xmlns:a16="http://schemas.microsoft.com/office/drawing/2014/main" xmlns="" id="{00000000-0008-0000-0100-00006D010000}"/>
            </a:ext>
          </a:extLst>
        </xdr:cNvPr>
        <xdr:cNvCxnSpPr/>
      </xdr:nvCxnSpPr>
      <xdr:spPr>
        <a:xfrm flipV="1">
          <a:off x="9639300" y="14899387"/>
          <a:ext cx="838200" cy="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104431</xdr:rowOff>
    </xdr:from>
    <xdr:to>
      <xdr:col>46</xdr:col>
      <xdr:colOff>38100</xdr:colOff>
      <xdr:row>87</xdr:row>
      <xdr:rowOff>34581</xdr:rowOff>
    </xdr:to>
    <xdr:sp macro="" textlink="">
      <xdr:nvSpPr>
        <xdr:cNvPr id="366" name="楕円 365">
          <a:extLst>
            <a:ext uri="{FF2B5EF4-FFF2-40B4-BE49-F238E27FC236}">
              <a16:creationId xmlns:a16="http://schemas.microsoft.com/office/drawing/2014/main" xmlns="" id="{00000000-0008-0000-0100-00006E010000}"/>
            </a:ext>
          </a:extLst>
        </xdr:cNvPr>
        <xdr:cNvSpPr/>
      </xdr:nvSpPr>
      <xdr:spPr>
        <a:xfrm>
          <a:off x="8699500" y="1484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155012</xdr:rowOff>
    </xdr:from>
    <xdr:to>
      <xdr:col>50</xdr:col>
      <xdr:colOff>114300</xdr:colOff>
      <xdr:row>86</xdr:row>
      <xdr:rowOff>155231</xdr:rowOff>
    </xdr:to>
    <xdr:cxnSp macro="">
      <xdr:nvCxnSpPr>
        <xdr:cNvPr id="367" name="直線コネクタ 366">
          <a:extLst>
            <a:ext uri="{FF2B5EF4-FFF2-40B4-BE49-F238E27FC236}">
              <a16:creationId xmlns:a16="http://schemas.microsoft.com/office/drawing/2014/main" xmlns="" id="{00000000-0008-0000-0100-00006F010000}"/>
            </a:ext>
          </a:extLst>
        </xdr:cNvPr>
        <xdr:cNvCxnSpPr/>
      </xdr:nvCxnSpPr>
      <xdr:spPr>
        <a:xfrm flipV="1">
          <a:off x="8750300" y="14899712"/>
          <a:ext cx="8890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104866</xdr:rowOff>
    </xdr:from>
    <xdr:to>
      <xdr:col>41</xdr:col>
      <xdr:colOff>101600</xdr:colOff>
      <xdr:row>87</xdr:row>
      <xdr:rowOff>35016</xdr:rowOff>
    </xdr:to>
    <xdr:sp macro="" textlink="">
      <xdr:nvSpPr>
        <xdr:cNvPr id="368" name="楕円 367">
          <a:extLst>
            <a:ext uri="{FF2B5EF4-FFF2-40B4-BE49-F238E27FC236}">
              <a16:creationId xmlns:a16="http://schemas.microsoft.com/office/drawing/2014/main" xmlns="" id="{00000000-0008-0000-0100-000070010000}"/>
            </a:ext>
          </a:extLst>
        </xdr:cNvPr>
        <xdr:cNvSpPr/>
      </xdr:nvSpPr>
      <xdr:spPr>
        <a:xfrm>
          <a:off x="7810500" y="1484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155231</xdr:rowOff>
    </xdr:from>
    <xdr:to>
      <xdr:col>45</xdr:col>
      <xdr:colOff>177800</xdr:colOff>
      <xdr:row>86</xdr:row>
      <xdr:rowOff>155666</xdr:rowOff>
    </xdr:to>
    <xdr:cxnSp macro="">
      <xdr:nvCxnSpPr>
        <xdr:cNvPr id="369" name="直線コネクタ 368">
          <a:extLst>
            <a:ext uri="{FF2B5EF4-FFF2-40B4-BE49-F238E27FC236}">
              <a16:creationId xmlns:a16="http://schemas.microsoft.com/office/drawing/2014/main" xmlns="" id="{00000000-0008-0000-0100-000071010000}"/>
            </a:ext>
          </a:extLst>
        </xdr:cNvPr>
        <xdr:cNvCxnSpPr/>
      </xdr:nvCxnSpPr>
      <xdr:spPr>
        <a:xfrm flipV="1">
          <a:off x="7861300" y="14899931"/>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105084</xdr:rowOff>
    </xdr:from>
    <xdr:to>
      <xdr:col>36</xdr:col>
      <xdr:colOff>165100</xdr:colOff>
      <xdr:row>87</xdr:row>
      <xdr:rowOff>35234</xdr:rowOff>
    </xdr:to>
    <xdr:sp macro="" textlink="">
      <xdr:nvSpPr>
        <xdr:cNvPr id="370" name="楕円 369">
          <a:extLst>
            <a:ext uri="{FF2B5EF4-FFF2-40B4-BE49-F238E27FC236}">
              <a16:creationId xmlns:a16="http://schemas.microsoft.com/office/drawing/2014/main" xmlns="" id="{00000000-0008-0000-0100-000072010000}"/>
            </a:ext>
          </a:extLst>
        </xdr:cNvPr>
        <xdr:cNvSpPr/>
      </xdr:nvSpPr>
      <xdr:spPr>
        <a:xfrm>
          <a:off x="6921500" y="1484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155666</xdr:rowOff>
    </xdr:from>
    <xdr:to>
      <xdr:col>41</xdr:col>
      <xdr:colOff>50800</xdr:colOff>
      <xdr:row>86</xdr:row>
      <xdr:rowOff>155884</xdr:rowOff>
    </xdr:to>
    <xdr:cxnSp macro="">
      <xdr:nvCxnSpPr>
        <xdr:cNvPr id="371" name="直線コネクタ 370">
          <a:extLst>
            <a:ext uri="{FF2B5EF4-FFF2-40B4-BE49-F238E27FC236}">
              <a16:creationId xmlns:a16="http://schemas.microsoft.com/office/drawing/2014/main" xmlns="" id="{00000000-0008-0000-0100-000073010000}"/>
            </a:ext>
          </a:extLst>
        </xdr:cNvPr>
        <xdr:cNvCxnSpPr/>
      </xdr:nvCxnSpPr>
      <xdr:spPr>
        <a:xfrm flipV="1">
          <a:off x="6972300" y="1490036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58619</xdr:rowOff>
    </xdr:from>
    <xdr:ext cx="469744" cy="259045"/>
    <xdr:sp macro="" textlink="">
      <xdr:nvSpPr>
        <xdr:cNvPr id="372" name="n_1aveValue【公営住宅】&#10;一人当たり面積">
          <a:extLst>
            <a:ext uri="{FF2B5EF4-FFF2-40B4-BE49-F238E27FC236}">
              <a16:creationId xmlns:a16="http://schemas.microsoft.com/office/drawing/2014/main" xmlns="" id="{00000000-0008-0000-0100-000074010000}"/>
            </a:ext>
          </a:extLst>
        </xdr:cNvPr>
        <xdr:cNvSpPr txBox="1"/>
      </xdr:nvSpPr>
      <xdr:spPr>
        <a:xfrm>
          <a:off x="9391727" y="1411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59599</xdr:rowOff>
    </xdr:from>
    <xdr:ext cx="469744" cy="259045"/>
    <xdr:sp macro="" textlink="">
      <xdr:nvSpPr>
        <xdr:cNvPr id="373" name="n_2aveValue【公営住宅】&#10;一人当たり面積">
          <a:extLst>
            <a:ext uri="{FF2B5EF4-FFF2-40B4-BE49-F238E27FC236}">
              <a16:creationId xmlns:a16="http://schemas.microsoft.com/office/drawing/2014/main" xmlns="" id="{00000000-0008-0000-0100-000075010000}"/>
            </a:ext>
          </a:extLst>
        </xdr:cNvPr>
        <xdr:cNvSpPr txBox="1"/>
      </xdr:nvSpPr>
      <xdr:spPr>
        <a:xfrm>
          <a:off x="8515427" y="141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87357</xdr:rowOff>
    </xdr:from>
    <xdr:ext cx="469744" cy="259045"/>
    <xdr:sp macro="" textlink="">
      <xdr:nvSpPr>
        <xdr:cNvPr id="374" name="n_3aveValue【公営住宅】&#10;一人当たり面積">
          <a:extLst>
            <a:ext uri="{FF2B5EF4-FFF2-40B4-BE49-F238E27FC236}">
              <a16:creationId xmlns:a16="http://schemas.microsoft.com/office/drawing/2014/main" xmlns="" id="{00000000-0008-0000-0100-000076010000}"/>
            </a:ext>
          </a:extLst>
        </xdr:cNvPr>
        <xdr:cNvSpPr txBox="1"/>
      </xdr:nvSpPr>
      <xdr:spPr>
        <a:xfrm>
          <a:off x="7626427" y="141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83111</xdr:rowOff>
    </xdr:from>
    <xdr:ext cx="469744" cy="259045"/>
    <xdr:sp macro="" textlink="">
      <xdr:nvSpPr>
        <xdr:cNvPr id="375" name="n_4aveValue【公営住宅】&#10;一人当たり面積">
          <a:extLst>
            <a:ext uri="{FF2B5EF4-FFF2-40B4-BE49-F238E27FC236}">
              <a16:creationId xmlns:a16="http://schemas.microsoft.com/office/drawing/2014/main" xmlns="" id="{00000000-0008-0000-0100-000077010000}"/>
            </a:ext>
          </a:extLst>
        </xdr:cNvPr>
        <xdr:cNvSpPr txBox="1"/>
      </xdr:nvSpPr>
      <xdr:spPr>
        <a:xfrm>
          <a:off x="6737427" y="141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87</xdr:row>
      <xdr:rowOff>25489</xdr:rowOff>
    </xdr:from>
    <xdr:ext cx="469744" cy="259045"/>
    <xdr:sp macro="" textlink="">
      <xdr:nvSpPr>
        <xdr:cNvPr id="376" name="n_1mainValue【公営住宅】&#10;一人当たり面積">
          <a:extLst>
            <a:ext uri="{FF2B5EF4-FFF2-40B4-BE49-F238E27FC236}">
              <a16:creationId xmlns:a16="http://schemas.microsoft.com/office/drawing/2014/main" xmlns="" id="{00000000-0008-0000-0100-000078010000}"/>
            </a:ext>
          </a:extLst>
        </xdr:cNvPr>
        <xdr:cNvSpPr txBox="1"/>
      </xdr:nvSpPr>
      <xdr:spPr>
        <a:xfrm>
          <a:off x="9391727" y="1494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25708</xdr:rowOff>
    </xdr:from>
    <xdr:ext cx="469744" cy="259045"/>
    <xdr:sp macro="" textlink="">
      <xdr:nvSpPr>
        <xdr:cNvPr id="377" name="n_2mainValue【公営住宅】&#10;一人当たり面積">
          <a:extLst>
            <a:ext uri="{FF2B5EF4-FFF2-40B4-BE49-F238E27FC236}">
              <a16:creationId xmlns:a16="http://schemas.microsoft.com/office/drawing/2014/main" xmlns="" id="{00000000-0008-0000-0100-000079010000}"/>
            </a:ext>
          </a:extLst>
        </xdr:cNvPr>
        <xdr:cNvSpPr txBox="1"/>
      </xdr:nvSpPr>
      <xdr:spPr>
        <a:xfrm>
          <a:off x="8515427" y="1494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26143</xdr:rowOff>
    </xdr:from>
    <xdr:ext cx="469744" cy="259045"/>
    <xdr:sp macro="" textlink="">
      <xdr:nvSpPr>
        <xdr:cNvPr id="378" name="n_3mainValue【公営住宅】&#10;一人当たり面積">
          <a:extLst>
            <a:ext uri="{FF2B5EF4-FFF2-40B4-BE49-F238E27FC236}">
              <a16:creationId xmlns:a16="http://schemas.microsoft.com/office/drawing/2014/main" xmlns="" id="{00000000-0008-0000-0100-00007A010000}"/>
            </a:ext>
          </a:extLst>
        </xdr:cNvPr>
        <xdr:cNvSpPr txBox="1"/>
      </xdr:nvSpPr>
      <xdr:spPr>
        <a:xfrm>
          <a:off x="7626427" y="1494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87</xdr:row>
      <xdr:rowOff>26361</xdr:rowOff>
    </xdr:from>
    <xdr:ext cx="469744" cy="259045"/>
    <xdr:sp macro="" textlink="">
      <xdr:nvSpPr>
        <xdr:cNvPr id="379" name="n_4mainValue【公営住宅】&#10;一人当たり面積">
          <a:extLst>
            <a:ext uri="{FF2B5EF4-FFF2-40B4-BE49-F238E27FC236}">
              <a16:creationId xmlns:a16="http://schemas.microsoft.com/office/drawing/2014/main" xmlns="" id="{00000000-0008-0000-0100-00007B010000}"/>
            </a:ext>
          </a:extLst>
        </xdr:cNvPr>
        <xdr:cNvSpPr txBox="1"/>
      </xdr:nvSpPr>
      <xdr:spPr>
        <a:xfrm>
          <a:off x="6737427" y="1494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xmlns=""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xmlns=""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xmlns=""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xmlns=""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xmlns=""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xmlns=""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xmlns=""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xmlns=""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xmlns=""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xmlns=""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xmlns=""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xmlns=""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xmlns=""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xmlns=""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xmlns=""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xmlns=""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xmlns=""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xmlns=""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xmlns=""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xmlns=""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xmlns=""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xmlns=""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xmlns=""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xmlns=""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xmlns=""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xmlns=""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xmlns=""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xmlns=""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xmlns=""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xmlns=""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xmlns=""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xmlns=""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xmlns=""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xmlns=""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xmlns=""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xmlns=""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xmlns=""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xmlns=""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xmlns=""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xmlns=""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xmlns=""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xmlns="" id="{00000000-0008-0000-0100-0000A5010000}"/>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xmlns="" id="{00000000-0008-0000-0100-0000A6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xmlns="" id="{00000000-0008-0000-0100-0000A7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xmlns="" id="{00000000-0008-0000-0100-0000A8010000}"/>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5" name="直線コネクタ 424">
          <a:extLst>
            <a:ext uri="{FF2B5EF4-FFF2-40B4-BE49-F238E27FC236}">
              <a16:creationId xmlns:a16="http://schemas.microsoft.com/office/drawing/2014/main" xmlns="" id="{00000000-0008-0000-0100-0000A9010000}"/>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xmlns="" id="{00000000-0008-0000-0100-0000AA010000}"/>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xmlns="" id="{00000000-0008-0000-0100-0000AB010000}"/>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102144</xdr:rowOff>
    </xdr:from>
    <xdr:to>
      <xdr:col>81</xdr:col>
      <xdr:colOff>101600</xdr:colOff>
      <xdr:row>38</xdr:row>
      <xdr:rowOff>32294</xdr:rowOff>
    </xdr:to>
    <xdr:sp macro="" textlink="">
      <xdr:nvSpPr>
        <xdr:cNvPr id="428" name="フローチャート: 判断 427">
          <a:extLst>
            <a:ext uri="{FF2B5EF4-FFF2-40B4-BE49-F238E27FC236}">
              <a16:creationId xmlns:a16="http://schemas.microsoft.com/office/drawing/2014/main" xmlns="" id="{00000000-0008-0000-0100-0000AC010000}"/>
            </a:ext>
          </a:extLst>
        </xdr:cNvPr>
        <xdr:cNvSpPr/>
      </xdr:nvSpPr>
      <xdr:spPr>
        <a:xfrm>
          <a:off x="15430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429" name="フローチャート: 判断 428">
          <a:extLst>
            <a:ext uri="{FF2B5EF4-FFF2-40B4-BE49-F238E27FC236}">
              <a16:creationId xmlns:a16="http://schemas.microsoft.com/office/drawing/2014/main" xmlns="" id="{00000000-0008-0000-0100-0000AD010000}"/>
            </a:ext>
          </a:extLst>
        </xdr:cNvPr>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134801</xdr:rowOff>
    </xdr:from>
    <xdr:to>
      <xdr:col>72</xdr:col>
      <xdr:colOff>38100</xdr:colOff>
      <xdr:row>38</xdr:row>
      <xdr:rowOff>64951</xdr:rowOff>
    </xdr:to>
    <xdr:sp macro="" textlink="">
      <xdr:nvSpPr>
        <xdr:cNvPr id="430" name="フローチャート: 判断 429">
          <a:extLst>
            <a:ext uri="{FF2B5EF4-FFF2-40B4-BE49-F238E27FC236}">
              <a16:creationId xmlns:a16="http://schemas.microsoft.com/office/drawing/2014/main" xmlns="" id="{00000000-0008-0000-0100-0000AE010000}"/>
            </a:ext>
          </a:extLst>
        </xdr:cNvPr>
        <xdr:cNvSpPr/>
      </xdr:nvSpPr>
      <xdr:spPr>
        <a:xfrm>
          <a:off x="13652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157661</xdr:rowOff>
    </xdr:from>
    <xdr:to>
      <xdr:col>67</xdr:col>
      <xdr:colOff>101600</xdr:colOff>
      <xdr:row>38</xdr:row>
      <xdr:rowOff>87812</xdr:rowOff>
    </xdr:to>
    <xdr:sp macro="" textlink="">
      <xdr:nvSpPr>
        <xdr:cNvPr id="431" name="フローチャート: 判断 430">
          <a:extLst>
            <a:ext uri="{FF2B5EF4-FFF2-40B4-BE49-F238E27FC236}">
              <a16:creationId xmlns:a16="http://schemas.microsoft.com/office/drawing/2014/main" xmlns="" id="{00000000-0008-0000-0100-0000AF010000}"/>
            </a:ext>
          </a:extLst>
        </xdr:cNvPr>
        <xdr:cNvSpPr/>
      </xdr:nvSpPr>
      <xdr:spPr>
        <a:xfrm>
          <a:off x="12763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xmlns=""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xmlns=""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xmlns=""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xmlns=""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xmlns=""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93980</xdr:rowOff>
    </xdr:from>
    <xdr:to>
      <xdr:col>85</xdr:col>
      <xdr:colOff>177800</xdr:colOff>
      <xdr:row>38</xdr:row>
      <xdr:rowOff>24130</xdr:rowOff>
    </xdr:to>
    <xdr:sp macro="" textlink="">
      <xdr:nvSpPr>
        <xdr:cNvPr id="437" name="楕円 436">
          <a:extLst>
            <a:ext uri="{FF2B5EF4-FFF2-40B4-BE49-F238E27FC236}">
              <a16:creationId xmlns:a16="http://schemas.microsoft.com/office/drawing/2014/main" xmlns="" id="{00000000-0008-0000-0100-0000B5010000}"/>
            </a:ext>
          </a:extLst>
        </xdr:cNvPr>
        <xdr:cNvSpPr/>
      </xdr:nvSpPr>
      <xdr:spPr>
        <a:xfrm>
          <a:off x="16268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116857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xmlns="" id="{00000000-0008-0000-0100-0000B6010000}"/>
            </a:ext>
          </a:extLst>
        </xdr:cNvPr>
        <xdr:cNvSpPr txBox="1"/>
      </xdr:nvSpPr>
      <xdr:spPr>
        <a:xfrm>
          <a:off x="16357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79284</xdr:rowOff>
    </xdr:from>
    <xdr:to>
      <xdr:col>81</xdr:col>
      <xdr:colOff>101600</xdr:colOff>
      <xdr:row>39</xdr:row>
      <xdr:rowOff>9434</xdr:rowOff>
    </xdr:to>
    <xdr:sp macro="" textlink="">
      <xdr:nvSpPr>
        <xdr:cNvPr id="439" name="楕円 438">
          <a:extLst>
            <a:ext uri="{FF2B5EF4-FFF2-40B4-BE49-F238E27FC236}">
              <a16:creationId xmlns:a16="http://schemas.microsoft.com/office/drawing/2014/main" xmlns="" id="{00000000-0008-0000-0100-0000B7010000}"/>
            </a:ext>
          </a:extLst>
        </xdr:cNvPr>
        <xdr:cNvSpPr/>
      </xdr:nvSpPr>
      <xdr:spPr>
        <a:xfrm>
          <a:off x="15430500" y="659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144780</xdr:rowOff>
    </xdr:from>
    <xdr:to>
      <xdr:col>85</xdr:col>
      <xdr:colOff>127000</xdr:colOff>
      <xdr:row>38</xdr:row>
      <xdr:rowOff>130084</xdr:rowOff>
    </xdr:to>
    <xdr:cxnSp macro="">
      <xdr:nvCxnSpPr>
        <xdr:cNvPr id="440" name="直線コネクタ 439">
          <a:extLst>
            <a:ext uri="{FF2B5EF4-FFF2-40B4-BE49-F238E27FC236}">
              <a16:creationId xmlns:a16="http://schemas.microsoft.com/office/drawing/2014/main" xmlns="" id="{00000000-0008-0000-0100-0000B8010000}"/>
            </a:ext>
          </a:extLst>
        </xdr:cNvPr>
        <xdr:cNvCxnSpPr/>
      </xdr:nvCxnSpPr>
      <xdr:spPr>
        <a:xfrm flipV="1">
          <a:off x="15481300" y="6488430"/>
          <a:ext cx="838200" cy="156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41" name="楕円 440">
          <a:extLst>
            <a:ext uri="{FF2B5EF4-FFF2-40B4-BE49-F238E27FC236}">
              <a16:creationId xmlns:a16="http://schemas.microsoft.com/office/drawing/2014/main" xmlns="" id="{00000000-0008-0000-0100-0000B9010000}"/>
            </a:ext>
          </a:extLst>
        </xdr:cNvPr>
        <xdr:cNvSpPr/>
      </xdr:nvSpPr>
      <xdr:spPr>
        <a:xfrm>
          <a:off x="145415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77833</xdr:rowOff>
    </xdr:from>
    <xdr:to>
      <xdr:col>81</xdr:col>
      <xdr:colOff>50800</xdr:colOff>
      <xdr:row>38</xdr:row>
      <xdr:rowOff>130084</xdr:rowOff>
    </xdr:to>
    <xdr:cxnSp macro="">
      <xdr:nvCxnSpPr>
        <xdr:cNvPr id="442" name="直線コネクタ 441">
          <a:extLst>
            <a:ext uri="{FF2B5EF4-FFF2-40B4-BE49-F238E27FC236}">
              <a16:creationId xmlns:a16="http://schemas.microsoft.com/office/drawing/2014/main" xmlns="" id="{00000000-0008-0000-0100-0000BA010000}"/>
            </a:ext>
          </a:extLst>
        </xdr:cNvPr>
        <xdr:cNvCxnSpPr/>
      </xdr:nvCxnSpPr>
      <xdr:spPr>
        <a:xfrm>
          <a:off x="14592300" y="659293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25400</xdr:rowOff>
    </xdr:from>
    <xdr:to>
      <xdr:col>72</xdr:col>
      <xdr:colOff>38100</xdr:colOff>
      <xdr:row>38</xdr:row>
      <xdr:rowOff>127000</xdr:rowOff>
    </xdr:to>
    <xdr:sp macro="" textlink="">
      <xdr:nvSpPr>
        <xdr:cNvPr id="443" name="楕円 442">
          <a:extLst>
            <a:ext uri="{FF2B5EF4-FFF2-40B4-BE49-F238E27FC236}">
              <a16:creationId xmlns:a16="http://schemas.microsoft.com/office/drawing/2014/main" xmlns="" id="{00000000-0008-0000-0100-0000BB010000}"/>
            </a:ext>
          </a:extLst>
        </xdr:cNvPr>
        <xdr:cNvSpPr/>
      </xdr:nvSpPr>
      <xdr:spPr>
        <a:xfrm>
          <a:off x="13652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76200</xdr:rowOff>
    </xdr:from>
    <xdr:to>
      <xdr:col>76</xdr:col>
      <xdr:colOff>114300</xdr:colOff>
      <xdr:row>38</xdr:row>
      <xdr:rowOff>77833</xdr:rowOff>
    </xdr:to>
    <xdr:cxnSp macro="">
      <xdr:nvCxnSpPr>
        <xdr:cNvPr id="444" name="直線コネクタ 443">
          <a:extLst>
            <a:ext uri="{FF2B5EF4-FFF2-40B4-BE49-F238E27FC236}">
              <a16:creationId xmlns:a16="http://schemas.microsoft.com/office/drawing/2014/main" xmlns="" id="{00000000-0008-0000-0100-0000BC010000}"/>
            </a:ext>
          </a:extLst>
        </xdr:cNvPr>
        <xdr:cNvCxnSpPr/>
      </xdr:nvCxnSpPr>
      <xdr:spPr>
        <a:xfrm>
          <a:off x="13703300" y="659130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147864</xdr:rowOff>
    </xdr:from>
    <xdr:to>
      <xdr:col>67</xdr:col>
      <xdr:colOff>101600</xdr:colOff>
      <xdr:row>38</xdr:row>
      <xdr:rowOff>78014</xdr:rowOff>
    </xdr:to>
    <xdr:sp macro="" textlink="">
      <xdr:nvSpPr>
        <xdr:cNvPr id="445" name="楕円 444">
          <a:extLst>
            <a:ext uri="{FF2B5EF4-FFF2-40B4-BE49-F238E27FC236}">
              <a16:creationId xmlns:a16="http://schemas.microsoft.com/office/drawing/2014/main" xmlns="" id="{00000000-0008-0000-0100-0000BD010000}"/>
            </a:ext>
          </a:extLst>
        </xdr:cNvPr>
        <xdr:cNvSpPr/>
      </xdr:nvSpPr>
      <xdr:spPr>
        <a:xfrm>
          <a:off x="12763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27215</xdr:rowOff>
    </xdr:from>
    <xdr:to>
      <xdr:col>71</xdr:col>
      <xdr:colOff>177800</xdr:colOff>
      <xdr:row>38</xdr:row>
      <xdr:rowOff>76200</xdr:rowOff>
    </xdr:to>
    <xdr:cxnSp macro="">
      <xdr:nvCxnSpPr>
        <xdr:cNvPr id="446" name="直線コネクタ 445">
          <a:extLst>
            <a:ext uri="{FF2B5EF4-FFF2-40B4-BE49-F238E27FC236}">
              <a16:creationId xmlns:a16="http://schemas.microsoft.com/office/drawing/2014/main" xmlns="" id="{00000000-0008-0000-0100-0000BE010000}"/>
            </a:ext>
          </a:extLst>
        </xdr:cNvPr>
        <xdr:cNvCxnSpPr/>
      </xdr:nvCxnSpPr>
      <xdr:spPr>
        <a:xfrm>
          <a:off x="12814300" y="65423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48821</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xmlns="" id="{00000000-0008-0000-0100-0000BF010000}"/>
            </a:ext>
          </a:extLst>
        </xdr:cNvPr>
        <xdr:cNvSpPr txBox="1"/>
      </xdr:nvSpPr>
      <xdr:spPr>
        <a:xfrm>
          <a:off x="15266044" y="622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xmlns="" id="{00000000-0008-0000-0100-0000C0010000}"/>
            </a:ext>
          </a:extLst>
        </xdr:cNvPr>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81478</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xmlns="" id="{00000000-0008-0000-0100-0000C1010000}"/>
            </a:ext>
          </a:extLst>
        </xdr:cNvPr>
        <xdr:cNvSpPr txBox="1"/>
      </xdr:nvSpPr>
      <xdr:spPr>
        <a:xfrm>
          <a:off x="13500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78939</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xmlns="" id="{00000000-0008-0000-0100-0000C2010000}"/>
            </a:ext>
          </a:extLst>
        </xdr:cNvPr>
        <xdr:cNvSpPr txBox="1"/>
      </xdr:nvSpPr>
      <xdr:spPr>
        <a:xfrm>
          <a:off x="12611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561</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xmlns="" id="{00000000-0008-0000-0100-0000C3010000}"/>
            </a:ext>
          </a:extLst>
        </xdr:cNvPr>
        <xdr:cNvSpPr txBox="1"/>
      </xdr:nvSpPr>
      <xdr:spPr>
        <a:xfrm>
          <a:off x="152660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xmlns="" id="{00000000-0008-0000-0100-0000C4010000}"/>
            </a:ext>
          </a:extLst>
        </xdr:cNvPr>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118127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xmlns="" id="{00000000-0008-0000-0100-0000C5010000}"/>
            </a:ext>
          </a:extLst>
        </xdr:cNvPr>
        <xdr:cNvSpPr txBox="1"/>
      </xdr:nvSpPr>
      <xdr:spPr>
        <a:xfrm>
          <a:off x="13500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94541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xmlns="" id="{00000000-0008-0000-0100-0000C6010000}"/>
            </a:ext>
          </a:extLst>
        </xdr:cNvPr>
        <xdr:cNvSpPr txBox="1"/>
      </xdr:nvSpPr>
      <xdr:spPr>
        <a:xfrm>
          <a:off x="12611744" y="626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xmlns=""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xmlns=""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xmlns=""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xmlns=""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xmlns=""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xmlns=""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xmlns=""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xmlns=""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xmlns=""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xmlns=""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xmlns=""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xmlns=""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xmlns=""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xmlns=""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xmlns=""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xmlns=""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xmlns=""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xmlns=""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xmlns=""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xmlns=""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xmlns=""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40996</xdr:rowOff>
    </xdr:from>
    <xdr:to>
      <xdr:col>116</xdr:col>
      <xdr:colOff>62864</xdr:colOff>
      <xdr:row>41</xdr:row>
      <xdr:rowOff>90374</xdr:rowOff>
    </xdr:to>
    <xdr:cxnSp macro="">
      <xdr:nvCxnSpPr>
        <xdr:cNvPr id="476" name="直線コネクタ 475">
          <a:extLst>
            <a:ext uri="{FF2B5EF4-FFF2-40B4-BE49-F238E27FC236}">
              <a16:creationId xmlns:a16="http://schemas.microsoft.com/office/drawing/2014/main" xmlns="" id="{00000000-0008-0000-0100-0000DC010000}"/>
            </a:ext>
          </a:extLst>
        </xdr:cNvPr>
        <xdr:cNvCxnSpPr/>
      </xdr:nvCxnSpPr>
      <xdr:spPr>
        <a:xfrm flipV="1">
          <a:off x="22160864" y="5698846"/>
          <a:ext cx="0" cy="1420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94201</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xmlns="" id="{00000000-0008-0000-0100-0000DD010000}"/>
            </a:ext>
          </a:extLst>
        </xdr:cNvPr>
        <xdr:cNvSpPr txBox="1"/>
      </xdr:nvSpPr>
      <xdr:spPr>
        <a:xfrm>
          <a:off x="22199600" y="712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90374</xdr:rowOff>
    </xdr:from>
    <xdr:to>
      <xdr:col>116</xdr:col>
      <xdr:colOff>152400</xdr:colOff>
      <xdr:row>41</xdr:row>
      <xdr:rowOff>90374</xdr:rowOff>
    </xdr:to>
    <xdr:cxnSp macro="">
      <xdr:nvCxnSpPr>
        <xdr:cNvPr id="478" name="直線コネクタ 477">
          <a:extLst>
            <a:ext uri="{FF2B5EF4-FFF2-40B4-BE49-F238E27FC236}">
              <a16:creationId xmlns:a16="http://schemas.microsoft.com/office/drawing/2014/main" xmlns="" id="{00000000-0008-0000-0100-0000DE010000}"/>
            </a:ext>
          </a:extLst>
        </xdr:cNvPr>
        <xdr:cNvCxnSpPr/>
      </xdr:nvCxnSpPr>
      <xdr:spPr>
        <a:xfrm>
          <a:off x="22072600" y="711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159123</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xmlns="" id="{00000000-0008-0000-0100-0000DF010000}"/>
            </a:ext>
          </a:extLst>
        </xdr:cNvPr>
        <xdr:cNvSpPr txBox="1"/>
      </xdr:nvSpPr>
      <xdr:spPr>
        <a:xfrm>
          <a:off x="22199600" y="547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40996</xdr:rowOff>
    </xdr:from>
    <xdr:to>
      <xdr:col>116</xdr:col>
      <xdr:colOff>152400</xdr:colOff>
      <xdr:row>33</xdr:row>
      <xdr:rowOff>40996</xdr:rowOff>
    </xdr:to>
    <xdr:cxnSp macro="">
      <xdr:nvCxnSpPr>
        <xdr:cNvPr id="480" name="直線コネクタ 479">
          <a:extLst>
            <a:ext uri="{FF2B5EF4-FFF2-40B4-BE49-F238E27FC236}">
              <a16:creationId xmlns:a16="http://schemas.microsoft.com/office/drawing/2014/main" xmlns="" id="{00000000-0008-0000-0100-0000E0010000}"/>
            </a:ext>
          </a:extLst>
        </xdr:cNvPr>
        <xdr:cNvCxnSpPr/>
      </xdr:nvCxnSpPr>
      <xdr:spPr>
        <a:xfrm>
          <a:off x="22072600" y="5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51478</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xmlns="" id="{00000000-0008-0000-0100-0000E1010000}"/>
            </a:ext>
          </a:extLst>
        </xdr:cNvPr>
        <xdr:cNvSpPr txBox="1"/>
      </xdr:nvSpPr>
      <xdr:spPr>
        <a:xfrm>
          <a:off x="22199600" y="65665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28601</xdr:rowOff>
    </xdr:from>
    <xdr:to>
      <xdr:col>116</xdr:col>
      <xdr:colOff>114300</xdr:colOff>
      <xdr:row>39</xdr:row>
      <xdr:rowOff>130201</xdr:rowOff>
    </xdr:to>
    <xdr:sp macro="" textlink="">
      <xdr:nvSpPr>
        <xdr:cNvPr id="482" name="フローチャート: 判断 481">
          <a:extLst>
            <a:ext uri="{FF2B5EF4-FFF2-40B4-BE49-F238E27FC236}">
              <a16:creationId xmlns:a16="http://schemas.microsoft.com/office/drawing/2014/main" xmlns="" id="{00000000-0008-0000-0100-0000E2010000}"/>
            </a:ext>
          </a:extLst>
        </xdr:cNvPr>
        <xdr:cNvSpPr/>
      </xdr:nvSpPr>
      <xdr:spPr>
        <a:xfrm>
          <a:off x="22110700" y="67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41402</xdr:rowOff>
    </xdr:from>
    <xdr:to>
      <xdr:col>112</xdr:col>
      <xdr:colOff>38100</xdr:colOff>
      <xdr:row>39</xdr:row>
      <xdr:rowOff>143002</xdr:rowOff>
    </xdr:to>
    <xdr:sp macro="" textlink="">
      <xdr:nvSpPr>
        <xdr:cNvPr id="483" name="フローチャート: 判断 482">
          <a:extLst>
            <a:ext uri="{FF2B5EF4-FFF2-40B4-BE49-F238E27FC236}">
              <a16:creationId xmlns:a16="http://schemas.microsoft.com/office/drawing/2014/main" xmlns="" id="{00000000-0008-0000-0100-0000E3010000}"/>
            </a:ext>
          </a:extLst>
        </xdr:cNvPr>
        <xdr:cNvSpPr/>
      </xdr:nvSpPr>
      <xdr:spPr>
        <a:xfrm>
          <a:off x="212725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46889</xdr:rowOff>
    </xdr:from>
    <xdr:to>
      <xdr:col>107</xdr:col>
      <xdr:colOff>101600</xdr:colOff>
      <xdr:row>39</xdr:row>
      <xdr:rowOff>148489</xdr:rowOff>
    </xdr:to>
    <xdr:sp macro="" textlink="">
      <xdr:nvSpPr>
        <xdr:cNvPr id="484" name="フローチャート: 判断 483">
          <a:extLst>
            <a:ext uri="{FF2B5EF4-FFF2-40B4-BE49-F238E27FC236}">
              <a16:creationId xmlns:a16="http://schemas.microsoft.com/office/drawing/2014/main" xmlns="" id="{00000000-0008-0000-0100-0000E4010000}"/>
            </a:ext>
          </a:extLst>
        </xdr:cNvPr>
        <xdr:cNvSpPr/>
      </xdr:nvSpPr>
      <xdr:spPr>
        <a:xfrm>
          <a:off x="20383500" y="67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56032</xdr:rowOff>
    </xdr:from>
    <xdr:to>
      <xdr:col>102</xdr:col>
      <xdr:colOff>165100</xdr:colOff>
      <xdr:row>39</xdr:row>
      <xdr:rowOff>157632</xdr:rowOff>
    </xdr:to>
    <xdr:sp macro="" textlink="">
      <xdr:nvSpPr>
        <xdr:cNvPr id="485" name="フローチャート: 判断 484">
          <a:extLst>
            <a:ext uri="{FF2B5EF4-FFF2-40B4-BE49-F238E27FC236}">
              <a16:creationId xmlns:a16="http://schemas.microsoft.com/office/drawing/2014/main" xmlns="" id="{00000000-0008-0000-0100-0000E5010000}"/>
            </a:ext>
          </a:extLst>
        </xdr:cNvPr>
        <xdr:cNvSpPr/>
      </xdr:nvSpPr>
      <xdr:spPr>
        <a:xfrm>
          <a:off x="19494500" y="674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48717</xdr:rowOff>
    </xdr:from>
    <xdr:to>
      <xdr:col>98</xdr:col>
      <xdr:colOff>38100</xdr:colOff>
      <xdr:row>39</xdr:row>
      <xdr:rowOff>150317</xdr:rowOff>
    </xdr:to>
    <xdr:sp macro="" textlink="">
      <xdr:nvSpPr>
        <xdr:cNvPr id="486" name="フローチャート: 判断 485">
          <a:extLst>
            <a:ext uri="{FF2B5EF4-FFF2-40B4-BE49-F238E27FC236}">
              <a16:creationId xmlns:a16="http://schemas.microsoft.com/office/drawing/2014/main" xmlns="" id="{00000000-0008-0000-0100-0000E6010000}"/>
            </a:ext>
          </a:extLst>
        </xdr:cNvPr>
        <xdr:cNvSpPr/>
      </xdr:nvSpPr>
      <xdr:spPr>
        <a:xfrm>
          <a:off x="18605500" y="673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xmlns=""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xmlns=""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xmlns=""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xmlns=""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xmlns=""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90780</xdr:rowOff>
    </xdr:from>
    <xdr:to>
      <xdr:col>116</xdr:col>
      <xdr:colOff>114300</xdr:colOff>
      <xdr:row>40</xdr:row>
      <xdr:rowOff>20930</xdr:rowOff>
    </xdr:to>
    <xdr:sp macro="" textlink="">
      <xdr:nvSpPr>
        <xdr:cNvPr id="492" name="楕円 491">
          <a:extLst>
            <a:ext uri="{FF2B5EF4-FFF2-40B4-BE49-F238E27FC236}">
              <a16:creationId xmlns:a16="http://schemas.microsoft.com/office/drawing/2014/main" xmlns="" id="{00000000-0008-0000-0100-0000EC010000}"/>
            </a:ext>
          </a:extLst>
        </xdr:cNvPr>
        <xdr:cNvSpPr/>
      </xdr:nvSpPr>
      <xdr:spPr>
        <a:xfrm>
          <a:off x="22110700" y="677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69207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xmlns="" id="{00000000-0008-0000-0100-0000ED010000}"/>
            </a:ext>
          </a:extLst>
        </xdr:cNvPr>
        <xdr:cNvSpPr txBox="1"/>
      </xdr:nvSpPr>
      <xdr:spPr>
        <a:xfrm>
          <a:off x="22199600" y="67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98095</xdr:rowOff>
    </xdr:from>
    <xdr:to>
      <xdr:col>112</xdr:col>
      <xdr:colOff>38100</xdr:colOff>
      <xdr:row>40</xdr:row>
      <xdr:rowOff>28245</xdr:rowOff>
    </xdr:to>
    <xdr:sp macro="" textlink="">
      <xdr:nvSpPr>
        <xdr:cNvPr id="494" name="楕円 493">
          <a:extLst>
            <a:ext uri="{FF2B5EF4-FFF2-40B4-BE49-F238E27FC236}">
              <a16:creationId xmlns:a16="http://schemas.microsoft.com/office/drawing/2014/main" xmlns="" id="{00000000-0008-0000-0100-0000EE010000}"/>
            </a:ext>
          </a:extLst>
        </xdr:cNvPr>
        <xdr:cNvSpPr/>
      </xdr:nvSpPr>
      <xdr:spPr>
        <a:xfrm>
          <a:off x="21272500" y="67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141580</xdr:rowOff>
    </xdr:from>
    <xdr:to>
      <xdr:col>116</xdr:col>
      <xdr:colOff>63500</xdr:colOff>
      <xdr:row>39</xdr:row>
      <xdr:rowOff>148895</xdr:rowOff>
    </xdr:to>
    <xdr:cxnSp macro="">
      <xdr:nvCxnSpPr>
        <xdr:cNvPr id="495" name="直線コネクタ 494">
          <a:extLst>
            <a:ext uri="{FF2B5EF4-FFF2-40B4-BE49-F238E27FC236}">
              <a16:creationId xmlns:a16="http://schemas.microsoft.com/office/drawing/2014/main" xmlns="" id="{00000000-0008-0000-0100-0000EF010000}"/>
            </a:ext>
          </a:extLst>
        </xdr:cNvPr>
        <xdr:cNvCxnSpPr/>
      </xdr:nvCxnSpPr>
      <xdr:spPr>
        <a:xfrm flipV="1">
          <a:off x="21323300" y="6828130"/>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104496</xdr:rowOff>
    </xdr:from>
    <xdr:to>
      <xdr:col>107</xdr:col>
      <xdr:colOff>101600</xdr:colOff>
      <xdr:row>40</xdr:row>
      <xdr:rowOff>34646</xdr:rowOff>
    </xdr:to>
    <xdr:sp macro="" textlink="">
      <xdr:nvSpPr>
        <xdr:cNvPr id="496" name="楕円 495">
          <a:extLst>
            <a:ext uri="{FF2B5EF4-FFF2-40B4-BE49-F238E27FC236}">
              <a16:creationId xmlns:a16="http://schemas.microsoft.com/office/drawing/2014/main" xmlns="" id="{00000000-0008-0000-0100-0000F0010000}"/>
            </a:ext>
          </a:extLst>
        </xdr:cNvPr>
        <xdr:cNvSpPr/>
      </xdr:nvSpPr>
      <xdr:spPr>
        <a:xfrm>
          <a:off x="20383500" y="67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148895</xdr:rowOff>
    </xdr:from>
    <xdr:to>
      <xdr:col>111</xdr:col>
      <xdr:colOff>177800</xdr:colOff>
      <xdr:row>39</xdr:row>
      <xdr:rowOff>155296</xdr:rowOff>
    </xdr:to>
    <xdr:cxnSp macro="">
      <xdr:nvCxnSpPr>
        <xdr:cNvPr id="497" name="直線コネクタ 496">
          <a:extLst>
            <a:ext uri="{FF2B5EF4-FFF2-40B4-BE49-F238E27FC236}">
              <a16:creationId xmlns:a16="http://schemas.microsoft.com/office/drawing/2014/main" xmlns="" id="{00000000-0008-0000-0100-0000F1010000}"/>
            </a:ext>
          </a:extLst>
        </xdr:cNvPr>
        <xdr:cNvCxnSpPr/>
      </xdr:nvCxnSpPr>
      <xdr:spPr>
        <a:xfrm flipV="1">
          <a:off x="20434300" y="683544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113640</xdr:rowOff>
    </xdr:from>
    <xdr:to>
      <xdr:col>102</xdr:col>
      <xdr:colOff>165100</xdr:colOff>
      <xdr:row>40</xdr:row>
      <xdr:rowOff>43790</xdr:rowOff>
    </xdr:to>
    <xdr:sp macro="" textlink="">
      <xdr:nvSpPr>
        <xdr:cNvPr id="498" name="楕円 497">
          <a:extLst>
            <a:ext uri="{FF2B5EF4-FFF2-40B4-BE49-F238E27FC236}">
              <a16:creationId xmlns:a16="http://schemas.microsoft.com/office/drawing/2014/main" xmlns="" id="{00000000-0008-0000-0100-0000F2010000}"/>
            </a:ext>
          </a:extLst>
        </xdr:cNvPr>
        <xdr:cNvSpPr/>
      </xdr:nvSpPr>
      <xdr:spPr>
        <a:xfrm>
          <a:off x="19494500" y="68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155296</xdr:rowOff>
    </xdr:from>
    <xdr:to>
      <xdr:col>107</xdr:col>
      <xdr:colOff>50800</xdr:colOff>
      <xdr:row>39</xdr:row>
      <xdr:rowOff>164440</xdr:rowOff>
    </xdr:to>
    <xdr:cxnSp macro="">
      <xdr:nvCxnSpPr>
        <xdr:cNvPr id="499" name="直線コネクタ 498">
          <a:extLst>
            <a:ext uri="{FF2B5EF4-FFF2-40B4-BE49-F238E27FC236}">
              <a16:creationId xmlns:a16="http://schemas.microsoft.com/office/drawing/2014/main" xmlns="" id="{00000000-0008-0000-0100-0000F3010000}"/>
            </a:ext>
          </a:extLst>
        </xdr:cNvPr>
        <xdr:cNvCxnSpPr/>
      </xdr:nvCxnSpPr>
      <xdr:spPr>
        <a:xfrm flipV="1">
          <a:off x="19545300" y="68418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120041</xdr:rowOff>
    </xdr:from>
    <xdr:to>
      <xdr:col>98</xdr:col>
      <xdr:colOff>38100</xdr:colOff>
      <xdr:row>40</xdr:row>
      <xdr:rowOff>50191</xdr:rowOff>
    </xdr:to>
    <xdr:sp macro="" textlink="">
      <xdr:nvSpPr>
        <xdr:cNvPr id="500" name="楕円 499">
          <a:extLst>
            <a:ext uri="{FF2B5EF4-FFF2-40B4-BE49-F238E27FC236}">
              <a16:creationId xmlns:a16="http://schemas.microsoft.com/office/drawing/2014/main" xmlns="" id="{00000000-0008-0000-0100-0000F4010000}"/>
            </a:ext>
          </a:extLst>
        </xdr:cNvPr>
        <xdr:cNvSpPr/>
      </xdr:nvSpPr>
      <xdr:spPr>
        <a:xfrm>
          <a:off x="18605500" y="68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164440</xdr:rowOff>
    </xdr:from>
    <xdr:to>
      <xdr:col>102</xdr:col>
      <xdr:colOff>114300</xdr:colOff>
      <xdr:row>39</xdr:row>
      <xdr:rowOff>170841</xdr:rowOff>
    </xdr:to>
    <xdr:cxnSp macro="">
      <xdr:nvCxnSpPr>
        <xdr:cNvPr id="501" name="直線コネクタ 500">
          <a:extLst>
            <a:ext uri="{FF2B5EF4-FFF2-40B4-BE49-F238E27FC236}">
              <a16:creationId xmlns:a16="http://schemas.microsoft.com/office/drawing/2014/main" xmlns="" id="{00000000-0008-0000-0100-0000F5010000}"/>
            </a:ext>
          </a:extLst>
        </xdr:cNvPr>
        <xdr:cNvCxnSpPr/>
      </xdr:nvCxnSpPr>
      <xdr:spPr>
        <a:xfrm flipV="1">
          <a:off x="18656300" y="685099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159529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xmlns="" id="{00000000-0008-0000-0100-0000F6010000}"/>
            </a:ext>
          </a:extLst>
        </xdr:cNvPr>
        <xdr:cNvSpPr txBox="1"/>
      </xdr:nvSpPr>
      <xdr:spPr>
        <a:xfrm>
          <a:off x="21075727" y="650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165016</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xmlns="" id="{00000000-0008-0000-0100-0000F7010000}"/>
            </a:ext>
          </a:extLst>
        </xdr:cNvPr>
        <xdr:cNvSpPr txBox="1"/>
      </xdr:nvSpPr>
      <xdr:spPr>
        <a:xfrm>
          <a:off x="20199427" y="650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2709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xmlns="" id="{00000000-0008-0000-0100-0000F8010000}"/>
            </a:ext>
          </a:extLst>
        </xdr:cNvPr>
        <xdr:cNvSpPr txBox="1"/>
      </xdr:nvSpPr>
      <xdr:spPr>
        <a:xfrm>
          <a:off x="19310427" y="65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166844</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xmlns="" id="{00000000-0008-0000-0100-0000F9010000}"/>
            </a:ext>
          </a:extLst>
        </xdr:cNvPr>
        <xdr:cNvSpPr txBox="1"/>
      </xdr:nvSpPr>
      <xdr:spPr>
        <a:xfrm>
          <a:off x="18421427"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19372</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xmlns="" id="{00000000-0008-0000-0100-0000FA010000}"/>
            </a:ext>
          </a:extLst>
        </xdr:cNvPr>
        <xdr:cNvSpPr txBox="1"/>
      </xdr:nvSpPr>
      <xdr:spPr>
        <a:xfrm>
          <a:off x="21075727" y="687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25773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xmlns="" id="{00000000-0008-0000-0100-0000FB010000}"/>
            </a:ext>
          </a:extLst>
        </xdr:cNvPr>
        <xdr:cNvSpPr txBox="1"/>
      </xdr:nvSpPr>
      <xdr:spPr>
        <a:xfrm>
          <a:off x="20199427" y="688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34917</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xmlns="" id="{00000000-0008-0000-0100-0000FC010000}"/>
            </a:ext>
          </a:extLst>
        </xdr:cNvPr>
        <xdr:cNvSpPr txBox="1"/>
      </xdr:nvSpPr>
      <xdr:spPr>
        <a:xfrm>
          <a:off x="19310427" y="68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41318</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xmlns="" id="{00000000-0008-0000-0100-0000FD010000}"/>
            </a:ext>
          </a:extLst>
        </xdr:cNvPr>
        <xdr:cNvSpPr txBox="1"/>
      </xdr:nvSpPr>
      <xdr:spPr>
        <a:xfrm>
          <a:off x="18421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xmlns=""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xmlns=""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xmlns=""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xmlns=""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xmlns=""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xmlns=""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xmlns=""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xmlns=""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xmlns=""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xmlns=""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xmlns=""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xmlns="" id="{00000000-0008-0000-0100-000009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xmlns="" id="{00000000-0008-0000-0100-00000A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xmlns="" id="{00000000-0008-0000-0100-00000B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xmlns="" id="{00000000-0008-0000-0100-00000C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xmlns="" id="{00000000-0008-0000-0100-00000D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xmlns="" id="{00000000-0008-0000-0100-00000E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xmlns="" id="{00000000-0008-0000-0100-00000F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xmlns="" id="{00000000-0008-0000-0100-000010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xmlns="" id="{00000000-0008-0000-0100-000011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xmlns="" id="{00000000-0008-0000-0100-000012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xmlns="" id="{00000000-0008-0000-0100-000013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xmlns="" id="{00000000-0008-0000-0100-000014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xmlns="" id="{00000000-0008-0000-0100-00001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xmlns="" id="{00000000-0008-0000-0100-00001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75112</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xmlns="" id="{00000000-0008-0000-0100-000017020000}"/>
            </a:ext>
          </a:extLst>
        </xdr:cNvPr>
        <xdr:cNvCxnSpPr/>
      </xdr:nvCxnSpPr>
      <xdr:spPr>
        <a:xfrm flipV="1">
          <a:off x="16318864"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xmlns="" id="{00000000-0008-0000-0100-000018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xmlns="" id="{00000000-0008-0000-0100-000019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21789</xdr:rowOff>
    </xdr:from>
    <xdr:ext cx="340478" cy="259045"/>
    <xdr:sp macro="" textlink="">
      <xdr:nvSpPr>
        <xdr:cNvPr id="538" name="【学校施設】&#10;有形固定資産減価償却率最大値テキスト">
          <a:extLst>
            <a:ext uri="{FF2B5EF4-FFF2-40B4-BE49-F238E27FC236}">
              <a16:creationId xmlns:a16="http://schemas.microsoft.com/office/drawing/2014/main" xmlns="" id="{00000000-0008-0000-0100-00001A020000}"/>
            </a:ext>
          </a:extLst>
        </xdr:cNvPr>
        <xdr:cNvSpPr txBox="1"/>
      </xdr:nvSpPr>
      <xdr:spPr>
        <a:xfrm>
          <a:off x="16357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75112</xdr:rowOff>
    </xdr:from>
    <xdr:to>
      <xdr:col>86</xdr:col>
      <xdr:colOff>25400</xdr:colOff>
      <xdr:row>55</xdr:row>
      <xdr:rowOff>75112</xdr:rowOff>
    </xdr:to>
    <xdr:cxnSp macro="">
      <xdr:nvCxnSpPr>
        <xdr:cNvPr id="539" name="直線コネクタ 538">
          <a:extLst>
            <a:ext uri="{FF2B5EF4-FFF2-40B4-BE49-F238E27FC236}">
              <a16:creationId xmlns:a16="http://schemas.microsoft.com/office/drawing/2014/main" xmlns="" id="{00000000-0008-0000-0100-00001B020000}"/>
            </a:ext>
          </a:extLst>
        </xdr:cNvPr>
        <xdr:cNvCxnSpPr/>
      </xdr:nvCxnSpPr>
      <xdr:spPr>
        <a:xfrm>
          <a:off x="16230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146430</xdr:rowOff>
    </xdr:from>
    <xdr:ext cx="405111" cy="259045"/>
    <xdr:sp macro="" textlink="">
      <xdr:nvSpPr>
        <xdr:cNvPr id="540" name="【学校施設】&#10;有形固定資産減価償却率平均値テキスト">
          <a:extLst>
            <a:ext uri="{FF2B5EF4-FFF2-40B4-BE49-F238E27FC236}">
              <a16:creationId xmlns:a16="http://schemas.microsoft.com/office/drawing/2014/main" xmlns="" id="{00000000-0008-0000-0100-00001C020000}"/>
            </a:ext>
          </a:extLst>
        </xdr:cNvPr>
        <xdr:cNvSpPr txBox="1"/>
      </xdr:nvSpPr>
      <xdr:spPr>
        <a:xfrm>
          <a:off x="16357600" y="104334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168003</xdr:rowOff>
    </xdr:from>
    <xdr:to>
      <xdr:col>85</xdr:col>
      <xdr:colOff>177800</xdr:colOff>
      <xdr:row>61</xdr:row>
      <xdr:rowOff>98153</xdr:rowOff>
    </xdr:to>
    <xdr:sp macro="" textlink="">
      <xdr:nvSpPr>
        <xdr:cNvPr id="541" name="フローチャート: 判断 540">
          <a:extLst>
            <a:ext uri="{FF2B5EF4-FFF2-40B4-BE49-F238E27FC236}">
              <a16:creationId xmlns:a16="http://schemas.microsoft.com/office/drawing/2014/main" xmlns="" id="{00000000-0008-0000-0100-00001D020000}"/>
            </a:ext>
          </a:extLst>
        </xdr:cNvPr>
        <xdr:cNvSpPr/>
      </xdr:nvSpPr>
      <xdr:spPr>
        <a:xfrm>
          <a:off x="162687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141877</xdr:rowOff>
    </xdr:from>
    <xdr:to>
      <xdr:col>81</xdr:col>
      <xdr:colOff>101600</xdr:colOff>
      <xdr:row>61</xdr:row>
      <xdr:rowOff>72027</xdr:rowOff>
    </xdr:to>
    <xdr:sp macro="" textlink="">
      <xdr:nvSpPr>
        <xdr:cNvPr id="542" name="フローチャート: 判断 541">
          <a:extLst>
            <a:ext uri="{FF2B5EF4-FFF2-40B4-BE49-F238E27FC236}">
              <a16:creationId xmlns:a16="http://schemas.microsoft.com/office/drawing/2014/main" xmlns="" id="{00000000-0008-0000-0100-00001E020000}"/>
            </a:ext>
          </a:extLst>
        </xdr:cNvPr>
        <xdr:cNvSpPr/>
      </xdr:nvSpPr>
      <xdr:spPr>
        <a:xfrm>
          <a:off x="15430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101056</xdr:rowOff>
    </xdr:from>
    <xdr:to>
      <xdr:col>76</xdr:col>
      <xdr:colOff>165100</xdr:colOff>
      <xdr:row>61</xdr:row>
      <xdr:rowOff>31206</xdr:rowOff>
    </xdr:to>
    <xdr:sp macro="" textlink="">
      <xdr:nvSpPr>
        <xdr:cNvPr id="543" name="フローチャート: 判断 542">
          <a:extLst>
            <a:ext uri="{FF2B5EF4-FFF2-40B4-BE49-F238E27FC236}">
              <a16:creationId xmlns:a16="http://schemas.microsoft.com/office/drawing/2014/main" xmlns="" id="{00000000-0008-0000-0100-00001F020000}"/>
            </a:ext>
          </a:extLst>
        </xdr:cNvPr>
        <xdr:cNvSpPr/>
      </xdr:nvSpPr>
      <xdr:spPr>
        <a:xfrm>
          <a:off x="14541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91259</xdr:rowOff>
    </xdr:from>
    <xdr:to>
      <xdr:col>72</xdr:col>
      <xdr:colOff>38100</xdr:colOff>
      <xdr:row>61</xdr:row>
      <xdr:rowOff>21409</xdr:rowOff>
    </xdr:to>
    <xdr:sp macro="" textlink="">
      <xdr:nvSpPr>
        <xdr:cNvPr id="544" name="フローチャート: 判断 543">
          <a:extLst>
            <a:ext uri="{FF2B5EF4-FFF2-40B4-BE49-F238E27FC236}">
              <a16:creationId xmlns:a16="http://schemas.microsoft.com/office/drawing/2014/main" xmlns="" id="{00000000-0008-0000-0100-000020020000}"/>
            </a:ext>
          </a:extLst>
        </xdr:cNvPr>
        <xdr:cNvSpPr/>
      </xdr:nvSpPr>
      <xdr:spPr>
        <a:xfrm>
          <a:off x="13652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78196</xdr:rowOff>
    </xdr:from>
    <xdr:to>
      <xdr:col>67</xdr:col>
      <xdr:colOff>101600</xdr:colOff>
      <xdr:row>61</xdr:row>
      <xdr:rowOff>8346</xdr:rowOff>
    </xdr:to>
    <xdr:sp macro="" textlink="">
      <xdr:nvSpPr>
        <xdr:cNvPr id="545" name="フローチャート: 判断 544">
          <a:extLst>
            <a:ext uri="{FF2B5EF4-FFF2-40B4-BE49-F238E27FC236}">
              <a16:creationId xmlns:a16="http://schemas.microsoft.com/office/drawing/2014/main" xmlns="" id="{00000000-0008-0000-0100-000021020000}"/>
            </a:ext>
          </a:extLst>
        </xdr:cNvPr>
        <xdr:cNvSpPr/>
      </xdr:nvSpPr>
      <xdr:spPr>
        <a:xfrm>
          <a:off x="12763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xmlns="" id="{00000000-0008-0000-0100-00002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xmlns="" id="{00000000-0008-0000-0100-00002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xmlns="" id="{00000000-0008-0000-0100-00002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xmlns="" id="{00000000-0008-0000-0100-00002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xmlns="" id="{00000000-0008-0000-0100-00002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79828</xdr:rowOff>
    </xdr:from>
    <xdr:to>
      <xdr:col>85</xdr:col>
      <xdr:colOff>177800</xdr:colOff>
      <xdr:row>58</xdr:row>
      <xdr:rowOff>9978</xdr:rowOff>
    </xdr:to>
    <xdr:sp macro="" textlink="">
      <xdr:nvSpPr>
        <xdr:cNvPr id="551" name="楕円 550">
          <a:extLst>
            <a:ext uri="{FF2B5EF4-FFF2-40B4-BE49-F238E27FC236}">
              <a16:creationId xmlns:a16="http://schemas.microsoft.com/office/drawing/2014/main" xmlns="" id="{00000000-0008-0000-0100-000027020000}"/>
            </a:ext>
          </a:extLst>
        </xdr:cNvPr>
        <xdr:cNvSpPr/>
      </xdr:nvSpPr>
      <xdr:spPr>
        <a:xfrm>
          <a:off x="162687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102705</xdr:rowOff>
    </xdr:from>
    <xdr:ext cx="405111" cy="259045"/>
    <xdr:sp macro="" textlink="">
      <xdr:nvSpPr>
        <xdr:cNvPr id="552" name="【学校施設】&#10;有形固定資産減価償却率該当値テキスト">
          <a:extLst>
            <a:ext uri="{FF2B5EF4-FFF2-40B4-BE49-F238E27FC236}">
              <a16:creationId xmlns:a16="http://schemas.microsoft.com/office/drawing/2014/main" xmlns="" id="{00000000-0008-0000-0100-000028020000}"/>
            </a:ext>
          </a:extLst>
        </xdr:cNvPr>
        <xdr:cNvSpPr txBox="1"/>
      </xdr:nvSpPr>
      <xdr:spPr>
        <a:xfrm>
          <a:off x="16357600" y="970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39007</xdr:rowOff>
    </xdr:from>
    <xdr:to>
      <xdr:col>81</xdr:col>
      <xdr:colOff>101600</xdr:colOff>
      <xdr:row>57</xdr:row>
      <xdr:rowOff>140607</xdr:rowOff>
    </xdr:to>
    <xdr:sp macro="" textlink="">
      <xdr:nvSpPr>
        <xdr:cNvPr id="553" name="楕円 552">
          <a:extLst>
            <a:ext uri="{FF2B5EF4-FFF2-40B4-BE49-F238E27FC236}">
              <a16:creationId xmlns:a16="http://schemas.microsoft.com/office/drawing/2014/main" xmlns="" id="{00000000-0008-0000-0100-000029020000}"/>
            </a:ext>
          </a:extLst>
        </xdr:cNvPr>
        <xdr:cNvSpPr/>
      </xdr:nvSpPr>
      <xdr:spPr>
        <a:xfrm>
          <a:off x="15430500" y="981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89807</xdr:rowOff>
    </xdr:from>
    <xdr:to>
      <xdr:col>85</xdr:col>
      <xdr:colOff>127000</xdr:colOff>
      <xdr:row>57</xdr:row>
      <xdr:rowOff>130628</xdr:rowOff>
    </xdr:to>
    <xdr:cxnSp macro="">
      <xdr:nvCxnSpPr>
        <xdr:cNvPr id="554" name="直線コネクタ 553">
          <a:extLst>
            <a:ext uri="{FF2B5EF4-FFF2-40B4-BE49-F238E27FC236}">
              <a16:creationId xmlns:a16="http://schemas.microsoft.com/office/drawing/2014/main" xmlns="" id="{00000000-0008-0000-0100-00002A020000}"/>
            </a:ext>
          </a:extLst>
        </xdr:cNvPr>
        <xdr:cNvCxnSpPr/>
      </xdr:nvCxnSpPr>
      <xdr:spPr>
        <a:xfrm>
          <a:off x="15481300" y="9862457"/>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3084</xdr:rowOff>
    </xdr:from>
    <xdr:to>
      <xdr:col>76</xdr:col>
      <xdr:colOff>165100</xdr:colOff>
      <xdr:row>57</xdr:row>
      <xdr:rowOff>104684</xdr:rowOff>
    </xdr:to>
    <xdr:sp macro="" textlink="">
      <xdr:nvSpPr>
        <xdr:cNvPr id="555" name="楕円 554">
          <a:extLst>
            <a:ext uri="{FF2B5EF4-FFF2-40B4-BE49-F238E27FC236}">
              <a16:creationId xmlns:a16="http://schemas.microsoft.com/office/drawing/2014/main" xmlns="" id="{00000000-0008-0000-0100-00002B020000}"/>
            </a:ext>
          </a:extLst>
        </xdr:cNvPr>
        <xdr:cNvSpPr/>
      </xdr:nvSpPr>
      <xdr:spPr>
        <a:xfrm>
          <a:off x="14541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53884</xdr:rowOff>
    </xdr:from>
    <xdr:to>
      <xdr:col>81</xdr:col>
      <xdr:colOff>50800</xdr:colOff>
      <xdr:row>57</xdr:row>
      <xdr:rowOff>89807</xdr:rowOff>
    </xdr:to>
    <xdr:cxnSp macro="">
      <xdr:nvCxnSpPr>
        <xdr:cNvPr id="556" name="直線コネクタ 555">
          <a:extLst>
            <a:ext uri="{FF2B5EF4-FFF2-40B4-BE49-F238E27FC236}">
              <a16:creationId xmlns:a16="http://schemas.microsoft.com/office/drawing/2014/main" xmlns="" id="{00000000-0008-0000-0100-00002C020000}"/>
            </a:ext>
          </a:extLst>
        </xdr:cNvPr>
        <xdr:cNvCxnSpPr/>
      </xdr:nvCxnSpPr>
      <xdr:spPr>
        <a:xfrm>
          <a:off x="14592300" y="98265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136978</xdr:rowOff>
    </xdr:from>
    <xdr:to>
      <xdr:col>72</xdr:col>
      <xdr:colOff>38100</xdr:colOff>
      <xdr:row>57</xdr:row>
      <xdr:rowOff>67128</xdr:rowOff>
    </xdr:to>
    <xdr:sp macro="" textlink="">
      <xdr:nvSpPr>
        <xdr:cNvPr id="557" name="楕円 556">
          <a:extLst>
            <a:ext uri="{FF2B5EF4-FFF2-40B4-BE49-F238E27FC236}">
              <a16:creationId xmlns:a16="http://schemas.microsoft.com/office/drawing/2014/main" xmlns="" id="{00000000-0008-0000-0100-00002D020000}"/>
            </a:ext>
          </a:extLst>
        </xdr:cNvPr>
        <xdr:cNvSpPr/>
      </xdr:nvSpPr>
      <xdr:spPr>
        <a:xfrm>
          <a:off x="13652500" y="973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16328</xdr:rowOff>
    </xdr:from>
    <xdr:to>
      <xdr:col>76</xdr:col>
      <xdr:colOff>114300</xdr:colOff>
      <xdr:row>57</xdr:row>
      <xdr:rowOff>53884</xdr:rowOff>
    </xdr:to>
    <xdr:cxnSp macro="">
      <xdr:nvCxnSpPr>
        <xdr:cNvPr id="558" name="直線コネクタ 557">
          <a:extLst>
            <a:ext uri="{FF2B5EF4-FFF2-40B4-BE49-F238E27FC236}">
              <a16:creationId xmlns:a16="http://schemas.microsoft.com/office/drawing/2014/main" xmlns="" id="{00000000-0008-0000-0100-00002E020000}"/>
            </a:ext>
          </a:extLst>
        </xdr:cNvPr>
        <xdr:cNvCxnSpPr/>
      </xdr:nvCxnSpPr>
      <xdr:spPr>
        <a:xfrm>
          <a:off x="13703300" y="978897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96157</xdr:rowOff>
    </xdr:from>
    <xdr:to>
      <xdr:col>67</xdr:col>
      <xdr:colOff>101600</xdr:colOff>
      <xdr:row>59</xdr:row>
      <xdr:rowOff>26307</xdr:rowOff>
    </xdr:to>
    <xdr:sp macro="" textlink="">
      <xdr:nvSpPr>
        <xdr:cNvPr id="559" name="楕円 558">
          <a:extLst>
            <a:ext uri="{FF2B5EF4-FFF2-40B4-BE49-F238E27FC236}">
              <a16:creationId xmlns:a16="http://schemas.microsoft.com/office/drawing/2014/main" xmlns="" id="{00000000-0008-0000-0100-00002F020000}"/>
            </a:ext>
          </a:extLst>
        </xdr:cNvPr>
        <xdr:cNvSpPr/>
      </xdr:nvSpPr>
      <xdr:spPr>
        <a:xfrm>
          <a:off x="127635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16328</xdr:rowOff>
    </xdr:from>
    <xdr:to>
      <xdr:col>71</xdr:col>
      <xdr:colOff>177800</xdr:colOff>
      <xdr:row>58</xdr:row>
      <xdr:rowOff>146957</xdr:rowOff>
    </xdr:to>
    <xdr:cxnSp macro="">
      <xdr:nvCxnSpPr>
        <xdr:cNvPr id="560" name="直線コネクタ 559">
          <a:extLst>
            <a:ext uri="{FF2B5EF4-FFF2-40B4-BE49-F238E27FC236}">
              <a16:creationId xmlns:a16="http://schemas.microsoft.com/office/drawing/2014/main" xmlns="" id="{00000000-0008-0000-0100-000030020000}"/>
            </a:ext>
          </a:extLst>
        </xdr:cNvPr>
        <xdr:cNvCxnSpPr/>
      </xdr:nvCxnSpPr>
      <xdr:spPr>
        <a:xfrm flipV="1">
          <a:off x="12814300" y="9788978"/>
          <a:ext cx="889000" cy="30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63154</xdr:rowOff>
    </xdr:from>
    <xdr:ext cx="405111" cy="259045"/>
    <xdr:sp macro="" textlink="">
      <xdr:nvSpPr>
        <xdr:cNvPr id="561" name="n_1aveValue【学校施設】&#10;有形固定資産減価償却率">
          <a:extLst>
            <a:ext uri="{FF2B5EF4-FFF2-40B4-BE49-F238E27FC236}">
              <a16:creationId xmlns:a16="http://schemas.microsoft.com/office/drawing/2014/main" xmlns="" id="{00000000-0008-0000-0100-000031020000}"/>
            </a:ext>
          </a:extLst>
        </xdr:cNvPr>
        <xdr:cNvSpPr txBox="1"/>
      </xdr:nvSpPr>
      <xdr:spPr>
        <a:xfrm>
          <a:off x="152660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22333</xdr:rowOff>
    </xdr:from>
    <xdr:ext cx="405111" cy="259045"/>
    <xdr:sp macro="" textlink="">
      <xdr:nvSpPr>
        <xdr:cNvPr id="562" name="n_2aveValue【学校施設】&#10;有形固定資産減価償却率">
          <a:extLst>
            <a:ext uri="{FF2B5EF4-FFF2-40B4-BE49-F238E27FC236}">
              <a16:creationId xmlns:a16="http://schemas.microsoft.com/office/drawing/2014/main" xmlns="" id="{00000000-0008-0000-0100-000032020000}"/>
            </a:ext>
          </a:extLst>
        </xdr:cNvPr>
        <xdr:cNvSpPr txBox="1"/>
      </xdr:nvSpPr>
      <xdr:spPr>
        <a:xfrm>
          <a:off x="14389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12536</xdr:rowOff>
    </xdr:from>
    <xdr:ext cx="405111" cy="259045"/>
    <xdr:sp macro="" textlink="">
      <xdr:nvSpPr>
        <xdr:cNvPr id="563" name="n_3aveValue【学校施設】&#10;有形固定資産減価償却率">
          <a:extLst>
            <a:ext uri="{FF2B5EF4-FFF2-40B4-BE49-F238E27FC236}">
              <a16:creationId xmlns:a16="http://schemas.microsoft.com/office/drawing/2014/main" xmlns="" id="{00000000-0008-0000-0100-000033020000}"/>
            </a:ext>
          </a:extLst>
        </xdr:cNvPr>
        <xdr:cNvSpPr txBox="1"/>
      </xdr:nvSpPr>
      <xdr:spPr>
        <a:xfrm>
          <a:off x="13500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170923</xdr:rowOff>
    </xdr:from>
    <xdr:ext cx="405111" cy="259045"/>
    <xdr:sp macro="" textlink="">
      <xdr:nvSpPr>
        <xdr:cNvPr id="564" name="n_4aveValue【学校施設】&#10;有形固定資産減価償却率">
          <a:extLst>
            <a:ext uri="{FF2B5EF4-FFF2-40B4-BE49-F238E27FC236}">
              <a16:creationId xmlns:a16="http://schemas.microsoft.com/office/drawing/2014/main" xmlns="" id="{00000000-0008-0000-0100-000034020000}"/>
            </a:ext>
          </a:extLst>
        </xdr:cNvPr>
        <xdr:cNvSpPr txBox="1"/>
      </xdr:nvSpPr>
      <xdr:spPr>
        <a:xfrm>
          <a:off x="12611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157134</xdr:rowOff>
    </xdr:from>
    <xdr:ext cx="405111" cy="259045"/>
    <xdr:sp macro="" textlink="">
      <xdr:nvSpPr>
        <xdr:cNvPr id="565" name="n_1mainValue【学校施設】&#10;有形固定資産減価償却率">
          <a:extLst>
            <a:ext uri="{FF2B5EF4-FFF2-40B4-BE49-F238E27FC236}">
              <a16:creationId xmlns:a16="http://schemas.microsoft.com/office/drawing/2014/main" xmlns="" id="{00000000-0008-0000-0100-000035020000}"/>
            </a:ext>
          </a:extLst>
        </xdr:cNvPr>
        <xdr:cNvSpPr txBox="1"/>
      </xdr:nvSpPr>
      <xdr:spPr>
        <a:xfrm>
          <a:off x="15266044" y="958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121211</xdr:rowOff>
    </xdr:from>
    <xdr:ext cx="405111" cy="259045"/>
    <xdr:sp macro="" textlink="">
      <xdr:nvSpPr>
        <xdr:cNvPr id="566" name="n_2mainValue【学校施設】&#10;有形固定資産減価償却率">
          <a:extLst>
            <a:ext uri="{FF2B5EF4-FFF2-40B4-BE49-F238E27FC236}">
              <a16:creationId xmlns:a16="http://schemas.microsoft.com/office/drawing/2014/main" xmlns="" id="{00000000-0008-0000-0100-000036020000}"/>
            </a:ext>
          </a:extLst>
        </xdr:cNvPr>
        <xdr:cNvSpPr txBox="1"/>
      </xdr:nvSpPr>
      <xdr:spPr>
        <a:xfrm>
          <a:off x="14389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83655</xdr:rowOff>
    </xdr:from>
    <xdr:ext cx="405111" cy="259045"/>
    <xdr:sp macro="" textlink="">
      <xdr:nvSpPr>
        <xdr:cNvPr id="567" name="n_3mainValue【学校施設】&#10;有形固定資産減価償却率">
          <a:extLst>
            <a:ext uri="{FF2B5EF4-FFF2-40B4-BE49-F238E27FC236}">
              <a16:creationId xmlns:a16="http://schemas.microsoft.com/office/drawing/2014/main" xmlns="" id="{00000000-0008-0000-0100-000037020000}"/>
            </a:ext>
          </a:extLst>
        </xdr:cNvPr>
        <xdr:cNvSpPr txBox="1"/>
      </xdr:nvSpPr>
      <xdr:spPr>
        <a:xfrm>
          <a:off x="13500744" y="951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42834</xdr:rowOff>
    </xdr:from>
    <xdr:ext cx="405111" cy="259045"/>
    <xdr:sp macro="" textlink="">
      <xdr:nvSpPr>
        <xdr:cNvPr id="568" name="n_4mainValue【学校施設】&#10;有形固定資産減価償却率">
          <a:extLst>
            <a:ext uri="{FF2B5EF4-FFF2-40B4-BE49-F238E27FC236}">
              <a16:creationId xmlns:a16="http://schemas.microsoft.com/office/drawing/2014/main" xmlns="" id="{00000000-0008-0000-0100-000038020000}"/>
            </a:ext>
          </a:extLst>
        </xdr:cNvPr>
        <xdr:cNvSpPr txBox="1"/>
      </xdr:nvSpPr>
      <xdr:spPr>
        <a:xfrm>
          <a:off x="12611744" y="981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xmlns="" id="{00000000-0008-0000-0100-00003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xmlns="" id="{00000000-0008-0000-0100-00003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xmlns="" id="{00000000-0008-0000-0100-00003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xmlns="" id="{00000000-0008-0000-0100-00003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xmlns="" id="{00000000-0008-0000-0100-00003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xmlns="" id="{00000000-0008-0000-0100-00003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xmlns="" id="{00000000-0008-0000-0100-00003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xmlns="" id="{00000000-0008-0000-0100-00004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xmlns="" id="{00000000-0008-0000-0100-00004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xmlns="" id="{00000000-0008-0000-0100-00004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xmlns="" id="{00000000-0008-0000-0100-000043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xmlns="" id="{00000000-0008-0000-0100-000044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xmlns="" id="{00000000-0008-0000-0100-000045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82" name="テキスト ボックス 581">
          <a:extLst>
            <a:ext uri="{FF2B5EF4-FFF2-40B4-BE49-F238E27FC236}">
              <a16:creationId xmlns:a16="http://schemas.microsoft.com/office/drawing/2014/main" xmlns="" id="{00000000-0008-0000-0100-00004602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xmlns="" id="{00000000-0008-0000-0100-000047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4" name="テキスト ボックス 583">
          <a:extLst>
            <a:ext uri="{FF2B5EF4-FFF2-40B4-BE49-F238E27FC236}">
              <a16:creationId xmlns:a16="http://schemas.microsoft.com/office/drawing/2014/main" xmlns="" id="{00000000-0008-0000-0100-00004802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xmlns="" id="{00000000-0008-0000-0100-000049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6" name="テキスト ボックス 585">
          <a:extLst>
            <a:ext uri="{FF2B5EF4-FFF2-40B4-BE49-F238E27FC236}">
              <a16:creationId xmlns:a16="http://schemas.microsoft.com/office/drawing/2014/main" xmlns="" id="{00000000-0008-0000-0100-00004A02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xmlns="" id="{00000000-0008-0000-01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8" name="テキスト ボックス 587">
          <a:extLst>
            <a:ext uri="{FF2B5EF4-FFF2-40B4-BE49-F238E27FC236}">
              <a16:creationId xmlns:a16="http://schemas.microsoft.com/office/drawing/2014/main" xmlns="" id="{00000000-0008-0000-0100-00004C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a:extLst>
            <a:ext uri="{FF2B5EF4-FFF2-40B4-BE49-F238E27FC236}">
              <a16:creationId xmlns:a16="http://schemas.microsoft.com/office/drawing/2014/main" xmlns="" id="{00000000-0008-0000-01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86137</xdr:rowOff>
    </xdr:from>
    <xdr:to>
      <xdr:col>116</xdr:col>
      <xdr:colOff>62864</xdr:colOff>
      <xdr:row>63</xdr:row>
      <xdr:rowOff>127559</xdr:rowOff>
    </xdr:to>
    <xdr:cxnSp macro="">
      <xdr:nvCxnSpPr>
        <xdr:cNvPr id="590" name="直線コネクタ 589">
          <a:extLst>
            <a:ext uri="{FF2B5EF4-FFF2-40B4-BE49-F238E27FC236}">
              <a16:creationId xmlns:a16="http://schemas.microsoft.com/office/drawing/2014/main" xmlns="" id="{00000000-0008-0000-0100-00004E020000}"/>
            </a:ext>
          </a:extLst>
        </xdr:cNvPr>
        <xdr:cNvCxnSpPr/>
      </xdr:nvCxnSpPr>
      <xdr:spPr>
        <a:xfrm flipV="1">
          <a:off x="22160864" y="9687337"/>
          <a:ext cx="0" cy="1241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131386</xdr:rowOff>
    </xdr:from>
    <xdr:ext cx="469744" cy="259045"/>
    <xdr:sp macro="" textlink="">
      <xdr:nvSpPr>
        <xdr:cNvPr id="591" name="【学校施設】&#10;一人当たり面積最小値テキスト">
          <a:extLst>
            <a:ext uri="{FF2B5EF4-FFF2-40B4-BE49-F238E27FC236}">
              <a16:creationId xmlns:a16="http://schemas.microsoft.com/office/drawing/2014/main" xmlns="" id="{00000000-0008-0000-0100-00004F020000}"/>
            </a:ext>
          </a:extLst>
        </xdr:cNvPr>
        <xdr:cNvSpPr txBox="1"/>
      </xdr:nvSpPr>
      <xdr:spPr>
        <a:xfrm>
          <a:off x="22199600" y="1093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127559</xdr:rowOff>
    </xdr:from>
    <xdr:to>
      <xdr:col>116</xdr:col>
      <xdr:colOff>152400</xdr:colOff>
      <xdr:row>63</xdr:row>
      <xdr:rowOff>127559</xdr:rowOff>
    </xdr:to>
    <xdr:cxnSp macro="">
      <xdr:nvCxnSpPr>
        <xdr:cNvPr id="592" name="直線コネクタ 591">
          <a:extLst>
            <a:ext uri="{FF2B5EF4-FFF2-40B4-BE49-F238E27FC236}">
              <a16:creationId xmlns:a16="http://schemas.microsoft.com/office/drawing/2014/main" xmlns="" id="{00000000-0008-0000-0100-000050020000}"/>
            </a:ext>
          </a:extLst>
        </xdr:cNvPr>
        <xdr:cNvCxnSpPr/>
      </xdr:nvCxnSpPr>
      <xdr:spPr>
        <a:xfrm>
          <a:off x="22072600" y="1092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32814</xdr:rowOff>
    </xdr:from>
    <xdr:ext cx="534377" cy="259045"/>
    <xdr:sp macro="" textlink="">
      <xdr:nvSpPr>
        <xdr:cNvPr id="593" name="【学校施設】&#10;一人当たり面積最大値テキスト">
          <a:extLst>
            <a:ext uri="{FF2B5EF4-FFF2-40B4-BE49-F238E27FC236}">
              <a16:creationId xmlns:a16="http://schemas.microsoft.com/office/drawing/2014/main" xmlns="" id="{00000000-0008-0000-0100-000051020000}"/>
            </a:ext>
          </a:extLst>
        </xdr:cNvPr>
        <xdr:cNvSpPr txBox="1"/>
      </xdr:nvSpPr>
      <xdr:spPr>
        <a:xfrm>
          <a:off x="22199600" y="946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86137</xdr:rowOff>
    </xdr:from>
    <xdr:to>
      <xdr:col>116</xdr:col>
      <xdr:colOff>152400</xdr:colOff>
      <xdr:row>56</xdr:row>
      <xdr:rowOff>86137</xdr:rowOff>
    </xdr:to>
    <xdr:cxnSp macro="">
      <xdr:nvCxnSpPr>
        <xdr:cNvPr id="594" name="直線コネクタ 593">
          <a:extLst>
            <a:ext uri="{FF2B5EF4-FFF2-40B4-BE49-F238E27FC236}">
              <a16:creationId xmlns:a16="http://schemas.microsoft.com/office/drawing/2014/main" xmlns="" id="{00000000-0008-0000-0100-000052020000}"/>
            </a:ext>
          </a:extLst>
        </xdr:cNvPr>
        <xdr:cNvCxnSpPr/>
      </xdr:nvCxnSpPr>
      <xdr:spPr>
        <a:xfrm>
          <a:off x="22072600" y="968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119524</xdr:rowOff>
    </xdr:from>
    <xdr:ext cx="469744" cy="259045"/>
    <xdr:sp macro="" textlink="">
      <xdr:nvSpPr>
        <xdr:cNvPr id="595" name="【学校施設】&#10;一人当たり面積平均値テキスト">
          <a:extLst>
            <a:ext uri="{FF2B5EF4-FFF2-40B4-BE49-F238E27FC236}">
              <a16:creationId xmlns:a16="http://schemas.microsoft.com/office/drawing/2014/main" xmlns="" id="{00000000-0008-0000-0100-000053020000}"/>
            </a:ext>
          </a:extLst>
        </xdr:cNvPr>
        <xdr:cNvSpPr txBox="1"/>
      </xdr:nvSpPr>
      <xdr:spPr>
        <a:xfrm>
          <a:off x="22199600" y="1057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96647</xdr:rowOff>
    </xdr:from>
    <xdr:to>
      <xdr:col>116</xdr:col>
      <xdr:colOff>114300</xdr:colOff>
      <xdr:row>63</xdr:row>
      <xdr:rowOff>26797</xdr:rowOff>
    </xdr:to>
    <xdr:sp macro="" textlink="">
      <xdr:nvSpPr>
        <xdr:cNvPr id="596" name="フローチャート: 判断 595">
          <a:extLst>
            <a:ext uri="{FF2B5EF4-FFF2-40B4-BE49-F238E27FC236}">
              <a16:creationId xmlns:a16="http://schemas.microsoft.com/office/drawing/2014/main" xmlns="" id="{00000000-0008-0000-0100-000054020000}"/>
            </a:ext>
          </a:extLst>
        </xdr:cNvPr>
        <xdr:cNvSpPr/>
      </xdr:nvSpPr>
      <xdr:spPr>
        <a:xfrm>
          <a:off x="22110700" y="1072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104008</xdr:rowOff>
    </xdr:from>
    <xdr:to>
      <xdr:col>112</xdr:col>
      <xdr:colOff>38100</xdr:colOff>
      <xdr:row>63</xdr:row>
      <xdr:rowOff>34158</xdr:rowOff>
    </xdr:to>
    <xdr:sp macro="" textlink="">
      <xdr:nvSpPr>
        <xdr:cNvPr id="597" name="フローチャート: 判断 596">
          <a:extLst>
            <a:ext uri="{FF2B5EF4-FFF2-40B4-BE49-F238E27FC236}">
              <a16:creationId xmlns:a16="http://schemas.microsoft.com/office/drawing/2014/main" xmlns="" id="{00000000-0008-0000-0100-000055020000}"/>
            </a:ext>
          </a:extLst>
        </xdr:cNvPr>
        <xdr:cNvSpPr/>
      </xdr:nvSpPr>
      <xdr:spPr>
        <a:xfrm>
          <a:off x="21272500" y="1073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106476</xdr:rowOff>
    </xdr:from>
    <xdr:to>
      <xdr:col>107</xdr:col>
      <xdr:colOff>101600</xdr:colOff>
      <xdr:row>63</xdr:row>
      <xdr:rowOff>36626</xdr:rowOff>
    </xdr:to>
    <xdr:sp macro="" textlink="">
      <xdr:nvSpPr>
        <xdr:cNvPr id="598" name="フローチャート: 判断 597">
          <a:extLst>
            <a:ext uri="{FF2B5EF4-FFF2-40B4-BE49-F238E27FC236}">
              <a16:creationId xmlns:a16="http://schemas.microsoft.com/office/drawing/2014/main" xmlns="" id="{00000000-0008-0000-0100-000056020000}"/>
            </a:ext>
          </a:extLst>
        </xdr:cNvPr>
        <xdr:cNvSpPr/>
      </xdr:nvSpPr>
      <xdr:spPr>
        <a:xfrm>
          <a:off x="20383500" y="1073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96235</xdr:rowOff>
    </xdr:from>
    <xdr:to>
      <xdr:col>102</xdr:col>
      <xdr:colOff>165100</xdr:colOff>
      <xdr:row>63</xdr:row>
      <xdr:rowOff>26385</xdr:rowOff>
    </xdr:to>
    <xdr:sp macro="" textlink="">
      <xdr:nvSpPr>
        <xdr:cNvPr id="599" name="フローチャート: 判断 598">
          <a:extLst>
            <a:ext uri="{FF2B5EF4-FFF2-40B4-BE49-F238E27FC236}">
              <a16:creationId xmlns:a16="http://schemas.microsoft.com/office/drawing/2014/main" xmlns="" id="{00000000-0008-0000-0100-000057020000}"/>
            </a:ext>
          </a:extLst>
        </xdr:cNvPr>
        <xdr:cNvSpPr/>
      </xdr:nvSpPr>
      <xdr:spPr>
        <a:xfrm>
          <a:off x="19494500" y="1072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91160</xdr:rowOff>
    </xdr:from>
    <xdr:to>
      <xdr:col>98</xdr:col>
      <xdr:colOff>38100</xdr:colOff>
      <xdr:row>63</xdr:row>
      <xdr:rowOff>21310</xdr:rowOff>
    </xdr:to>
    <xdr:sp macro="" textlink="">
      <xdr:nvSpPr>
        <xdr:cNvPr id="600" name="フローチャート: 判断 599">
          <a:extLst>
            <a:ext uri="{FF2B5EF4-FFF2-40B4-BE49-F238E27FC236}">
              <a16:creationId xmlns:a16="http://schemas.microsoft.com/office/drawing/2014/main" xmlns="" id="{00000000-0008-0000-0100-000058020000}"/>
            </a:ext>
          </a:extLst>
        </xdr:cNvPr>
        <xdr:cNvSpPr/>
      </xdr:nvSpPr>
      <xdr:spPr>
        <a:xfrm>
          <a:off x="18605500" y="1072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xmlns="" id="{00000000-0008-0000-01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xmlns="" id="{00000000-0008-0000-01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xmlns="" id="{00000000-0008-0000-01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xmlns="" id="{00000000-0008-0000-01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xmlns="" id="{00000000-0008-0000-01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16683</xdr:rowOff>
    </xdr:from>
    <xdr:to>
      <xdr:col>116</xdr:col>
      <xdr:colOff>114300</xdr:colOff>
      <xdr:row>63</xdr:row>
      <xdr:rowOff>118283</xdr:rowOff>
    </xdr:to>
    <xdr:sp macro="" textlink="">
      <xdr:nvSpPr>
        <xdr:cNvPr id="606" name="楕円 605">
          <a:extLst>
            <a:ext uri="{FF2B5EF4-FFF2-40B4-BE49-F238E27FC236}">
              <a16:creationId xmlns:a16="http://schemas.microsoft.com/office/drawing/2014/main" xmlns="" id="{00000000-0008-0000-0100-00005E020000}"/>
            </a:ext>
          </a:extLst>
        </xdr:cNvPr>
        <xdr:cNvSpPr/>
      </xdr:nvSpPr>
      <xdr:spPr>
        <a:xfrm>
          <a:off x="22110700" y="1081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103060</xdr:rowOff>
    </xdr:from>
    <xdr:ext cx="469744" cy="259045"/>
    <xdr:sp macro="" textlink="">
      <xdr:nvSpPr>
        <xdr:cNvPr id="607" name="【学校施設】&#10;一人当たり面積該当値テキスト">
          <a:extLst>
            <a:ext uri="{FF2B5EF4-FFF2-40B4-BE49-F238E27FC236}">
              <a16:creationId xmlns:a16="http://schemas.microsoft.com/office/drawing/2014/main" xmlns="" id="{00000000-0008-0000-0100-00005F020000}"/>
            </a:ext>
          </a:extLst>
        </xdr:cNvPr>
        <xdr:cNvSpPr txBox="1"/>
      </xdr:nvSpPr>
      <xdr:spPr>
        <a:xfrm>
          <a:off x="22199600" y="1073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18877</xdr:rowOff>
    </xdr:from>
    <xdr:to>
      <xdr:col>112</xdr:col>
      <xdr:colOff>38100</xdr:colOff>
      <xdr:row>63</xdr:row>
      <xdr:rowOff>120477</xdr:rowOff>
    </xdr:to>
    <xdr:sp macro="" textlink="">
      <xdr:nvSpPr>
        <xdr:cNvPr id="608" name="楕円 607">
          <a:extLst>
            <a:ext uri="{FF2B5EF4-FFF2-40B4-BE49-F238E27FC236}">
              <a16:creationId xmlns:a16="http://schemas.microsoft.com/office/drawing/2014/main" xmlns="" id="{00000000-0008-0000-0100-000060020000}"/>
            </a:ext>
          </a:extLst>
        </xdr:cNvPr>
        <xdr:cNvSpPr/>
      </xdr:nvSpPr>
      <xdr:spPr>
        <a:xfrm>
          <a:off x="21272500" y="1082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67483</xdr:rowOff>
    </xdr:from>
    <xdr:to>
      <xdr:col>116</xdr:col>
      <xdr:colOff>63500</xdr:colOff>
      <xdr:row>63</xdr:row>
      <xdr:rowOff>69677</xdr:rowOff>
    </xdr:to>
    <xdr:cxnSp macro="">
      <xdr:nvCxnSpPr>
        <xdr:cNvPr id="609" name="直線コネクタ 608">
          <a:extLst>
            <a:ext uri="{FF2B5EF4-FFF2-40B4-BE49-F238E27FC236}">
              <a16:creationId xmlns:a16="http://schemas.microsoft.com/office/drawing/2014/main" xmlns="" id="{00000000-0008-0000-0100-000061020000}"/>
            </a:ext>
          </a:extLst>
        </xdr:cNvPr>
        <xdr:cNvCxnSpPr/>
      </xdr:nvCxnSpPr>
      <xdr:spPr>
        <a:xfrm flipV="1">
          <a:off x="21323300" y="10868833"/>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20843</xdr:rowOff>
    </xdr:from>
    <xdr:to>
      <xdr:col>107</xdr:col>
      <xdr:colOff>101600</xdr:colOff>
      <xdr:row>63</xdr:row>
      <xdr:rowOff>122443</xdr:rowOff>
    </xdr:to>
    <xdr:sp macro="" textlink="">
      <xdr:nvSpPr>
        <xdr:cNvPr id="610" name="楕円 609">
          <a:extLst>
            <a:ext uri="{FF2B5EF4-FFF2-40B4-BE49-F238E27FC236}">
              <a16:creationId xmlns:a16="http://schemas.microsoft.com/office/drawing/2014/main" xmlns="" id="{00000000-0008-0000-0100-000062020000}"/>
            </a:ext>
          </a:extLst>
        </xdr:cNvPr>
        <xdr:cNvSpPr/>
      </xdr:nvSpPr>
      <xdr:spPr>
        <a:xfrm>
          <a:off x="20383500" y="1082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69677</xdr:rowOff>
    </xdr:from>
    <xdr:to>
      <xdr:col>111</xdr:col>
      <xdr:colOff>177800</xdr:colOff>
      <xdr:row>63</xdr:row>
      <xdr:rowOff>71643</xdr:rowOff>
    </xdr:to>
    <xdr:cxnSp macro="">
      <xdr:nvCxnSpPr>
        <xdr:cNvPr id="611" name="直線コネクタ 610">
          <a:extLst>
            <a:ext uri="{FF2B5EF4-FFF2-40B4-BE49-F238E27FC236}">
              <a16:creationId xmlns:a16="http://schemas.microsoft.com/office/drawing/2014/main" xmlns="" id="{00000000-0008-0000-0100-000063020000}"/>
            </a:ext>
          </a:extLst>
        </xdr:cNvPr>
        <xdr:cNvCxnSpPr/>
      </xdr:nvCxnSpPr>
      <xdr:spPr>
        <a:xfrm flipV="1">
          <a:off x="20434300" y="10871027"/>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23678</xdr:rowOff>
    </xdr:from>
    <xdr:to>
      <xdr:col>102</xdr:col>
      <xdr:colOff>165100</xdr:colOff>
      <xdr:row>63</xdr:row>
      <xdr:rowOff>125278</xdr:rowOff>
    </xdr:to>
    <xdr:sp macro="" textlink="">
      <xdr:nvSpPr>
        <xdr:cNvPr id="612" name="楕円 611">
          <a:extLst>
            <a:ext uri="{FF2B5EF4-FFF2-40B4-BE49-F238E27FC236}">
              <a16:creationId xmlns:a16="http://schemas.microsoft.com/office/drawing/2014/main" xmlns="" id="{00000000-0008-0000-0100-000064020000}"/>
            </a:ext>
          </a:extLst>
        </xdr:cNvPr>
        <xdr:cNvSpPr/>
      </xdr:nvSpPr>
      <xdr:spPr>
        <a:xfrm>
          <a:off x="19494500" y="1082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71643</xdr:rowOff>
    </xdr:from>
    <xdr:to>
      <xdr:col>107</xdr:col>
      <xdr:colOff>50800</xdr:colOff>
      <xdr:row>63</xdr:row>
      <xdr:rowOff>74478</xdr:rowOff>
    </xdr:to>
    <xdr:cxnSp macro="">
      <xdr:nvCxnSpPr>
        <xdr:cNvPr id="613" name="直線コネクタ 612">
          <a:extLst>
            <a:ext uri="{FF2B5EF4-FFF2-40B4-BE49-F238E27FC236}">
              <a16:creationId xmlns:a16="http://schemas.microsoft.com/office/drawing/2014/main" xmlns="" id="{00000000-0008-0000-0100-000065020000}"/>
            </a:ext>
          </a:extLst>
        </xdr:cNvPr>
        <xdr:cNvCxnSpPr/>
      </xdr:nvCxnSpPr>
      <xdr:spPr>
        <a:xfrm flipV="1">
          <a:off x="19545300" y="10872993"/>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153522</xdr:rowOff>
    </xdr:from>
    <xdr:to>
      <xdr:col>98</xdr:col>
      <xdr:colOff>38100</xdr:colOff>
      <xdr:row>63</xdr:row>
      <xdr:rowOff>83672</xdr:rowOff>
    </xdr:to>
    <xdr:sp macro="" textlink="">
      <xdr:nvSpPr>
        <xdr:cNvPr id="614" name="楕円 613">
          <a:extLst>
            <a:ext uri="{FF2B5EF4-FFF2-40B4-BE49-F238E27FC236}">
              <a16:creationId xmlns:a16="http://schemas.microsoft.com/office/drawing/2014/main" xmlns="" id="{00000000-0008-0000-0100-000066020000}"/>
            </a:ext>
          </a:extLst>
        </xdr:cNvPr>
        <xdr:cNvSpPr/>
      </xdr:nvSpPr>
      <xdr:spPr>
        <a:xfrm>
          <a:off x="18605500" y="107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32872</xdr:rowOff>
    </xdr:from>
    <xdr:to>
      <xdr:col>102</xdr:col>
      <xdr:colOff>114300</xdr:colOff>
      <xdr:row>63</xdr:row>
      <xdr:rowOff>74478</xdr:rowOff>
    </xdr:to>
    <xdr:cxnSp macro="">
      <xdr:nvCxnSpPr>
        <xdr:cNvPr id="615" name="直線コネクタ 614">
          <a:extLst>
            <a:ext uri="{FF2B5EF4-FFF2-40B4-BE49-F238E27FC236}">
              <a16:creationId xmlns:a16="http://schemas.microsoft.com/office/drawing/2014/main" xmlns="" id="{00000000-0008-0000-0100-000067020000}"/>
            </a:ext>
          </a:extLst>
        </xdr:cNvPr>
        <xdr:cNvCxnSpPr/>
      </xdr:nvCxnSpPr>
      <xdr:spPr>
        <a:xfrm>
          <a:off x="18656300" y="10834222"/>
          <a:ext cx="889000" cy="4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50685</xdr:rowOff>
    </xdr:from>
    <xdr:ext cx="469744" cy="259045"/>
    <xdr:sp macro="" textlink="">
      <xdr:nvSpPr>
        <xdr:cNvPr id="616" name="n_1aveValue【学校施設】&#10;一人当たり面積">
          <a:extLst>
            <a:ext uri="{FF2B5EF4-FFF2-40B4-BE49-F238E27FC236}">
              <a16:creationId xmlns:a16="http://schemas.microsoft.com/office/drawing/2014/main" xmlns="" id="{00000000-0008-0000-0100-000068020000}"/>
            </a:ext>
          </a:extLst>
        </xdr:cNvPr>
        <xdr:cNvSpPr txBox="1"/>
      </xdr:nvSpPr>
      <xdr:spPr>
        <a:xfrm>
          <a:off x="21075727" y="1050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53153</xdr:rowOff>
    </xdr:from>
    <xdr:ext cx="469744" cy="259045"/>
    <xdr:sp macro="" textlink="">
      <xdr:nvSpPr>
        <xdr:cNvPr id="617" name="n_2aveValue【学校施設】&#10;一人当たり面積">
          <a:extLst>
            <a:ext uri="{FF2B5EF4-FFF2-40B4-BE49-F238E27FC236}">
              <a16:creationId xmlns:a16="http://schemas.microsoft.com/office/drawing/2014/main" xmlns="" id="{00000000-0008-0000-0100-000069020000}"/>
            </a:ext>
          </a:extLst>
        </xdr:cNvPr>
        <xdr:cNvSpPr txBox="1"/>
      </xdr:nvSpPr>
      <xdr:spPr>
        <a:xfrm>
          <a:off x="20199427" y="1051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42912</xdr:rowOff>
    </xdr:from>
    <xdr:ext cx="469744" cy="259045"/>
    <xdr:sp macro="" textlink="">
      <xdr:nvSpPr>
        <xdr:cNvPr id="618" name="n_3aveValue【学校施設】&#10;一人当たり面積">
          <a:extLst>
            <a:ext uri="{FF2B5EF4-FFF2-40B4-BE49-F238E27FC236}">
              <a16:creationId xmlns:a16="http://schemas.microsoft.com/office/drawing/2014/main" xmlns="" id="{00000000-0008-0000-0100-00006A020000}"/>
            </a:ext>
          </a:extLst>
        </xdr:cNvPr>
        <xdr:cNvSpPr txBox="1"/>
      </xdr:nvSpPr>
      <xdr:spPr>
        <a:xfrm>
          <a:off x="19310427" y="10501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37837</xdr:rowOff>
    </xdr:from>
    <xdr:ext cx="469744" cy="259045"/>
    <xdr:sp macro="" textlink="">
      <xdr:nvSpPr>
        <xdr:cNvPr id="619" name="n_4aveValue【学校施設】&#10;一人当たり面積">
          <a:extLst>
            <a:ext uri="{FF2B5EF4-FFF2-40B4-BE49-F238E27FC236}">
              <a16:creationId xmlns:a16="http://schemas.microsoft.com/office/drawing/2014/main" xmlns="" id="{00000000-0008-0000-0100-00006B020000}"/>
            </a:ext>
          </a:extLst>
        </xdr:cNvPr>
        <xdr:cNvSpPr txBox="1"/>
      </xdr:nvSpPr>
      <xdr:spPr>
        <a:xfrm>
          <a:off x="18421427" y="1049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111604</xdr:rowOff>
    </xdr:from>
    <xdr:ext cx="469744" cy="259045"/>
    <xdr:sp macro="" textlink="">
      <xdr:nvSpPr>
        <xdr:cNvPr id="620" name="n_1mainValue【学校施設】&#10;一人当たり面積">
          <a:extLst>
            <a:ext uri="{FF2B5EF4-FFF2-40B4-BE49-F238E27FC236}">
              <a16:creationId xmlns:a16="http://schemas.microsoft.com/office/drawing/2014/main" xmlns="" id="{00000000-0008-0000-0100-00006C020000}"/>
            </a:ext>
          </a:extLst>
        </xdr:cNvPr>
        <xdr:cNvSpPr txBox="1"/>
      </xdr:nvSpPr>
      <xdr:spPr>
        <a:xfrm>
          <a:off x="21075727" y="1091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113570</xdr:rowOff>
    </xdr:from>
    <xdr:ext cx="469744" cy="259045"/>
    <xdr:sp macro="" textlink="">
      <xdr:nvSpPr>
        <xdr:cNvPr id="621" name="n_2mainValue【学校施設】&#10;一人当たり面積">
          <a:extLst>
            <a:ext uri="{FF2B5EF4-FFF2-40B4-BE49-F238E27FC236}">
              <a16:creationId xmlns:a16="http://schemas.microsoft.com/office/drawing/2014/main" xmlns="" id="{00000000-0008-0000-0100-00006D020000}"/>
            </a:ext>
          </a:extLst>
        </xdr:cNvPr>
        <xdr:cNvSpPr txBox="1"/>
      </xdr:nvSpPr>
      <xdr:spPr>
        <a:xfrm>
          <a:off x="20199427" y="1091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116405</xdr:rowOff>
    </xdr:from>
    <xdr:ext cx="469744" cy="259045"/>
    <xdr:sp macro="" textlink="">
      <xdr:nvSpPr>
        <xdr:cNvPr id="622" name="n_3mainValue【学校施設】&#10;一人当たり面積">
          <a:extLst>
            <a:ext uri="{FF2B5EF4-FFF2-40B4-BE49-F238E27FC236}">
              <a16:creationId xmlns:a16="http://schemas.microsoft.com/office/drawing/2014/main" xmlns="" id="{00000000-0008-0000-0100-00006E020000}"/>
            </a:ext>
          </a:extLst>
        </xdr:cNvPr>
        <xdr:cNvSpPr txBox="1"/>
      </xdr:nvSpPr>
      <xdr:spPr>
        <a:xfrm>
          <a:off x="19310427" y="1091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74799</xdr:rowOff>
    </xdr:from>
    <xdr:ext cx="469744" cy="259045"/>
    <xdr:sp macro="" textlink="">
      <xdr:nvSpPr>
        <xdr:cNvPr id="623" name="n_4mainValue【学校施設】&#10;一人当たり面積">
          <a:extLst>
            <a:ext uri="{FF2B5EF4-FFF2-40B4-BE49-F238E27FC236}">
              <a16:creationId xmlns:a16="http://schemas.microsoft.com/office/drawing/2014/main" xmlns="" id="{00000000-0008-0000-0100-00006F020000}"/>
            </a:ext>
          </a:extLst>
        </xdr:cNvPr>
        <xdr:cNvSpPr txBox="1"/>
      </xdr:nvSpPr>
      <xdr:spPr>
        <a:xfrm>
          <a:off x="18421427" y="1087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xmlns="" id="{00000000-0008-0000-01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xmlns="" id="{00000000-0008-0000-01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xmlns="" id="{00000000-0008-0000-01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xmlns="" id="{00000000-0008-0000-01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xmlns="" id="{00000000-0008-0000-01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xmlns="" id="{00000000-0008-0000-01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xmlns="" id="{00000000-0008-0000-01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xmlns="" id="{00000000-0008-0000-0100-000077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a:extLst>
            <a:ext uri="{FF2B5EF4-FFF2-40B4-BE49-F238E27FC236}">
              <a16:creationId xmlns:a16="http://schemas.microsoft.com/office/drawing/2014/main" xmlns="" id="{00000000-0008-0000-0100-00007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a:extLst>
            <a:ext uri="{FF2B5EF4-FFF2-40B4-BE49-F238E27FC236}">
              <a16:creationId xmlns:a16="http://schemas.microsoft.com/office/drawing/2014/main" xmlns="" id="{00000000-0008-0000-0100-00007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a:extLst>
            <a:ext uri="{FF2B5EF4-FFF2-40B4-BE49-F238E27FC236}">
              <a16:creationId xmlns:a16="http://schemas.microsoft.com/office/drawing/2014/main" xmlns="" id="{00000000-0008-0000-0100-00007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a:extLst>
            <a:ext uri="{FF2B5EF4-FFF2-40B4-BE49-F238E27FC236}">
              <a16:creationId xmlns:a16="http://schemas.microsoft.com/office/drawing/2014/main" xmlns="" id="{00000000-0008-0000-0100-00007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a:extLst>
            <a:ext uri="{FF2B5EF4-FFF2-40B4-BE49-F238E27FC236}">
              <a16:creationId xmlns:a16="http://schemas.microsoft.com/office/drawing/2014/main" xmlns="" id="{00000000-0008-0000-0100-00007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a:extLst>
            <a:ext uri="{FF2B5EF4-FFF2-40B4-BE49-F238E27FC236}">
              <a16:creationId xmlns:a16="http://schemas.microsoft.com/office/drawing/2014/main" xmlns="" id="{00000000-0008-0000-0100-00007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a:extLst>
            <a:ext uri="{FF2B5EF4-FFF2-40B4-BE49-F238E27FC236}">
              <a16:creationId xmlns:a16="http://schemas.microsoft.com/office/drawing/2014/main" xmlns="" id="{00000000-0008-0000-0100-00007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a:extLst>
            <a:ext uri="{FF2B5EF4-FFF2-40B4-BE49-F238E27FC236}">
              <a16:creationId xmlns:a16="http://schemas.microsoft.com/office/drawing/2014/main" xmlns="" id="{00000000-0008-0000-0100-00007F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0" name="正方形/長方形 639">
          <a:extLst>
            <a:ext uri="{FF2B5EF4-FFF2-40B4-BE49-F238E27FC236}">
              <a16:creationId xmlns:a16="http://schemas.microsoft.com/office/drawing/2014/main" xmlns="" id="{00000000-0008-0000-0100-00008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1" name="正方形/長方形 640">
          <a:extLst>
            <a:ext uri="{FF2B5EF4-FFF2-40B4-BE49-F238E27FC236}">
              <a16:creationId xmlns:a16="http://schemas.microsoft.com/office/drawing/2014/main" xmlns="" id="{00000000-0008-0000-0100-00008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2" name="正方形/長方形 641">
          <a:extLst>
            <a:ext uri="{FF2B5EF4-FFF2-40B4-BE49-F238E27FC236}">
              <a16:creationId xmlns:a16="http://schemas.microsoft.com/office/drawing/2014/main" xmlns="" id="{00000000-0008-0000-0100-00008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3" name="正方形/長方形 642">
          <a:extLst>
            <a:ext uri="{FF2B5EF4-FFF2-40B4-BE49-F238E27FC236}">
              <a16:creationId xmlns:a16="http://schemas.microsoft.com/office/drawing/2014/main" xmlns="" id="{00000000-0008-0000-0100-00008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4" name="正方形/長方形 643">
          <a:extLst>
            <a:ext uri="{FF2B5EF4-FFF2-40B4-BE49-F238E27FC236}">
              <a16:creationId xmlns:a16="http://schemas.microsoft.com/office/drawing/2014/main" xmlns="" id="{00000000-0008-0000-0100-00008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5" name="正方形/長方形 644">
          <a:extLst>
            <a:ext uri="{FF2B5EF4-FFF2-40B4-BE49-F238E27FC236}">
              <a16:creationId xmlns:a16="http://schemas.microsoft.com/office/drawing/2014/main" xmlns="" id="{00000000-0008-0000-0100-00008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6" name="正方形/長方形 645">
          <a:extLst>
            <a:ext uri="{FF2B5EF4-FFF2-40B4-BE49-F238E27FC236}">
              <a16:creationId xmlns:a16="http://schemas.microsoft.com/office/drawing/2014/main" xmlns="" id="{00000000-0008-0000-0100-00008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7" name="正方形/長方形 646">
          <a:extLst>
            <a:ext uri="{FF2B5EF4-FFF2-40B4-BE49-F238E27FC236}">
              <a16:creationId xmlns:a16="http://schemas.microsoft.com/office/drawing/2014/main" xmlns="" id="{00000000-0008-0000-0100-00008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8" name="テキスト ボックス 647">
          <a:extLst>
            <a:ext uri="{FF2B5EF4-FFF2-40B4-BE49-F238E27FC236}">
              <a16:creationId xmlns:a16="http://schemas.microsoft.com/office/drawing/2014/main" xmlns="" id="{00000000-0008-0000-0100-00008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9" name="直線コネクタ 648">
          <a:extLst>
            <a:ext uri="{FF2B5EF4-FFF2-40B4-BE49-F238E27FC236}">
              <a16:creationId xmlns:a16="http://schemas.microsoft.com/office/drawing/2014/main" xmlns="" id="{00000000-0008-0000-0100-00008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0" name="テキスト ボックス 649">
          <a:extLst>
            <a:ext uri="{FF2B5EF4-FFF2-40B4-BE49-F238E27FC236}">
              <a16:creationId xmlns:a16="http://schemas.microsoft.com/office/drawing/2014/main" xmlns="" id="{00000000-0008-0000-0100-00008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1" name="直線コネクタ 650">
          <a:extLst>
            <a:ext uri="{FF2B5EF4-FFF2-40B4-BE49-F238E27FC236}">
              <a16:creationId xmlns:a16="http://schemas.microsoft.com/office/drawing/2014/main" xmlns="" id="{00000000-0008-0000-0100-00008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2" name="テキスト ボックス 651">
          <a:extLst>
            <a:ext uri="{FF2B5EF4-FFF2-40B4-BE49-F238E27FC236}">
              <a16:creationId xmlns:a16="http://schemas.microsoft.com/office/drawing/2014/main" xmlns="" id="{00000000-0008-0000-0100-00008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3" name="直線コネクタ 652">
          <a:extLst>
            <a:ext uri="{FF2B5EF4-FFF2-40B4-BE49-F238E27FC236}">
              <a16:creationId xmlns:a16="http://schemas.microsoft.com/office/drawing/2014/main" xmlns="" id="{00000000-0008-0000-0100-00008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4" name="テキスト ボックス 653">
          <a:extLst>
            <a:ext uri="{FF2B5EF4-FFF2-40B4-BE49-F238E27FC236}">
              <a16:creationId xmlns:a16="http://schemas.microsoft.com/office/drawing/2014/main" xmlns="" id="{00000000-0008-0000-0100-00008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5" name="直線コネクタ 654">
          <a:extLst>
            <a:ext uri="{FF2B5EF4-FFF2-40B4-BE49-F238E27FC236}">
              <a16:creationId xmlns:a16="http://schemas.microsoft.com/office/drawing/2014/main" xmlns="" id="{00000000-0008-0000-0100-00008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6" name="テキスト ボックス 655">
          <a:extLst>
            <a:ext uri="{FF2B5EF4-FFF2-40B4-BE49-F238E27FC236}">
              <a16:creationId xmlns:a16="http://schemas.microsoft.com/office/drawing/2014/main" xmlns="" id="{00000000-0008-0000-0100-00009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7" name="直線コネクタ 656">
          <a:extLst>
            <a:ext uri="{FF2B5EF4-FFF2-40B4-BE49-F238E27FC236}">
              <a16:creationId xmlns:a16="http://schemas.microsoft.com/office/drawing/2014/main" xmlns="" id="{00000000-0008-0000-0100-00009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8" name="テキスト ボックス 657">
          <a:extLst>
            <a:ext uri="{FF2B5EF4-FFF2-40B4-BE49-F238E27FC236}">
              <a16:creationId xmlns:a16="http://schemas.microsoft.com/office/drawing/2014/main" xmlns="" id="{00000000-0008-0000-0100-00009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9" name="直線コネクタ 658">
          <a:extLst>
            <a:ext uri="{FF2B5EF4-FFF2-40B4-BE49-F238E27FC236}">
              <a16:creationId xmlns:a16="http://schemas.microsoft.com/office/drawing/2014/main" xmlns="" id="{00000000-0008-0000-0100-00009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0" name="テキスト ボックス 659">
          <a:extLst>
            <a:ext uri="{FF2B5EF4-FFF2-40B4-BE49-F238E27FC236}">
              <a16:creationId xmlns:a16="http://schemas.microsoft.com/office/drawing/2014/main" xmlns="" id="{00000000-0008-0000-0100-00009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1" name="直線コネクタ 660">
          <a:extLst>
            <a:ext uri="{FF2B5EF4-FFF2-40B4-BE49-F238E27FC236}">
              <a16:creationId xmlns:a16="http://schemas.microsoft.com/office/drawing/2014/main" xmlns="" id="{00000000-0008-0000-0100-00009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2" name="テキスト ボックス 661">
          <a:extLst>
            <a:ext uri="{FF2B5EF4-FFF2-40B4-BE49-F238E27FC236}">
              <a16:creationId xmlns:a16="http://schemas.microsoft.com/office/drawing/2014/main" xmlns="" id="{00000000-0008-0000-0100-00009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3" name="直線コネクタ 662">
          <a:extLst>
            <a:ext uri="{FF2B5EF4-FFF2-40B4-BE49-F238E27FC236}">
              <a16:creationId xmlns:a16="http://schemas.microsoft.com/office/drawing/2014/main" xmlns="" id="{00000000-0008-0000-0100-00009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xmlns=""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65" name="直線コネクタ 664">
          <a:extLst>
            <a:ext uri="{FF2B5EF4-FFF2-40B4-BE49-F238E27FC236}">
              <a16:creationId xmlns:a16="http://schemas.microsoft.com/office/drawing/2014/main" xmlns="" id="{00000000-0008-0000-0100-000099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6" name="【公民館】&#10;有形固定資産減価償却率最小値テキスト">
          <a:extLst>
            <a:ext uri="{FF2B5EF4-FFF2-40B4-BE49-F238E27FC236}">
              <a16:creationId xmlns:a16="http://schemas.microsoft.com/office/drawing/2014/main" xmlns="" id="{00000000-0008-0000-0100-00009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7" name="直線コネクタ 666">
          <a:extLst>
            <a:ext uri="{FF2B5EF4-FFF2-40B4-BE49-F238E27FC236}">
              <a16:creationId xmlns:a16="http://schemas.microsoft.com/office/drawing/2014/main" xmlns="" id="{00000000-0008-0000-0100-00009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68" name="【公民館】&#10;有形固定資産減価償却率最大値テキスト">
          <a:extLst>
            <a:ext uri="{FF2B5EF4-FFF2-40B4-BE49-F238E27FC236}">
              <a16:creationId xmlns:a16="http://schemas.microsoft.com/office/drawing/2014/main" xmlns="" id="{00000000-0008-0000-0100-00009C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69" name="直線コネクタ 668">
          <a:extLst>
            <a:ext uri="{FF2B5EF4-FFF2-40B4-BE49-F238E27FC236}">
              <a16:creationId xmlns:a16="http://schemas.microsoft.com/office/drawing/2014/main" xmlns="" id="{00000000-0008-0000-0100-00009D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89098</xdr:rowOff>
    </xdr:from>
    <xdr:ext cx="405111" cy="259045"/>
    <xdr:sp macro="" textlink="">
      <xdr:nvSpPr>
        <xdr:cNvPr id="670" name="【公民館】&#10;有形固定資産減価償却率平均値テキスト">
          <a:extLst>
            <a:ext uri="{FF2B5EF4-FFF2-40B4-BE49-F238E27FC236}">
              <a16:creationId xmlns:a16="http://schemas.microsoft.com/office/drawing/2014/main" xmlns="" id="{00000000-0008-0000-0100-00009E020000}"/>
            </a:ext>
          </a:extLst>
        </xdr:cNvPr>
        <xdr:cNvSpPr txBox="1"/>
      </xdr:nvSpPr>
      <xdr:spPr>
        <a:xfrm>
          <a:off x="16357600" y="17919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66221</xdr:rowOff>
    </xdr:from>
    <xdr:to>
      <xdr:col>85</xdr:col>
      <xdr:colOff>177800</xdr:colOff>
      <xdr:row>105</xdr:row>
      <xdr:rowOff>167821</xdr:rowOff>
    </xdr:to>
    <xdr:sp macro="" textlink="">
      <xdr:nvSpPr>
        <xdr:cNvPr id="671" name="フローチャート: 判断 670">
          <a:extLst>
            <a:ext uri="{FF2B5EF4-FFF2-40B4-BE49-F238E27FC236}">
              <a16:creationId xmlns:a16="http://schemas.microsoft.com/office/drawing/2014/main" xmlns="" id="{00000000-0008-0000-0100-00009F020000}"/>
            </a:ext>
          </a:extLst>
        </xdr:cNvPr>
        <xdr:cNvSpPr/>
      </xdr:nvSpPr>
      <xdr:spPr>
        <a:xfrm>
          <a:off x="16268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92348</xdr:rowOff>
    </xdr:from>
    <xdr:to>
      <xdr:col>81</xdr:col>
      <xdr:colOff>101600</xdr:colOff>
      <xdr:row>106</xdr:row>
      <xdr:rowOff>22498</xdr:rowOff>
    </xdr:to>
    <xdr:sp macro="" textlink="">
      <xdr:nvSpPr>
        <xdr:cNvPr id="672" name="フローチャート: 判断 671">
          <a:extLst>
            <a:ext uri="{FF2B5EF4-FFF2-40B4-BE49-F238E27FC236}">
              <a16:creationId xmlns:a16="http://schemas.microsoft.com/office/drawing/2014/main" xmlns="" id="{00000000-0008-0000-0100-0000A0020000}"/>
            </a:ext>
          </a:extLst>
        </xdr:cNvPr>
        <xdr:cNvSpPr/>
      </xdr:nvSpPr>
      <xdr:spPr>
        <a:xfrm>
          <a:off x="154305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121738</xdr:rowOff>
    </xdr:from>
    <xdr:to>
      <xdr:col>76</xdr:col>
      <xdr:colOff>165100</xdr:colOff>
      <xdr:row>106</xdr:row>
      <xdr:rowOff>51888</xdr:rowOff>
    </xdr:to>
    <xdr:sp macro="" textlink="">
      <xdr:nvSpPr>
        <xdr:cNvPr id="673" name="フローチャート: 判断 672">
          <a:extLst>
            <a:ext uri="{FF2B5EF4-FFF2-40B4-BE49-F238E27FC236}">
              <a16:creationId xmlns:a16="http://schemas.microsoft.com/office/drawing/2014/main" xmlns="" id="{00000000-0008-0000-0100-0000A1020000}"/>
            </a:ext>
          </a:extLst>
        </xdr:cNvPr>
        <xdr:cNvSpPr/>
      </xdr:nvSpPr>
      <xdr:spPr>
        <a:xfrm>
          <a:off x="14541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58057</xdr:rowOff>
    </xdr:from>
    <xdr:to>
      <xdr:col>72</xdr:col>
      <xdr:colOff>38100</xdr:colOff>
      <xdr:row>105</xdr:row>
      <xdr:rowOff>159657</xdr:rowOff>
    </xdr:to>
    <xdr:sp macro="" textlink="">
      <xdr:nvSpPr>
        <xdr:cNvPr id="674" name="フローチャート: 判断 673">
          <a:extLst>
            <a:ext uri="{FF2B5EF4-FFF2-40B4-BE49-F238E27FC236}">
              <a16:creationId xmlns:a16="http://schemas.microsoft.com/office/drawing/2014/main" xmlns="" id="{00000000-0008-0000-0100-0000A2020000}"/>
            </a:ext>
          </a:extLst>
        </xdr:cNvPr>
        <xdr:cNvSpPr/>
      </xdr:nvSpPr>
      <xdr:spPr>
        <a:xfrm>
          <a:off x="13652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43362</xdr:rowOff>
    </xdr:from>
    <xdr:to>
      <xdr:col>67</xdr:col>
      <xdr:colOff>101600</xdr:colOff>
      <xdr:row>105</xdr:row>
      <xdr:rowOff>144962</xdr:rowOff>
    </xdr:to>
    <xdr:sp macro="" textlink="">
      <xdr:nvSpPr>
        <xdr:cNvPr id="675" name="フローチャート: 判断 674">
          <a:extLst>
            <a:ext uri="{FF2B5EF4-FFF2-40B4-BE49-F238E27FC236}">
              <a16:creationId xmlns:a16="http://schemas.microsoft.com/office/drawing/2014/main" xmlns="" id="{00000000-0008-0000-0100-0000A3020000}"/>
            </a:ext>
          </a:extLst>
        </xdr:cNvPr>
        <xdr:cNvSpPr/>
      </xdr:nvSpPr>
      <xdr:spPr>
        <a:xfrm>
          <a:off x="12763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xmlns=""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xmlns=""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xmlns=""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xmlns=""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xmlns=""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74386</xdr:rowOff>
    </xdr:from>
    <xdr:to>
      <xdr:col>85</xdr:col>
      <xdr:colOff>177800</xdr:colOff>
      <xdr:row>108</xdr:row>
      <xdr:rowOff>4536</xdr:rowOff>
    </xdr:to>
    <xdr:sp macro="" textlink="">
      <xdr:nvSpPr>
        <xdr:cNvPr id="681" name="楕円 680">
          <a:extLst>
            <a:ext uri="{FF2B5EF4-FFF2-40B4-BE49-F238E27FC236}">
              <a16:creationId xmlns:a16="http://schemas.microsoft.com/office/drawing/2014/main" xmlns="" id="{00000000-0008-0000-0100-0000A9020000}"/>
            </a:ext>
          </a:extLst>
        </xdr:cNvPr>
        <xdr:cNvSpPr/>
      </xdr:nvSpPr>
      <xdr:spPr>
        <a:xfrm>
          <a:off x="16268700" y="1841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52813</xdr:rowOff>
    </xdr:from>
    <xdr:ext cx="405111" cy="259045"/>
    <xdr:sp macro="" textlink="">
      <xdr:nvSpPr>
        <xdr:cNvPr id="682" name="【公民館】&#10;有形固定資産減価償却率該当値テキスト">
          <a:extLst>
            <a:ext uri="{FF2B5EF4-FFF2-40B4-BE49-F238E27FC236}">
              <a16:creationId xmlns:a16="http://schemas.microsoft.com/office/drawing/2014/main" xmlns="" id="{00000000-0008-0000-0100-0000AA020000}"/>
            </a:ext>
          </a:extLst>
        </xdr:cNvPr>
        <xdr:cNvSpPr txBox="1"/>
      </xdr:nvSpPr>
      <xdr:spPr>
        <a:xfrm>
          <a:off x="16357600" y="1839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41729</xdr:rowOff>
    </xdr:from>
    <xdr:to>
      <xdr:col>81</xdr:col>
      <xdr:colOff>101600</xdr:colOff>
      <xdr:row>107</xdr:row>
      <xdr:rowOff>143329</xdr:rowOff>
    </xdr:to>
    <xdr:sp macro="" textlink="">
      <xdr:nvSpPr>
        <xdr:cNvPr id="683" name="楕円 682">
          <a:extLst>
            <a:ext uri="{FF2B5EF4-FFF2-40B4-BE49-F238E27FC236}">
              <a16:creationId xmlns:a16="http://schemas.microsoft.com/office/drawing/2014/main" xmlns="" id="{00000000-0008-0000-0100-0000AB020000}"/>
            </a:ext>
          </a:extLst>
        </xdr:cNvPr>
        <xdr:cNvSpPr/>
      </xdr:nvSpPr>
      <xdr:spPr>
        <a:xfrm>
          <a:off x="15430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92529</xdr:rowOff>
    </xdr:from>
    <xdr:to>
      <xdr:col>85</xdr:col>
      <xdr:colOff>127000</xdr:colOff>
      <xdr:row>107</xdr:row>
      <xdr:rowOff>125186</xdr:rowOff>
    </xdr:to>
    <xdr:cxnSp macro="">
      <xdr:nvCxnSpPr>
        <xdr:cNvPr id="684" name="直線コネクタ 683">
          <a:extLst>
            <a:ext uri="{FF2B5EF4-FFF2-40B4-BE49-F238E27FC236}">
              <a16:creationId xmlns:a16="http://schemas.microsoft.com/office/drawing/2014/main" xmlns="" id="{00000000-0008-0000-0100-0000AC020000}"/>
            </a:ext>
          </a:extLst>
        </xdr:cNvPr>
        <xdr:cNvCxnSpPr/>
      </xdr:nvCxnSpPr>
      <xdr:spPr>
        <a:xfrm>
          <a:off x="15481300" y="1843767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7438</xdr:rowOff>
    </xdr:from>
    <xdr:to>
      <xdr:col>76</xdr:col>
      <xdr:colOff>165100</xdr:colOff>
      <xdr:row>107</xdr:row>
      <xdr:rowOff>109038</xdr:rowOff>
    </xdr:to>
    <xdr:sp macro="" textlink="">
      <xdr:nvSpPr>
        <xdr:cNvPr id="685" name="楕円 684">
          <a:extLst>
            <a:ext uri="{FF2B5EF4-FFF2-40B4-BE49-F238E27FC236}">
              <a16:creationId xmlns:a16="http://schemas.microsoft.com/office/drawing/2014/main" xmlns="" id="{00000000-0008-0000-0100-0000AD020000}"/>
            </a:ext>
          </a:extLst>
        </xdr:cNvPr>
        <xdr:cNvSpPr/>
      </xdr:nvSpPr>
      <xdr:spPr>
        <a:xfrm>
          <a:off x="14541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58238</xdr:rowOff>
    </xdr:from>
    <xdr:to>
      <xdr:col>81</xdr:col>
      <xdr:colOff>50800</xdr:colOff>
      <xdr:row>107</xdr:row>
      <xdr:rowOff>92529</xdr:rowOff>
    </xdr:to>
    <xdr:cxnSp macro="">
      <xdr:nvCxnSpPr>
        <xdr:cNvPr id="686" name="直線コネクタ 685">
          <a:extLst>
            <a:ext uri="{FF2B5EF4-FFF2-40B4-BE49-F238E27FC236}">
              <a16:creationId xmlns:a16="http://schemas.microsoft.com/office/drawing/2014/main" xmlns="" id="{00000000-0008-0000-0100-0000AE020000}"/>
            </a:ext>
          </a:extLst>
        </xdr:cNvPr>
        <xdr:cNvCxnSpPr/>
      </xdr:nvCxnSpPr>
      <xdr:spPr>
        <a:xfrm>
          <a:off x="14592300" y="18403388"/>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146231</xdr:rowOff>
    </xdr:from>
    <xdr:to>
      <xdr:col>72</xdr:col>
      <xdr:colOff>38100</xdr:colOff>
      <xdr:row>107</xdr:row>
      <xdr:rowOff>76381</xdr:rowOff>
    </xdr:to>
    <xdr:sp macro="" textlink="">
      <xdr:nvSpPr>
        <xdr:cNvPr id="687" name="楕円 686">
          <a:extLst>
            <a:ext uri="{FF2B5EF4-FFF2-40B4-BE49-F238E27FC236}">
              <a16:creationId xmlns:a16="http://schemas.microsoft.com/office/drawing/2014/main" xmlns="" id="{00000000-0008-0000-0100-0000AF020000}"/>
            </a:ext>
          </a:extLst>
        </xdr:cNvPr>
        <xdr:cNvSpPr/>
      </xdr:nvSpPr>
      <xdr:spPr>
        <a:xfrm>
          <a:off x="1365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25581</xdr:rowOff>
    </xdr:from>
    <xdr:to>
      <xdr:col>76</xdr:col>
      <xdr:colOff>114300</xdr:colOff>
      <xdr:row>107</xdr:row>
      <xdr:rowOff>58238</xdr:rowOff>
    </xdr:to>
    <xdr:cxnSp macro="">
      <xdr:nvCxnSpPr>
        <xdr:cNvPr id="688" name="直線コネクタ 687">
          <a:extLst>
            <a:ext uri="{FF2B5EF4-FFF2-40B4-BE49-F238E27FC236}">
              <a16:creationId xmlns:a16="http://schemas.microsoft.com/office/drawing/2014/main" xmlns="" id="{00000000-0008-0000-0100-0000B0020000}"/>
            </a:ext>
          </a:extLst>
        </xdr:cNvPr>
        <xdr:cNvCxnSpPr/>
      </xdr:nvCxnSpPr>
      <xdr:spPr>
        <a:xfrm>
          <a:off x="13703300" y="183707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689" name="楕円 688">
          <a:extLst>
            <a:ext uri="{FF2B5EF4-FFF2-40B4-BE49-F238E27FC236}">
              <a16:creationId xmlns:a16="http://schemas.microsoft.com/office/drawing/2014/main" xmlns="" id="{00000000-0008-0000-0100-0000B1020000}"/>
            </a:ext>
          </a:extLst>
        </xdr:cNvPr>
        <xdr:cNvSpPr/>
      </xdr:nvSpPr>
      <xdr:spPr>
        <a:xfrm>
          <a:off x="1276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164374</xdr:rowOff>
    </xdr:from>
    <xdr:to>
      <xdr:col>71</xdr:col>
      <xdr:colOff>177800</xdr:colOff>
      <xdr:row>107</xdr:row>
      <xdr:rowOff>25581</xdr:rowOff>
    </xdr:to>
    <xdr:cxnSp macro="">
      <xdr:nvCxnSpPr>
        <xdr:cNvPr id="690" name="直線コネクタ 689">
          <a:extLst>
            <a:ext uri="{FF2B5EF4-FFF2-40B4-BE49-F238E27FC236}">
              <a16:creationId xmlns:a16="http://schemas.microsoft.com/office/drawing/2014/main" xmlns="" id="{00000000-0008-0000-0100-0000B2020000}"/>
            </a:ext>
          </a:extLst>
        </xdr:cNvPr>
        <xdr:cNvCxnSpPr/>
      </xdr:nvCxnSpPr>
      <xdr:spPr>
        <a:xfrm>
          <a:off x="12814300" y="183380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39025</xdr:rowOff>
    </xdr:from>
    <xdr:ext cx="405111" cy="259045"/>
    <xdr:sp macro="" textlink="">
      <xdr:nvSpPr>
        <xdr:cNvPr id="691" name="n_1aveValue【公民館】&#10;有形固定資産減価償却率">
          <a:extLst>
            <a:ext uri="{FF2B5EF4-FFF2-40B4-BE49-F238E27FC236}">
              <a16:creationId xmlns:a16="http://schemas.microsoft.com/office/drawing/2014/main" xmlns="" id="{00000000-0008-0000-0100-0000B3020000}"/>
            </a:ext>
          </a:extLst>
        </xdr:cNvPr>
        <xdr:cNvSpPr txBox="1"/>
      </xdr:nvSpPr>
      <xdr:spPr>
        <a:xfrm>
          <a:off x="15266044" y="17869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68415</xdr:rowOff>
    </xdr:from>
    <xdr:ext cx="405111" cy="259045"/>
    <xdr:sp macro="" textlink="">
      <xdr:nvSpPr>
        <xdr:cNvPr id="692" name="n_2aveValue【公民館】&#10;有形固定資産減価償却率">
          <a:extLst>
            <a:ext uri="{FF2B5EF4-FFF2-40B4-BE49-F238E27FC236}">
              <a16:creationId xmlns:a16="http://schemas.microsoft.com/office/drawing/2014/main" xmlns="" id="{00000000-0008-0000-0100-0000B4020000}"/>
            </a:ext>
          </a:extLst>
        </xdr:cNvPr>
        <xdr:cNvSpPr txBox="1"/>
      </xdr:nvSpPr>
      <xdr:spPr>
        <a:xfrm>
          <a:off x="14389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4734</xdr:rowOff>
    </xdr:from>
    <xdr:ext cx="405111" cy="259045"/>
    <xdr:sp macro="" textlink="">
      <xdr:nvSpPr>
        <xdr:cNvPr id="693" name="n_3aveValue【公民館】&#10;有形固定資産減価償却率">
          <a:extLst>
            <a:ext uri="{FF2B5EF4-FFF2-40B4-BE49-F238E27FC236}">
              <a16:creationId xmlns:a16="http://schemas.microsoft.com/office/drawing/2014/main" xmlns="" id="{00000000-0008-0000-0100-0000B5020000}"/>
            </a:ext>
          </a:extLst>
        </xdr:cNvPr>
        <xdr:cNvSpPr txBox="1"/>
      </xdr:nvSpPr>
      <xdr:spPr>
        <a:xfrm>
          <a:off x="135007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161489</xdr:rowOff>
    </xdr:from>
    <xdr:ext cx="405111" cy="259045"/>
    <xdr:sp macro="" textlink="">
      <xdr:nvSpPr>
        <xdr:cNvPr id="694" name="n_4aveValue【公民館】&#10;有形固定資産減価償却率">
          <a:extLst>
            <a:ext uri="{FF2B5EF4-FFF2-40B4-BE49-F238E27FC236}">
              <a16:creationId xmlns:a16="http://schemas.microsoft.com/office/drawing/2014/main" xmlns="" id="{00000000-0008-0000-0100-0000B6020000}"/>
            </a:ext>
          </a:extLst>
        </xdr:cNvPr>
        <xdr:cNvSpPr txBox="1"/>
      </xdr:nvSpPr>
      <xdr:spPr>
        <a:xfrm>
          <a:off x="12611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134456</xdr:rowOff>
    </xdr:from>
    <xdr:ext cx="405111" cy="259045"/>
    <xdr:sp macro="" textlink="">
      <xdr:nvSpPr>
        <xdr:cNvPr id="695" name="n_1mainValue【公民館】&#10;有形固定資産減価償却率">
          <a:extLst>
            <a:ext uri="{FF2B5EF4-FFF2-40B4-BE49-F238E27FC236}">
              <a16:creationId xmlns:a16="http://schemas.microsoft.com/office/drawing/2014/main" xmlns="" id="{00000000-0008-0000-0100-0000B7020000}"/>
            </a:ext>
          </a:extLst>
        </xdr:cNvPr>
        <xdr:cNvSpPr txBox="1"/>
      </xdr:nvSpPr>
      <xdr:spPr>
        <a:xfrm>
          <a:off x="152660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100165</xdr:rowOff>
    </xdr:from>
    <xdr:ext cx="405111" cy="259045"/>
    <xdr:sp macro="" textlink="">
      <xdr:nvSpPr>
        <xdr:cNvPr id="696" name="n_2mainValue【公民館】&#10;有形固定資産減価償却率">
          <a:extLst>
            <a:ext uri="{FF2B5EF4-FFF2-40B4-BE49-F238E27FC236}">
              <a16:creationId xmlns:a16="http://schemas.microsoft.com/office/drawing/2014/main" xmlns="" id="{00000000-0008-0000-0100-0000B8020000}"/>
            </a:ext>
          </a:extLst>
        </xdr:cNvPr>
        <xdr:cNvSpPr txBox="1"/>
      </xdr:nvSpPr>
      <xdr:spPr>
        <a:xfrm>
          <a:off x="14389744" y="1844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67508</xdr:rowOff>
    </xdr:from>
    <xdr:ext cx="405111" cy="259045"/>
    <xdr:sp macro="" textlink="">
      <xdr:nvSpPr>
        <xdr:cNvPr id="697" name="n_3mainValue【公民館】&#10;有形固定資産減価償却率">
          <a:extLst>
            <a:ext uri="{FF2B5EF4-FFF2-40B4-BE49-F238E27FC236}">
              <a16:creationId xmlns:a16="http://schemas.microsoft.com/office/drawing/2014/main" xmlns="" id="{00000000-0008-0000-0100-0000B9020000}"/>
            </a:ext>
          </a:extLst>
        </xdr:cNvPr>
        <xdr:cNvSpPr txBox="1"/>
      </xdr:nvSpPr>
      <xdr:spPr>
        <a:xfrm>
          <a:off x="13500744" y="1841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698" name="n_4mainValue【公民館】&#10;有形固定資産減価償却率">
          <a:extLst>
            <a:ext uri="{FF2B5EF4-FFF2-40B4-BE49-F238E27FC236}">
              <a16:creationId xmlns:a16="http://schemas.microsoft.com/office/drawing/2014/main" xmlns="" id="{00000000-0008-0000-0100-0000BA020000}"/>
            </a:ext>
          </a:extLst>
        </xdr:cNvPr>
        <xdr:cNvSpPr txBox="1"/>
      </xdr:nvSpPr>
      <xdr:spPr>
        <a:xfrm>
          <a:off x="12611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xmlns=""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xmlns=""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xmlns=""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xmlns=""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xmlns=""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xmlns=""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xmlns=""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xmlns=""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xmlns=""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xmlns=""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9" name="直線コネクタ 708">
          <a:extLst>
            <a:ext uri="{FF2B5EF4-FFF2-40B4-BE49-F238E27FC236}">
              <a16:creationId xmlns:a16="http://schemas.microsoft.com/office/drawing/2014/main" xmlns="" id="{00000000-0008-0000-0100-0000C5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0" name="テキスト ボックス 709">
          <a:extLst>
            <a:ext uri="{FF2B5EF4-FFF2-40B4-BE49-F238E27FC236}">
              <a16:creationId xmlns:a16="http://schemas.microsoft.com/office/drawing/2014/main" xmlns="" id="{00000000-0008-0000-0100-0000C6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1" name="直線コネクタ 710">
          <a:extLst>
            <a:ext uri="{FF2B5EF4-FFF2-40B4-BE49-F238E27FC236}">
              <a16:creationId xmlns:a16="http://schemas.microsoft.com/office/drawing/2014/main" xmlns="" id="{00000000-0008-0000-0100-0000C7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2" name="テキスト ボックス 711">
          <a:extLst>
            <a:ext uri="{FF2B5EF4-FFF2-40B4-BE49-F238E27FC236}">
              <a16:creationId xmlns:a16="http://schemas.microsoft.com/office/drawing/2014/main" xmlns="" id="{00000000-0008-0000-0100-0000C8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3" name="直線コネクタ 712">
          <a:extLst>
            <a:ext uri="{FF2B5EF4-FFF2-40B4-BE49-F238E27FC236}">
              <a16:creationId xmlns:a16="http://schemas.microsoft.com/office/drawing/2014/main" xmlns="" id="{00000000-0008-0000-0100-0000C9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4" name="テキスト ボックス 713">
          <a:extLst>
            <a:ext uri="{FF2B5EF4-FFF2-40B4-BE49-F238E27FC236}">
              <a16:creationId xmlns:a16="http://schemas.microsoft.com/office/drawing/2014/main" xmlns="" id="{00000000-0008-0000-0100-0000CA020000}"/>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5" name="直線コネクタ 714">
          <a:extLst>
            <a:ext uri="{FF2B5EF4-FFF2-40B4-BE49-F238E27FC236}">
              <a16:creationId xmlns:a16="http://schemas.microsoft.com/office/drawing/2014/main" xmlns="" id="{00000000-0008-0000-0100-0000CB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16" name="テキスト ボックス 715">
          <a:extLst>
            <a:ext uri="{FF2B5EF4-FFF2-40B4-BE49-F238E27FC236}">
              <a16:creationId xmlns:a16="http://schemas.microsoft.com/office/drawing/2014/main" xmlns="" id="{00000000-0008-0000-0100-0000CC02000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7" name="直線コネクタ 716">
          <a:extLst>
            <a:ext uri="{FF2B5EF4-FFF2-40B4-BE49-F238E27FC236}">
              <a16:creationId xmlns:a16="http://schemas.microsoft.com/office/drawing/2014/main" xmlns="" id="{00000000-0008-0000-0100-0000CD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18" name="テキスト ボックス 717">
          <a:extLst>
            <a:ext uri="{FF2B5EF4-FFF2-40B4-BE49-F238E27FC236}">
              <a16:creationId xmlns:a16="http://schemas.microsoft.com/office/drawing/2014/main" xmlns="" id="{00000000-0008-0000-0100-0000CE02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a:extLst>
            <a:ext uri="{FF2B5EF4-FFF2-40B4-BE49-F238E27FC236}">
              <a16:creationId xmlns:a16="http://schemas.microsoft.com/office/drawing/2014/main" xmlns="" id="{00000000-0008-0000-0100-0000C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0" name="テキスト ボックス 719">
          <a:extLst>
            <a:ext uri="{FF2B5EF4-FFF2-40B4-BE49-F238E27FC236}">
              <a16:creationId xmlns:a16="http://schemas.microsoft.com/office/drawing/2014/main" xmlns="" id="{00000000-0008-0000-0100-0000D0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a:extLst>
            <a:ext uri="{FF2B5EF4-FFF2-40B4-BE49-F238E27FC236}">
              <a16:creationId xmlns:a16="http://schemas.microsoft.com/office/drawing/2014/main" xmlns="" id="{00000000-0008-0000-0100-0000D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158114</xdr:rowOff>
    </xdr:from>
    <xdr:to>
      <xdr:col>116</xdr:col>
      <xdr:colOff>62864</xdr:colOff>
      <xdr:row>108</xdr:row>
      <xdr:rowOff>150191</xdr:rowOff>
    </xdr:to>
    <xdr:cxnSp macro="">
      <xdr:nvCxnSpPr>
        <xdr:cNvPr id="722" name="直線コネクタ 721">
          <a:extLst>
            <a:ext uri="{FF2B5EF4-FFF2-40B4-BE49-F238E27FC236}">
              <a16:creationId xmlns:a16="http://schemas.microsoft.com/office/drawing/2014/main" xmlns="" id="{00000000-0008-0000-0100-0000D2020000}"/>
            </a:ext>
          </a:extLst>
        </xdr:cNvPr>
        <xdr:cNvCxnSpPr/>
      </xdr:nvCxnSpPr>
      <xdr:spPr>
        <a:xfrm flipV="1">
          <a:off x="22160864" y="17303114"/>
          <a:ext cx="0" cy="1363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723" name="【公民館】&#10;一人当たり面積最小値テキスト">
          <a:extLst>
            <a:ext uri="{FF2B5EF4-FFF2-40B4-BE49-F238E27FC236}">
              <a16:creationId xmlns:a16="http://schemas.microsoft.com/office/drawing/2014/main" xmlns="" id="{00000000-0008-0000-0100-0000D3020000}"/>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724" name="直線コネクタ 723">
          <a:extLst>
            <a:ext uri="{FF2B5EF4-FFF2-40B4-BE49-F238E27FC236}">
              <a16:creationId xmlns:a16="http://schemas.microsoft.com/office/drawing/2014/main" xmlns="" id="{00000000-0008-0000-0100-0000D4020000}"/>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104791</xdr:rowOff>
    </xdr:from>
    <xdr:ext cx="534377" cy="259045"/>
    <xdr:sp macro="" textlink="">
      <xdr:nvSpPr>
        <xdr:cNvPr id="725" name="【公民館】&#10;一人当たり面積最大値テキスト">
          <a:extLst>
            <a:ext uri="{FF2B5EF4-FFF2-40B4-BE49-F238E27FC236}">
              <a16:creationId xmlns:a16="http://schemas.microsoft.com/office/drawing/2014/main" xmlns="" id="{00000000-0008-0000-0100-0000D5020000}"/>
            </a:ext>
          </a:extLst>
        </xdr:cNvPr>
        <xdr:cNvSpPr txBox="1"/>
      </xdr:nvSpPr>
      <xdr:spPr>
        <a:xfrm>
          <a:off x="22199600" y="1707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158114</xdr:rowOff>
    </xdr:from>
    <xdr:to>
      <xdr:col>116</xdr:col>
      <xdr:colOff>152400</xdr:colOff>
      <xdr:row>100</xdr:row>
      <xdr:rowOff>158114</xdr:rowOff>
    </xdr:to>
    <xdr:cxnSp macro="">
      <xdr:nvCxnSpPr>
        <xdr:cNvPr id="726" name="直線コネクタ 725">
          <a:extLst>
            <a:ext uri="{FF2B5EF4-FFF2-40B4-BE49-F238E27FC236}">
              <a16:creationId xmlns:a16="http://schemas.microsoft.com/office/drawing/2014/main" xmlns="" id="{00000000-0008-0000-0100-0000D6020000}"/>
            </a:ext>
          </a:extLst>
        </xdr:cNvPr>
        <xdr:cNvCxnSpPr/>
      </xdr:nvCxnSpPr>
      <xdr:spPr>
        <a:xfrm>
          <a:off x="22072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51477</xdr:rowOff>
    </xdr:from>
    <xdr:ext cx="469744" cy="259045"/>
    <xdr:sp macro="" textlink="">
      <xdr:nvSpPr>
        <xdr:cNvPr id="727" name="【公民館】&#10;一人当たり面積平均値テキスト">
          <a:extLst>
            <a:ext uri="{FF2B5EF4-FFF2-40B4-BE49-F238E27FC236}">
              <a16:creationId xmlns:a16="http://schemas.microsoft.com/office/drawing/2014/main" xmlns="" id="{00000000-0008-0000-0100-0000D7020000}"/>
            </a:ext>
          </a:extLst>
        </xdr:cNvPr>
        <xdr:cNvSpPr txBox="1"/>
      </xdr:nvSpPr>
      <xdr:spPr>
        <a:xfrm>
          <a:off x="22199600" y="18396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28600</xdr:rowOff>
    </xdr:from>
    <xdr:to>
      <xdr:col>116</xdr:col>
      <xdr:colOff>114300</xdr:colOff>
      <xdr:row>108</xdr:row>
      <xdr:rowOff>130200</xdr:rowOff>
    </xdr:to>
    <xdr:sp macro="" textlink="">
      <xdr:nvSpPr>
        <xdr:cNvPr id="728" name="フローチャート: 判断 727">
          <a:extLst>
            <a:ext uri="{FF2B5EF4-FFF2-40B4-BE49-F238E27FC236}">
              <a16:creationId xmlns:a16="http://schemas.microsoft.com/office/drawing/2014/main" xmlns="" id="{00000000-0008-0000-0100-0000D8020000}"/>
            </a:ext>
          </a:extLst>
        </xdr:cNvPr>
        <xdr:cNvSpPr/>
      </xdr:nvSpPr>
      <xdr:spPr>
        <a:xfrm>
          <a:off x="22110700" y="1854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27381</xdr:rowOff>
    </xdr:from>
    <xdr:to>
      <xdr:col>112</xdr:col>
      <xdr:colOff>38100</xdr:colOff>
      <xdr:row>108</xdr:row>
      <xdr:rowOff>128981</xdr:rowOff>
    </xdr:to>
    <xdr:sp macro="" textlink="">
      <xdr:nvSpPr>
        <xdr:cNvPr id="729" name="フローチャート: 判断 728">
          <a:extLst>
            <a:ext uri="{FF2B5EF4-FFF2-40B4-BE49-F238E27FC236}">
              <a16:creationId xmlns:a16="http://schemas.microsoft.com/office/drawing/2014/main" xmlns="" id="{00000000-0008-0000-0100-0000D9020000}"/>
            </a:ext>
          </a:extLst>
        </xdr:cNvPr>
        <xdr:cNvSpPr/>
      </xdr:nvSpPr>
      <xdr:spPr>
        <a:xfrm>
          <a:off x="21272500" y="185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27076</xdr:rowOff>
    </xdr:from>
    <xdr:to>
      <xdr:col>107</xdr:col>
      <xdr:colOff>101600</xdr:colOff>
      <xdr:row>108</xdr:row>
      <xdr:rowOff>128676</xdr:rowOff>
    </xdr:to>
    <xdr:sp macro="" textlink="">
      <xdr:nvSpPr>
        <xdr:cNvPr id="730" name="フローチャート: 判断 729">
          <a:extLst>
            <a:ext uri="{FF2B5EF4-FFF2-40B4-BE49-F238E27FC236}">
              <a16:creationId xmlns:a16="http://schemas.microsoft.com/office/drawing/2014/main" xmlns="" id="{00000000-0008-0000-0100-0000DA020000}"/>
            </a:ext>
          </a:extLst>
        </xdr:cNvPr>
        <xdr:cNvSpPr/>
      </xdr:nvSpPr>
      <xdr:spPr>
        <a:xfrm>
          <a:off x="20383500" y="1854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21971</xdr:rowOff>
    </xdr:from>
    <xdr:to>
      <xdr:col>102</xdr:col>
      <xdr:colOff>165100</xdr:colOff>
      <xdr:row>108</xdr:row>
      <xdr:rowOff>123571</xdr:rowOff>
    </xdr:to>
    <xdr:sp macro="" textlink="">
      <xdr:nvSpPr>
        <xdr:cNvPr id="731" name="フローチャート: 判断 730">
          <a:extLst>
            <a:ext uri="{FF2B5EF4-FFF2-40B4-BE49-F238E27FC236}">
              <a16:creationId xmlns:a16="http://schemas.microsoft.com/office/drawing/2014/main" xmlns="" id="{00000000-0008-0000-0100-0000DB020000}"/>
            </a:ext>
          </a:extLst>
        </xdr:cNvPr>
        <xdr:cNvSpPr/>
      </xdr:nvSpPr>
      <xdr:spPr>
        <a:xfrm>
          <a:off x="19494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26009</xdr:rowOff>
    </xdr:from>
    <xdr:to>
      <xdr:col>98</xdr:col>
      <xdr:colOff>38100</xdr:colOff>
      <xdr:row>108</xdr:row>
      <xdr:rowOff>127609</xdr:rowOff>
    </xdr:to>
    <xdr:sp macro="" textlink="">
      <xdr:nvSpPr>
        <xdr:cNvPr id="732" name="フローチャート: 判断 731">
          <a:extLst>
            <a:ext uri="{FF2B5EF4-FFF2-40B4-BE49-F238E27FC236}">
              <a16:creationId xmlns:a16="http://schemas.microsoft.com/office/drawing/2014/main" xmlns="" id="{00000000-0008-0000-0100-0000DC020000}"/>
            </a:ext>
          </a:extLst>
        </xdr:cNvPr>
        <xdr:cNvSpPr/>
      </xdr:nvSpPr>
      <xdr:spPr>
        <a:xfrm>
          <a:off x="18605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xmlns="" id="{00000000-0008-0000-0100-0000D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xmlns="" id="{00000000-0008-0000-0100-0000D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xmlns="" id="{00000000-0008-0000-0100-0000D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xmlns="" id="{00000000-0008-0000-0100-0000E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xmlns="" id="{00000000-0008-0000-0100-0000E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86283</xdr:rowOff>
    </xdr:from>
    <xdr:to>
      <xdr:col>116</xdr:col>
      <xdr:colOff>114300</xdr:colOff>
      <xdr:row>109</xdr:row>
      <xdr:rowOff>16433</xdr:rowOff>
    </xdr:to>
    <xdr:sp macro="" textlink="">
      <xdr:nvSpPr>
        <xdr:cNvPr id="738" name="楕円 737">
          <a:extLst>
            <a:ext uri="{FF2B5EF4-FFF2-40B4-BE49-F238E27FC236}">
              <a16:creationId xmlns:a16="http://schemas.microsoft.com/office/drawing/2014/main" xmlns="" id="{00000000-0008-0000-0100-0000E2020000}"/>
            </a:ext>
          </a:extLst>
        </xdr:cNvPr>
        <xdr:cNvSpPr/>
      </xdr:nvSpPr>
      <xdr:spPr>
        <a:xfrm>
          <a:off x="22110700" y="1860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7027</xdr:rowOff>
    </xdr:from>
    <xdr:ext cx="469744" cy="259045"/>
    <xdr:sp macro="" textlink="">
      <xdr:nvSpPr>
        <xdr:cNvPr id="739" name="【公民館】&#10;一人当たり面積該当値テキスト">
          <a:extLst>
            <a:ext uri="{FF2B5EF4-FFF2-40B4-BE49-F238E27FC236}">
              <a16:creationId xmlns:a16="http://schemas.microsoft.com/office/drawing/2014/main" xmlns="" id="{00000000-0008-0000-0100-0000E3020000}"/>
            </a:ext>
          </a:extLst>
        </xdr:cNvPr>
        <xdr:cNvSpPr txBox="1"/>
      </xdr:nvSpPr>
      <xdr:spPr>
        <a:xfrm>
          <a:off x="22199600" y="185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86589</xdr:rowOff>
    </xdr:from>
    <xdr:to>
      <xdr:col>112</xdr:col>
      <xdr:colOff>38100</xdr:colOff>
      <xdr:row>109</xdr:row>
      <xdr:rowOff>16739</xdr:rowOff>
    </xdr:to>
    <xdr:sp macro="" textlink="">
      <xdr:nvSpPr>
        <xdr:cNvPr id="740" name="楕円 739">
          <a:extLst>
            <a:ext uri="{FF2B5EF4-FFF2-40B4-BE49-F238E27FC236}">
              <a16:creationId xmlns:a16="http://schemas.microsoft.com/office/drawing/2014/main" xmlns="" id="{00000000-0008-0000-0100-0000E4020000}"/>
            </a:ext>
          </a:extLst>
        </xdr:cNvPr>
        <xdr:cNvSpPr/>
      </xdr:nvSpPr>
      <xdr:spPr>
        <a:xfrm>
          <a:off x="21272500" y="186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137083</xdr:rowOff>
    </xdr:from>
    <xdr:to>
      <xdr:col>116</xdr:col>
      <xdr:colOff>63500</xdr:colOff>
      <xdr:row>108</xdr:row>
      <xdr:rowOff>137389</xdr:rowOff>
    </xdr:to>
    <xdr:cxnSp macro="">
      <xdr:nvCxnSpPr>
        <xdr:cNvPr id="741" name="直線コネクタ 740">
          <a:extLst>
            <a:ext uri="{FF2B5EF4-FFF2-40B4-BE49-F238E27FC236}">
              <a16:creationId xmlns:a16="http://schemas.microsoft.com/office/drawing/2014/main" xmlns="" id="{00000000-0008-0000-0100-0000E5020000}"/>
            </a:ext>
          </a:extLst>
        </xdr:cNvPr>
        <xdr:cNvCxnSpPr/>
      </xdr:nvCxnSpPr>
      <xdr:spPr>
        <a:xfrm flipV="1">
          <a:off x="21323300" y="18653683"/>
          <a:ext cx="8382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86894</xdr:rowOff>
    </xdr:from>
    <xdr:to>
      <xdr:col>107</xdr:col>
      <xdr:colOff>101600</xdr:colOff>
      <xdr:row>109</xdr:row>
      <xdr:rowOff>17044</xdr:rowOff>
    </xdr:to>
    <xdr:sp macro="" textlink="">
      <xdr:nvSpPr>
        <xdr:cNvPr id="742" name="楕円 741">
          <a:extLst>
            <a:ext uri="{FF2B5EF4-FFF2-40B4-BE49-F238E27FC236}">
              <a16:creationId xmlns:a16="http://schemas.microsoft.com/office/drawing/2014/main" xmlns="" id="{00000000-0008-0000-0100-0000E6020000}"/>
            </a:ext>
          </a:extLst>
        </xdr:cNvPr>
        <xdr:cNvSpPr/>
      </xdr:nvSpPr>
      <xdr:spPr>
        <a:xfrm>
          <a:off x="20383500" y="1860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137389</xdr:rowOff>
    </xdr:from>
    <xdr:to>
      <xdr:col>111</xdr:col>
      <xdr:colOff>177800</xdr:colOff>
      <xdr:row>108</xdr:row>
      <xdr:rowOff>137694</xdr:rowOff>
    </xdr:to>
    <xdr:cxnSp macro="">
      <xdr:nvCxnSpPr>
        <xdr:cNvPr id="743" name="直線コネクタ 742">
          <a:extLst>
            <a:ext uri="{FF2B5EF4-FFF2-40B4-BE49-F238E27FC236}">
              <a16:creationId xmlns:a16="http://schemas.microsoft.com/office/drawing/2014/main" xmlns="" id="{00000000-0008-0000-0100-0000E7020000}"/>
            </a:ext>
          </a:extLst>
        </xdr:cNvPr>
        <xdr:cNvCxnSpPr/>
      </xdr:nvCxnSpPr>
      <xdr:spPr>
        <a:xfrm flipV="1">
          <a:off x="20434300" y="1865398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87274</xdr:rowOff>
    </xdr:from>
    <xdr:to>
      <xdr:col>102</xdr:col>
      <xdr:colOff>165100</xdr:colOff>
      <xdr:row>109</xdr:row>
      <xdr:rowOff>17424</xdr:rowOff>
    </xdr:to>
    <xdr:sp macro="" textlink="">
      <xdr:nvSpPr>
        <xdr:cNvPr id="744" name="楕円 743">
          <a:extLst>
            <a:ext uri="{FF2B5EF4-FFF2-40B4-BE49-F238E27FC236}">
              <a16:creationId xmlns:a16="http://schemas.microsoft.com/office/drawing/2014/main" xmlns="" id="{00000000-0008-0000-0100-0000E8020000}"/>
            </a:ext>
          </a:extLst>
        </xdr:cNvPr>
        <xdr:cNvSpPr/>
      </xdr:nvSpPr>
      <xdr:spPr>
        <a:xfrm>
          <a:off x="19494500" y="186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137694</xdr:rowOff>
    </xdr:from>
    <xdr:to>
      <xdr:col>107</xdr:col>
      <xdr:colOff>50800</xdr:colOff>
      <xdr:row>108</xdr:row>
      <xdr:rowOff>138074</xdr:rowOff>
    </xdr:to>
    <xdr:cxnSp macro="">
      <xdr:nvCxnSpPr>
        <xdr:cNvPr id="745" name="直線コネクタ 744">
          <a:extLst>
            <a:ext uri="{FF2B5EF4-FFF2-40B4-BE49-F238E27FC236}">
              <a16:creationId xmlns:a16="http://schemas.microsoft.com/office/drawing/2014/main" xmlns="" id="{00000000-0008-0000-0100-0000E9020000}"/>
            </a:ext>
          </a:extLst>
        </xdr:cNvPr>
        <xdr:cNvCxnSpPr/>
      </xdr:nvCxnSpPr>
      <xdr:spPr>
        <a:xfrm flipV="1">
          <a:off x="19545300" y="18654294"/>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87579</xdr:rowOff>
    </xdr:from>
    <xdr:to>
      <xdr:col>98</xdr:col>
      <xdr:colOff>38100</xdr:colOff>
      <xdr:row>109</xdr:row>
      <xdr:rowOff>17729</xdr:rowOff>
    </xdr:to>
    <xdr:sp macro="" textlink="">
      <xdr:nvSpPr>
        <xdr:cNvPr id="746" name="楕円 745">
          <a:extLst>
            <a:ext uri="{FF2B5EF4-FFF2-40B4-BE49-F238E27FC236}">
              <a16:creationId xmlns:a16="http://schemas.microsoft.com/office/drawing/2014/main" xmlns="" id="{00000000-0008-0000-0100-0000EA020000}"/>
            </a:ext>
          </a:extLst>
        </xdr:cNvPr>
        <xdr:cNvSpPr/>
      </xdr:nvSpPr>
      <xdr:spPr>
        <a:xfrm>
          <a:off x="18605500" y="1860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138074</xdr:rowOff>
    </xdr:from>
    <xdr:to>
      <xdr:col>102</xdr:col>
      <xdr:colOff>114300</xdr:colOff>
      <xdr:row>108</xdr:row>
      <xdr:rowOff>138379</xdr:rowOff>
    </xdr:to>
    <xdr:cxnSp macro="">
      <xdr:nvCxnSpPr>
        <xdr:cNvPr id="747" name="直線コネクタ 746">
          <a:extLst>
            <a:ext uri="{FF2B5EF4-FFF2-40B4-BE49-F238E27FC236}">
              <a16:creationId xmlns:a16="http://schemas.microsoft.com/office/drawing/2014/main" xmlns="" id="{00000000-0008-0000-0100-0000EB020000}"/>
            </a:ext>
          </a:extLst>
        </xdr:cNvPr>
        <xdr:cNvCxnSpPr/>
      </xdr:nvCxnSpPr>
      <xdr:spPr>
        <a:xfrm flipV="1">
          <a:off x="18656300" y="1865467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145508</xdr:rowOff>
    </xdr:from>
    <xdr:ext cx="469744" cy="259045"/>
    <xdr:sp macro="" textlink="">
      <xdr:nvSpPr>
        <xdr:cNvPr id="748" name="n_1aveValue【公民館】&#10;一人当たり面積">
          <a:extLst>
            <a:ext uri="{FF2B5EF4-FFF2-40B4-BE49-F238E27FC236}">
              <a16:creationId xmlns:a16="http://schemas.microsoft.com/office/drawing/2014/main" xmlns="" id="{00000000-0008-0000-0100-0000EC020000}"/>
            </a:ext>
          </a:extLst>
        </xdr:cNvPr>
        <xdr:cNvSpPr txBox="1"/>
      </xdr:nvSpPr>
      <xdr:spPr>
        <a:xfrm>
          <a:off x="21075727" y="1831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145203</xdr:rowOff>
    </xdr:from>
    <xdr:ext cx="469744" cy="259045"/>
    <xdr:sp macro="" textlink="">
      <xdr:nvSpPr>
        <xdr:cNvPr id="749" name="n_2aveValue【公民館】&#10;一人当たり面積">
          <a:extLst>
            <a:ext uri="{FF2B5EF4-FFF2-40B4-BE49-F238E27FC236}">
              <a16:creationId xmlns:a16="http://schemas.microsoft.com/office/drawing/2014/main" xmlns="" id="{00000000-0008-0000-0100-0000ED020000}"/>
            </a:ext>
          </a:extLst>
        </xdr:cNvPr>
        <xdr:cNvSpPr txBox="1"/>
      </xdr:nvSpPr>
      <xdr:spPr>
        <a:xfrm>
          <a:off x="20199427" y="183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140098</xdr:rowOff>
    </xdr:from>
    <xdr:ext cx="469744" cy="259045"/>
    <xdr:sp macro="" textlink="">
      <xdr:nvSpPr>
        <xdr:cNvPr id="750" name="n_3aveValue【公民館】&#10;一人当たり面積">
          <a:extLst>
            <a:ext uri="{FF2B5EF4-FFF2-40B4-BE49-F238E27FC236}">
              <a16:creationId xmlns:a16="http://schemas.microsoft.com/office/drawing/2014/main" xmlns="" id="{00000000-0008-0000-0100-0000EE020000}"/>
            </a:ext>
          </a:extLst>
        </xdr:cNvPr>
        <xdr:cNvSpPr txBox="1"/>
      </xdr:nvSpPr>
      <xdr:spPr>
        <a:xfrm>
          <a:off x="193104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144136</xdr:rowOff>
    </xdr:from>
    <xdr:ext cx="469744" cy="259045"/>
    <xdr:sp macro="" textlink="">
      <xdr:nvSpPr>
        <xdr:cNvPr id="751" name="n_4aveValue【公民館】&#10;一人当たり面積">
          <a:extLst>
            <a:ext uri="{FF2B5EF4-FFF2-40B4-BE49-F238E27FC236}">
              <a16:creationId xmlns:a16="http://schemas.microsoft.com/office/drawing/2014/main" xmlns="" id="{00000000-0008-0000-0100-0000EF020000}"/>
            </a:ext>
          </a:extLst>
        </xdr:cNvPr>
        <xdr:cNvSpPr txBox="1"/>
      </xdr:nvSpPr>
      <xdr:spPr>
        <a:xfrm>
          <a:off x="18421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7866</xdr:rowOff>
    </xdr:from>
    <xdr:ext cx="469744" cy="259045"/>
    <xdr:sp macro="" textlink="">
      <xdr:nvSpPr>
        <xdr:cNvPr id="752" name="n_1mainValue【公民館】&#10;一人当たり面積">
          <a:extLst>
            <a:ext uri="{FF2B5EF4-FFF2-40B4-BE49-F238E27FC236}">
              <a16:creationId xmlns:a16="http://schemas.microsoft.com/office/drawing/2014/main" xmlns="" id="{00000000-0008-0000-0100-0000F0020000}"/>
            </a:ext>
          </a:extLst>
        </xdr:cNvPr>
        <xdr:cNvSpPr txBox="1"/>
      </xdr:nvSpPr>
      <xdr:spPr>
        <a:xfrm>
          <a:off x="21075727" y="18695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8171</xdr:rowOff>
    </xdr:from>
    <xdr:ext cx="469744" cy="259045"/>
    <xdr:sp macro="" textlink="">
      <xdr:nvSpPr>
        <xdr:cNvPr id="753" name="n_2mainValue【公民館】&#10;一人当たり面積">
          <a:extLst>
            <a:ext uri="{FF2B5EF4-FFF2-40B4-BE49-F238E27FC236}">
              <a16:creationId xmlns:a16="http://schemas.microsoft.com/office/drawing/2014/main" xmlns="" id="{00000000-0008-0000-0100-0000F1020000}"/>
            </a:ext>
          </a:extLst>
        </xdr:cNvPr>
        <xdr:cNvSpPr txBox="1"/>
      </xdr:nvSpPr>
      <xdr:spPr>
        <a:xfrm>
          <a:off x="20199427" y="1869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8551</xdr:rowOff>
    </xdr:from>
    <xdr:ext cx="469744" cy="259045"/>
    <xdr:sp macro="" textlink="">
      <xdr:nvSpPr>
        <xdr:cNvPr id="754" name="n_3mainValue【公民館】&#10;一人当たり面積">
          <a:extLst>
            <a:ext uri="{FF2B5EF4-FFF2-40B4-BE49-F238E27FC236}">
              <a16:creationId xmlns:a16="http://schemas.microsoft.com/office/drawing/2014/main" xmlns="" id="{00000000-0008-0000-0100-0000F2020000}"/>
            </a:ext>
          </a:extLst>
        </xdr:cNvPr>
        <xdr:cNvSpPr txBox="1"/>
      </xdr:nvSpPr>
      <xdr:spPr>
        <a:xfrm>
          <a:off x="19310427" y="1869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8856</xdr:rowOff>
    </xdr:from>
    <xdr:ext cx="469744" cy="259045"/>
    <xdr:sp macro="" textlink="">
      <xdr:nvSpPr>
        <xdr:cNvPr id="755" name="n_4mainValue【公民館】&#10;一人当たり面積">
          <a:extLst>
            <a:ext uri="{FF2B5EF4-FFF2-40B4-BE49-F238E27FC236}">
              <a16:creationId xmlns:a16="http://schemas.microsoft.com/office/drawing/2014/main" xmlns="" id="{00000000-0008-0000-0100-0000F3020000}"/>
            </a:ext>
          </a:extLst>
        </xdr:cNvPr>
        <xdr:cNvSpPr txBox="1"/>
      </xdr:nvSpPr>
      <xdr:spPr>
        <a:xfrm>
          <a:off x="18421427" y="1869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a:extLst>
            <a:ext uri="{FF2B5EF4-FFF2-40B4-BE49-F238E27FC236}">
              <a16:creationId xmlns:a16="http://schemas.microsoft.com/office/drawing/2014/main" xmlns="" id="{00000000-0008-0000-0100-0000F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a:extLst>
            <a:ext uri="{FF2B5EF4-FFF2-40B4-BE49-F238E27FC236}">
              <a16:creationId xmlns:a16="http://schemas.microsoft.com/office/drawing/2014/main" xmlns="" id="{00000000-0008-0000-0100-0000F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a:extLst>
            <a:ext uri="{FF2B5EF4-FFF2-40B4-BE49-F238E27FC236}">
              <a16:creationId xmlns:a16="http://schemas.microsoft.com/office/drawing/2014/main" xmlns="" id="{00000000-0008-0000-0100-0000F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類似団体平均値と比較し、有形固定資産減価償却率が高くなっているのは、インフラ資産では橋りょう・トンネルである。</a:t>
          </a:r>
        </a:p>
        <a:p>
          <a:r>
            <a:rPr kumimoji="1" lang="ja-JP" altLang="en-US" sz="1300">
              <a:latin typeface="ＭＳ Ｐゴシック" panose="020B0600070205080204" pitchFamily="50" charset="-128"/>
              <a:ea typeface="ＭＳ Ｐゴシック" panose="020B0600070205080204" pitchFamily="50" charset="-128"/>
            </a:rPr>
            <a:t>今後、維持・更新を含めた管理体制を検討する必要がある。</a:t>
          </a:r>
        </a:p>
        <a:p>
          <a:r>
            <a:rPr kumimoji="1" lang="ja-JP" altLang="en-US" sz="1300">
              <a:latin typeface="ＭＳ Ｐゴシック" panose="020B0600070205080204" pitchFamily="50" charset="-128"/>
              <a:ea typeface="ＭＳ Ｐゴシック" panose="020B0600070205080204" pitchFamily="50" charset="-128"/>
            </a:rPr>
            <a:t>事業用の資産については、公民館が類似団体と比較して有形固定資産減価償却費率が高い状態である。</a:t>
          </a:r>
        </a:p>
        <a:p>
          <a:r>
            <a:rPr kumimoji="1" lang="ja-JP" altLang="en-US" sz="1300">
              <a:latin typeface="ＭＳ Ｐゴシック" panose="020B0600070205080204" pitchFamily="50" charset="-128"/>
              <a:ea typeface="ＭＳ Ｐゴシック" panose="020B0600070205080204" pitchFamily="50" charset="-128"/>
            </a:rPr>
            <a:t>一方で、住民一人当たりの面積が、類似団体を下回っていることから、施設を削減することは望ましくないと考えられる。</a:t>
          </a:r>
        </a:p>
        <a:p>
          <a:r>
            <a:rPr kumimoji="1" lang="ja-JP" altLang="en-US" sz="1300">
              <a:latin typeface="ＭＳ Ｐゴシック" panose="020B0600070205080204" pitchFamily="50" charset="-128"/>
              <a:ea typeface="ＭＳ Ｐゴシック" panose="020B0600070205080204" pitchFamily="50" charset="-128"/>
            </a:rPr>
            <a:t>施設の新規建替えも含め、今後の更新を検討していく。</a:t>
          </a:r>
        </a:p>
        <a:p>
          <a:r>
            <a:rPr kumimoji="1" lang="ja-JP" altLang="en-US" sz="1300">
              <a:latin typeface="ＭＳ Ｐゴシック" panose="020B0600070205080204" pitchFamily="50" charset="-128"/>
              <a:ea typeface="ＭＳ Ｐゴシック" panose="020B0600070205080204" pitchFamily="50" charset="-128"/>
            </a:rPr>
            <a:t>その他の施設は、類似団体と比較して有形固定資産償却率が低い状態である。一方、いずれの施設も住民一人当たりの面積は、類似団体を下回っているため、今後も適正管理に努めていく。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2,203
2,194
42.28
3,986,513
3,721,692
167,736
1,672,783
2,179,967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xmlns=""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xmlns=""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xmlns=""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xmlns=""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xmlns=""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xmlns=""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xmlns=""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xmlns=""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xmlns=""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xmlns="" id="{00000000-0008-0000-02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xmlns="" id="{00000000-0008-0000-02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xmlns="" id="{00000000-0008-0000-02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xmlns="" id="{00000000-0008-0000-02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xmlns="" id="{00000000-0008-0000-02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xmlns="" id="{00000000-0008-0000-02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xmlns="" id="{00000000-0008-0000-02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xmlns="" id="{00000000-0008-0000-02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xmlns="" id="{00000000-0008-0000-02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xmlns="" id="{00000000-0008-0000-02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xmlns="" id="{00000000-0008-0000-02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xmlns="" id="{00000000-0008-0000-02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xmlns="" id="{00000000-0008-0000-02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xmlns="" id="{00000000-0008-0000-02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xmlns="" id="{00000000-0008-0000-02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xmlns="" id="{00000000-0008-0000-02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xmlns="" id="{00000000-0008-0000-02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xmlns="" id="{00000000-0008-0000-02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xmlns="" id="{00000000-0008-0000-02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xmlns="" id="{00000000-0008-0000-02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xmlns="" id="{00000000-0008-0000-02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xmlns="" id="{00000000-0008-0000-02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xmlns="" id="{00000000-0008-0000-02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xmlns="" id="{00000000-0008-0000-02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xmlns="" id="{00000000-0008-0000-02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xmlns="" id="{00000000-0008-0000-02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xmlns="" id="{00000000-0008-0000-02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xmlns="" id="{00000000-0008-0000-02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xmlns="" id="{00000000-0008-0000-02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xmlns="" id="{00000000-0008-0000-02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xmlns="" id="{00000000-0008-0000-02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xmlns="" id="{00000000-0008-0000-02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xmlns="" id="{00000000-0008-0000-02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3810</xdr:rowOff>
    </xdr:from>
    <xdr:to>
      <xdr:col>24</xdr:col>
      <xdr:colOff>62865</xdr:colOff>
      <xdr:row>64</xdr:row>
      <xdr:rowOff>76200</xdr:rowOff>
    </xdr:to>
    <xdr:cxnSp macro="">
      <xdr:nvCxnSpPr>
        <xdr:cNvPr id="73" name="直線コネクタ 72">
          <a:extLst>
            <a:ext uri="{FF2B5EF4-FFF2-40B4-BE49-F238E27FC236}">
              <a16:creationId xmlns:a16="http://schemas.microsoft.com/office/drawing/2014/main" xmlns="" id="{00000000-0008-0000-0200-000049000000}"/>
            </a:ext>
          </a:extLst>
        </xdr:cNvPr>
        <xdr:cNvCxnSpPr/>
      </xdr:nvCxnSpPr>
      <xdr:spPr>
        <a:xfrm flipV="1">
          <a:off x="4634865" y="9433560"/>
          <a:ext cx="0"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a:extLst>
            <a:ext uri="{FF2B5EF4-FFF2-40B4-BE49-F238E27FC236}">
              <a16:creationId xmlns:a16="http://schemas.microsoft.com/office/drawing/2014/main" xmlns="" id="{00000000-0008-0000-0200-00004A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a:extLst>
            <a:ext uri="{FF2B5EF4-FFF2-40B4-BE49-F238E27FC236}">
              <a16:creationId xmlns:a16="http://schemas.microsoft.com/office/drawing/2014/main" xmlns="" id="{00000000-0008-0000-0200-00004B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121937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xmlns="" id="{00000000-0008-0000-0200-00004C000000}"/>
            </a:ext>
          </a:extLst>
        </xdr:cNvPr>
        <xdr:cNvSpPr txBox="1"/>
      </xdr:nvSpPr>
      <xdr:spPr>
        <a:xfrm>
          <a:off x="4673600" y="920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3810</xdr:rowOff>
    </xdr:from>
    <xdr:to>
      <xdr:col>24</xdr:col>
      <xdr:colOff>152400</xdr:colOff>
      <xdr:row>55</xdr:row>
      <xdr:rowOff>3810</xdr:rowOff>
    </xdr:to>
    <xdr:cxnSp macro="">
      <xdr:nvCxnSpPr>
        <xdr:cNvPr id="77" name="直線コネクタ 76">
          <a:extLst>
            <a:ext uri="{FF2B5EF4-FFF2-40B4-BE49-F238E27FC236}">
              <a16:creationId xmlns:a16="http://schemas.microsoft.com/office/drawing/2014/main" xmlns="" id="{00000000-0008-0000-0200-00004D000000}"/>
            </a:ext>
          </a:extLst>
        </xdr:cNvPr>
        <xdr:cNvCxnSpPr/>
      </xdr:nvCxnSpPr>
      <xdr:spPr>
        <a:xfrm>
          <a:off x="4546600" y="943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87647</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xmlns="" id="{00000000-0008-0000-0200-00004E000000}"/>
            </a:ext>
          </a:extLst>
        </xdr:cNvPr>
        <xdr:cNvSpPr txBox="1"/>
      </xdr:nvSpPr>
      <xdr:spPr>
        <a:xfrm>
          <a:off x="4673600" y="1071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109220</xdr:rowOff>
    </xdr:from>
    <xdr:to>
      <xdr:col>24</xdr:col>
      <xdr:colOff>114300</xdr:colOff>
      <xdr:row>63</xdr:row>
      <xdr:rowOff>39370</xdr:rowOff>
    </xdr:to>
    <xdr:sp macro="" textlink="">
      <xdr:nvSpPr>
        <xdr:cNvPr id="79" name="フローチャート: 判断 78">
          <a:extLst>
            <a:ext uri="{FF2B5EF4-FFF2-40B4-BE49-F238E27FC236}">
              <a16:creationId xmlns:a16="http://schemas.microsoft.com/office/drawing/2014/main" xmlns="" id="{00000000-0008-0000-0200-00004F000000}"/>
            </a:ext>
          </a:extLst>
        </xdr:cNvPr>
        <xdr:cNvSpPr/>
      </xdr:nvSpPr>
      <xdr:spPr>
        <a:xfrm>
          <a:off x="45847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135890</xdr:rowOff>
    </xdr:from>
    <xdr:to>
      <xdr:col>20</xdr:col>
      <xdr:colOff>38100</xdr:colOff>
      <xdr:row>61</xdr:row>
      <xdr:rowOff>66040</xdr:rowOff>
    </xdr:to>
    <xdr:sp macro="" textlink="">
      <xdr:nvSpPr>
        <xdr:cNvPr id="80" name="フローチャート: 判断 79">
          <a:extLst>
            <a:ext uri="{FF2B5EF4-FFF2-40B4-BE49-F238E27FC236}">
              <a16:creationId xmlns:a16="http://schemas.microsoft.com/office/drawing/2014/main" xmlns="" id="{00000000-0008-0000-0200-000050000000}"/>
            </a:ext>
          </a:extLst>
        </xdr:cNvPr>
        <xdr:cNvSpPr/>
      </xdr:nvSpPr>
      <xdr:spPr>
        <a:xfrm>
          <a:off x="3746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164465</xdr:rowOff>
    </xdr:from>
    <xdr:to>
      <xdr:col>15</xdr:col>
      <xdr:colOff>101600</xdr:colOff>
      <xdr:row>61</xdr:row>
      <xdr:rowOff>94615</xdr:rowOff>
    </xdr:to>
    <xdr:sp macro="" textlink="">
      <xdr:nvSpPr>
        <xdr:cNvPr id="81" name="フローチャート: 判断 80">
          <a:extLst>
            <a:ext uri="{FF2B5EF4-FFF2-40B4-BE49-F238E27FC236}">
              <a16:creationId xmlns:a16="http://schemas.microsoft.com/office/drawing/2014/main" xmlns="" id="{00000000-0008-0000-0200-000051000000}"/>
            </a:ext>
          </a:extLst>
        </xdr:cNvPr>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82" name="フローチャート: 判断 81">
          <a:extLst>
            <a:ext uri="{FF2B5EF4-FFF2-40B4-BE49-F238E27FC236}">
              <a16:creationId xmlns:a16="http://schemas.microsoft.com/office/drawing/2014/main" xmlns="" id="{00000000-0008-0000-0200-000052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61595</xdr:rowOff>
    </xdr:from>
    <xdr:to>
      <xdr:col>6</xdr:col>
      <xdr:colOff>38100</xdr:colOff>
      <xdr:row>60</xdr:row>
      <xdr:rowOff>163195</xdr:rowOff>
    </xdr:to>
    <xdr:sp macro="" textlink="">
      <xdr:nvSpPr>
        <xdr:cNvPr id="83" name="フローチャート: 判断 82">
          <a:extLst>
            <a:ext uri="{FF2B5EF4-FFF2-40B4-BE49-F238E27FC236}">
              <a16:creationId xmlns:a16="http://schemas.microsoft.com/office/drawing/2014/main" xmlns="" id="{00000000-0008-0000-0200-000053000000}"/>
            </a:ext>
          </a:extLst>
        </xdr:cNvPr>
        <xdr:cNvSpPr/>
      </xdr:nvSpPr>
      <xdr:spPr>
        <a:xfrm>
          <a:off x="10795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xmlns="" id="{00000000-0008-0000-02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xmlns="" id="{00000000-0008-0000-02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xmlns="" id="{00000000-0008-0000-02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xmlns="" id="{00000000-0008-0000-02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xmlns="" id="{00000000-0008-0000-02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89" name="楕円 88">
          <a:extLst>
            <a:ext uri="{FF2B5EF4-FFF2-40B4-BE49-F238E27FC236}">
              <a16:creationId xmlns:a16="http://schemas.microsoft.com/office/drawing/2014/main" xmlns="" id="{00000000-0008-0000-0200-000059000000}"/>
            </a:ext>
          </a:extLst>
        </xdr:cNvPr>
        <xdr:cNvSpPr/>
      </xdr:nvSpPr>
      <xdr:spPr>
        <a:xfrm>
          <a:off x="4584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154957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xmlns="" id="{00000000-0008-0000-0200-00005A000000}"/>
            </a:ext>
          </a:extLst>
        </xdr:cNvPr>
        <xdr:cNvSpPr txBox="1"/>
      </xdr:nvSpPr>
      <xdr:spPr>
        <a:xfrm>
          <a:off x="4673600" y="1027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93980</xdr:rowOff>
    </xdr:from>
    <xdr:to>
      <xdr:col>20</xdr:col>
      <xdr:colOff>38100</xdr:colOff>
      <xdr:row>61</xdr:row>
      <xdr:rowOff>24130</xdr:rowOff>
    </xdr:to>
    <xdr:sp macro="" textlink="">
      <xdr:nvSpPr>
        <xdr:cNvPr id="91" name="楕円 90">
          <a:extLst>
            <a:ext uri="{FF2B5EF4-FFF2-40B4-BE49-F238E27FC236}">
              <a16:creationId xmlns:a16="http://schemas.microsoft.com/office/drawing/2014/main" xmlns="" id="{00000000-0008-0000-0200-00005B000000}"/>
            </a:ext>
          </a:extLst>
        </xdr:cNvPr>
        <xdr:cNvSpPr/>
      </xdr:nvSpPr>
      <xdr:spPr>
        <a:xfrm>
          <a:off x="3746500" y="103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144780</xdr:rowOff>
    </xdr:from>
    <xdr:to>
      <xdr:col>24</xdr:col>
      <xdr:colOff>63500</xdr:colOff>
      <xdr:row>61</xdr:row>
      <xdr:rowOff>11430</xdr:rowOff>
    </xdr:to>
    <xdr:cxnSp macro="">
      <xdr:nvCxnSpPr>
        <xdr:cNvPr id="92" name="直線コネクタ 91">
          <a:extLst>
            <a:ext uri="{FF2B5EF4-FFF2-40B4-BE49-F238E27FC236}">
              <a16:creationId xmlns:a16="http://schemas.microsoft.com/office/drawing/2014/main" xmlns="" id="{00000000-0008-0000-0200-00005C000000}"/>
            </a:ext>
          </a:extLst>
        </xdr:cNvPr>
        <xdr:cNvCxnSpPr/>
      </xdr:nvCxnSpPr>
      <xdr:spPr>
        <a:xfrm>
          <a:off x="3797300" y="104317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61595</xdr:rowOff>
    </xdr:from>
    <xdr:to>
      <xdr:col>15</xdr:col>
      <xdr:colOff>101600</xdr:colOff>
      <xdr:row>60</xdr:row>
      <xdr:rowOff>163195</xdr:rowOff>
    </xdr:to>
    <xdr:sp macro="" textlink="">
      <xdr:nvSpPr>
        <xdr:cNvPr id="93" name="楕円 92">
          <a:extLst>
            <a:ext uri="{FF2B5EF4-FFF2-40B4-BE49-F238E27FC236}">
              <a16:creationId xmlns:a16="http://schemas.microsoft.com/office/drawing/2014/main" xmlns="" id="{00000000-0008-0000-0200-00005D000000}"/>
            </a:ext>
          </a:extLst>
        </xdr:cNvPr>
        <xdr:cNvSpPr/>
      </xdr:nvSpPr>
      <xdr:spPr>
        <a:xfrm>
          <a:off x="2857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112395</xdr:rowOff>
    </xdr:from>
    <xdr:to>
      <xdr:col>19</xdr:col>
      <xdr:colOff>177800</xdr:colOff>
      <xdr:row>60</xdr:row>
      <xdr:rowOff>144780</xdr:rowOff>
    </xdr:to>
    <xdr:cxnSp macro="">
      <xdr:nvCxnSpPr>
        <xdr:cNvPr id="94" name="直線コネクタ 93">
          <a:extLst>
            <a:ext uri="{FF2B5EF4-FFF2-40B4-BE49-F238E27FC236}">
              <a16:creationId xmlns:a16="http://schemas.microsoft.com/office/drawing/2014/main" xmlns="" id="{00000000-0008-0000-0200-00005E000000}"/>
            </a:ext>
          </a:extLst>
        </xdr:cNvPr>
        <xdr:cNvCxnSpPr/>
      </xdr:nvCxnSpPr>
      <xdr:spPr>
        <a:xfrm>
          <a:off x="2908300" y="103993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10160</xdr:rowOff>
    </xdr:from>
    <xdr:to>
      <xdr:col>10</xdr:col>
      <xdr:colOff>165100</xdr:colOff>
      <xdr:row>60</xdr:row>
      <xdr:rowOff>111760</xdr:rowOff>
    </xdr:to>
    <xdr:sp macro="" textlink="">
      <xdr:nvSpPr>
        <xdr:cNvPr id="95" name="楕円 94">
          <a:extLst>
            <a:ext uri="{FF2B5EF4-FFF2-40B4-BE49-F238E27FC236}">
              <a16:creationId xmlns:a16="http://schemas.microsoft.com/office/drawing/2014/main" xmlns="" id="{00000000-0008-0000-0200-00005F000000}"/>
            </a:ext>
          </a:extLst>
        </xdr:cNvPr>
        <xdr:cNvSpPr/>
      </xdr:nvSpPr>
      <xdr:spPr>
        <a:xfrm>
          <a:off x="1968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60960</xdr:rowOff>
    </xdr:from>
    <xdr:to>
      <xdr:col>15</xdr:col>
      <xdr:colOff>50800</xdr:colOff>
      <xdr:row>60</xdr:row>
      <xdr:rowOff>112395</xdr:rowOff>
    </xdr:to>
    <xdr:cxnSp macro="">
      <xdr:nvCxnSpPr>
        <xdr:cNvPr id="96" name="直線コネクタ 95">
          <a:extLst>
            <a:ext uri="{FF2B5EF4-FFF2-40B4-BE49-F238E27FC236}">
              <a16:creationId xmlns:a16="http://schemas.microsoft.com/office/drawing/2014/main" xmlns="" id="{00000000-0008-0000-0200-000060000000}"/>
            </a:ext>
          </a:extLst>
        </xdr:cNvPr>
        <xdr:cNvCxnSpPr/>
      </xdr:nvCxnSpPr>
      <xdr:spPr>
        <a:xfrm>
          <a:off x="2019300" y="103479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132080</xdr:rowOff>
    </xdr:from>
    <xdr:to>
      <xdr:col>6</xdr:col>
      <xdr:colOff>38100</xdr:colOff>
      <xdr:row>60</xdr:row>
      <xdr:rowOff>62230</xdr:rowOff>
    </xdr:to>
    <xdr:sp macro="" textlink="">
      <xdr:nvSpPr>
        <xdr:cNvPr id="97" name="楕円 96">
          <a:extLst>
            <a:ext uri="{FF2B5EF4-FFF2-40B4-BE49-F238E27FC236}">
              <a16:creationId xmlns:a16="http://schemas.microsoft.com/office/drawing/2014/main" xmlns="" id="{00000000-0008-0000-0200-000061000000}"/>
            </a:ext>
          </a:extLst>
        </xdr:cNvPr>
        <xdr:cNvSpPr/>
      </xdr:nvSpPr>
      <xdr:spPr>
        <a:xfrm>
          <a:off x="1079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xdr:rowOff>
    </xdr:from>
    <xdr:to>
      <xdr:col>10</xdr:col>
      <xdr:colOff>114300</xdr:colOff>
      <xdr:row>60</xdr:row>
      <xdr:rowOff>60960</xdr:rowOff>
    </xdr:to>
    <xdr:cxnSp macro="">
      <xdr:nvCxnSpPr>
        <xdr:cNvPr id="98" name="直線コネクタ 97">
          <a:extLst>
            <a:ext uri="{FF2B5EF4-FFF2-40B4-BE49-F238E27FC236}">
              <a16:creationId xmlns:a16="http://schemas.microsoft.com/office/drawing/2014/main" xmlns="" id="{00000000-0008-0000-0200-000062000000}"/>
            </a:ext>
          </a:extLst>
        </xdr:cNvPr>
        <xdr:cNvCxnSpPr/>
      </xdr:nvCxnSpPr>
      <xdr:spPr>
        <a:xfrm>
          <a:off x="1130300" y="1029843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57167</xdr:rowOff>
    </xdr:from>
    <xdr:ext cx="405111" cy="259045"/>
    <xdr:sp macro="" textlink="">
      <xdr:nvSpPr>
        <xdr:cNvPr id="99" name="n_1aveValue【体育館・プール】&#10;有形固定資産減価償却率">
          <a:extLst>
            <a:ext uri="{FF2B5EF4-FFF2-40B4-BE49-F238E27FC236}">
              <a16:creationId xmlns:a16="http://schemas.microsoft.com/office/drawing/2014/main" xmlns="" id="{00000000-0008-0000-0200-000063000000}"/>
            </a:ext>
          </a:extLst>
        </xdr:cNvPr>
        <xdr:cNvSpPr txBox="1"/>
      </xdr:nvSpPr>
      <xdr:spPr>
        <a:xfrm>
          <a:off x="35820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85742</xdr:rowOff>
    </xdr:from>
    <xdr:ext cx="405111" cy="259045"/>
    <xdr:sp macro="" textlink="">
      <xdr:nvSpPr>
        <xdr:cNvPr id="100" name="n_2aveValue【体育館・プール】&#10;有形固定資産減価償却率">
          <a:extLst>
            <a:ext uri="{FF2B5EF4-FFF2-40B4-BE49-F238E27FC236}">
              <a16:creationId xmlns:a16="http://schemas.microsoft.com/office/drawing/2014/main" xmlns="" id="{00000000-0008-0000-0200-000064000000}"/>
            </a:ext>
          </a:extLst>
        </xdr:cNvPr>
        <xdr:cNvSpPr txBox="1"/>
      </xdr:nvSpPr>
      <xdr:spPr>
        <a:xfrm>
          <a:off x="2705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41927</xdr:rowOff>
    </xdr:from>
    <xdr:ext cx="405111" cy="259045"/>
    <xdr:sp macro="" textlink="">
      <xdr:nvSpPr>
        <xdr:cNvPr id="101" name="n_3aveValue【体育館・プール】&#10;有形固定資産減価償却率">
          <a:extLst>
            <a:ext uri="{FF2B5EF4-FFF2-40B4-BE49-F238E27FC236}">
              <a16:creationId xmlns:a16="http://schemas.microsoft.com/office/drawing/2014/main" xmlns="" id="{00000000-0008-0000-0200-000065000000}"/>
            </a:ext>
          </a:extLst>
        </xdr:cNvPr>
        <xdr:cNvSpPr txBox="1"/>
      </xdr:nvSpPr>
      <xdr:spPr>
        <a:xfrm>
          <a:off x="1816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154322</xdr:rowOff>
    </xdr:from>
    <xdr:ext cx="405111" cy="259045"/>
    <xdr:sp macro="" textlink="">
      <xdr:nvSpPr>
        <xdr:cNvPr id="102" name="n_4aveValue【体育館・プール】&#10;有形固定資産減価償却率">
          <a:extLst>
            <a:ext uri="{FF2B5EF4-FFF2-40B4-BE49-F238E27FC236}">
              <a16:creationId xmlns:a16="http://schemas.microsoft.com/office/drawing/2014/main" xmlns="" id="{00000000-0008-0000-0200-000066000000}"/>
            </a:ext>
          </a:extLst>
        </xdr:cNvPr>
        <xdr:cNvSpPr txBox="1"/>
      </xdr:nvSpPr>
      <xdr:spPr>
        <a:xfrm>
          <a:off x="927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40657</xdr:rowOff>
    </xdr:from>
    <xdr:ext cx="405111" cy="259045"/>
    <xdr:sp macro="" textlink="">
      <xdr:nvSpPr>
        <xdr:cNvPr id="103" name="n_1mainValue【体育館・プール】&#10;有形固定資産減価償却率">
          <a:extLst>
            <a:ext uri="{FF2B5EF4-FFF2-40B4-BE49-F238E27FC236}">
              <a16:creationId xmlns:a16="http://schemas.microsoft.com/office/drawing/2014/main" xmlns="" id="{00000000-0008-0000-0200-000067000000}"/>
            </a:ext>
          </a:extLst>
        </xdr:cNvPr>
        <xdr:cNvSpPr txBox="1"/>
      </xdr:nvSpPr>
      <xdr:spPr>
        <a:xfrm>
          <a:off x="3582044"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8272</xdr:rowOff>
    </xdr:from>
    <xdr:ext cx="405111" cy="259045"/>
    <xdr:sp macro="" textlink="">
      <xdr:nvSpPr>
        <xdr:cNvPr id="104" name="n_2mainValue【体育館・プール】&#10;有形固定資産減価償却率">
          <a:extLst>
            <a:ext uri="{FF2B5EF4-FFF2-40B4-BE49-F238E27FC236}">
              <a16:creationId xmlns:a16="http://schemas.microsoft.com/office/drawing/2014/main" xmlns="" id="{00000000-0008-0000-0200-000068000000}"/>
            </a:ext>
          </a:extLst>
        </xdr:cNvPr>
        <xdr:cNvSpPr txBox="1"/>
      </xdr:nvSpPr>
      <xdr:spPr>
        <a:xfrm>
          <a:off x="2705744" y="1012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128287</xdr:rowOff>
    </xdr:from>
    <xdr:ext cx="405111" cy="259045"/>
    <xdr:sp macro="" textlink="">
      <xdr:nvSpPr>
        <xdr:cNvPr id="105" name="n_3mainValue【体育館・プール】&#10;有形固定資産減価償却率">
          <a:extLst>
            <a:ext uri="{FF2B5EF4-FFF2-40B4-BE49-F238E27FC236}">
              <a16:creationId xmlns:a16="http://schemas.microsoft.com/office/drawing/2014/main" xmlns="" id="{00000000-0008-0000-0200-000069000000}"/>
            </a:ext>
          </a:extLst>
        </xdr:cNvPr>
        <xdr:cNvSpPr txBox="1"/>
      </xdr:nvSpPr>
      <xdr:spPr>
        <a:xfrm>
          <a:off x="1816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78757</xdr:rowOff>
    </xdr:from>
    <xdr:ext cx="405111" cy="259045"/>
    <xdr:sp macro="" textlink="">
      <xdr:nvSpPr>
        <xdr:cNvPr id="106" name="n_4mainValue【体育館・プール】&#10;有形固定資産減価償却率">
          <a:extLst>
            <a:ext uri="{FF2B5EF4-FFF2-40B4-BE49-F238E27FC236}">
              <a16:creationId xmlns:a16="http://schemas.microsoft.com/office/drawing/2014/main" xmlns="" id="{00000000-0008-0000-0200-00006A000000}"/>
            </a:ext>
          </a:extLst>
        </xdr:cNvPr>
        <xdr:cNvSpPr txBox="1"/>
      </xdr:nvSpPr>
      <xdr:spPr>
        <a:xfrm>
          <a:off x="927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xmlns="" id="{00000000-0008-0000-02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xmlns="" id="{00000000-0008-0000-02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xmlns="" id="{00000000-0008-0000-02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xmlns="" id="{00000000-0008-0000-02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xmlns="" id="{00000000-0008-0000-02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xmlns="" id="{00000000-0008-0000-02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7" name="直線コネクタ 116">
          <a:extLst>
            <a:ext uri="{FF2B5EF4-FFF2-40B4-BE49-F238E27FC236}">
              <a16:creationId xmlns:a16="http://schemas.microsoft.com/office/drawing/2014/main" xmlns="" id="{00000000-0008-0000-0200-00007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8" name="テキスト ボックス 117">
          <a:extLst>
            <a:ext uri="{FF2B5EF4-FFF2-40B4-BE49-F238E27FC236}">
              <a16:creationId xmlns:a16="http://schemas.microsoft.com/office/drawing/2014/main" xmlns="" id="{00000000-0008-0000-0200-00007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19" name="直線コネクタ 118">
          <a:extLst>
            <a:ext uri="{FF2B5EF4-FFF2-40B4-BE49-F238E27FC236}">
              <a16:creationId xmlns:a16="http://schemas.microsoft.com/office/drawing/2014/main" xmlns="" id="{00000000-0008-0000-0200-00007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0" name="テキスト ボックス 119">
          <a:extLst>
            <a:ext uri="{FF2B5EF4-FFF2-40B4-BE49-F238E27FC236}">
              <a16:creationId xmlns:a16="http://schemas.microsoft.com/office/drawing/2014/main" xmlns="" id="{00000000-0008-0000-0200-00007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1" name="直線コネクタ 120">
          <a:extLst>
            <a:ext uri="{FF2B5EF4-FFF2-40B4-BE49-F238E27FC236}">
              <a16:creationId xmlns:a16="http://schemas.microsoft.com/office/drawing/2014/main" xmlns="" id="{00000000-0008-0000-0200-00007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2" name="テキスト ボックス 121">
          <a:extLst>
            <a:ext uri="{FF2B5EF4-FFF2-40B4-BE49-F238E27FC236}">
              <a16:creationId xmlns:a16="http://schemas.microsoft.com/office/drawing/2014/main" xmlns="" id="{00000000-0008-0000-0200-00007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3" name="直線コネクタ 122">
          <a:extLst>
            <a:ext uri="{FF2B5EF4-FFF2-40B4-BE49-F238E27FC236}">
              <a16:creationId xmlns:a16="http://schemas.microsoft.com/office/drawing/2014/main" xmlns="" id="{00000000-0008-0000-0200-00007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4" name="テキスト ボックス 123">
          <a:extLst>
            <a:ext uri="{FF2B5EF4-FFF2-40B4-BE49-F238E27FC236}">
              <a16:creationId xmlns:a16="http://schemas.microsoft.com/office/drawing/2014/main" xmlns="" id="{00000000-0008-0000-0200-00007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5" name="直線コネクタ 124">
          <a:extLst>
            <a:ext uri="{FF2B5EF4-FFF2-40B4-BE49-F238E27FC236}">
              <a16:creationId xmlns:a16="http://schemas.microsoft.com/office/drawing/2014/main" xmlns="" id="{00000000-0008-0000-0200-00007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6" name="テキスト ボックス 125">
          <a:extLst>
            <a:ext uri="{FF2B5EF4-FFF2-40B4-BE49-F238E27FC236}">
              <a16:creationId xmlns:a16="http://schemas.microsoft.com/office/drawing/2014/main" xmlns="" id="{00000000-0008-0000-0200-00007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7" name="直線コネクタ 126">
          <a:extLst>
            <a:ext uri="{FF2B5EF4-FFF2-40B4-BE49-F238E27FC236}">
              <a16:creationId xmlns:a16="http://schemas.microsoft.com/office/drawing/2014/main" xmlns="" id="{00000000-0008-0000-0200-00007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8" name="テキスト ボックス 127">
          <a:extLst>
            <a:ext uri="{FF2B5EF4-FFF2-40B4-BE49-F238E27FC236}">
              <a16:creationId xmlns:a16="http://schemas.microsoft.com/office/drawing/2014/main" xmlns="" id="{00000000-0008-0000-0200-00008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9" name="直線コネクタ 128">
          <a:extLst>
            <a:ext uri="{FF2B5EF4-FFF2-40B4-BE49-F238E27FC236}">
              <a16:creationId xmlns:a16="http://schemas.microsoft.com/office/drawing/2014/main" xmlns="" id="{00000000-0008-0000-0200-00008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0" name="テキスト ボックス 129">
          <a:extLst>
            <a:ext uri="{FF2B5EF4-FFF2-40B4-BE49-F238E27FC236}">
              <a16:creationId xmlns:a16="http://schemas.microsoft.com/office/drawing/2014/main" xmlns="" id="{00000000-0008-0000-0200-00008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1" name="【体育館・プール】&#10;一人当たり面積グラフ枠">
          <a:extLst>
            <a:ext uri="{FF2B5EF4-FFF2-40B4-BE49-F238E27FC236}">
              <a16:creationId xmlns:a16="http://schemas.microsoft.com/office/drawing/2014/main" xmlns="" id="{00000000-0008-0000-0200-00008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117566</xdr:rowOff>
    </xdr:from>
    <xdr:to>
      <xdr:col>54</xdr:col>
      <xdr:colOff>189865</xdr:colOff>
      <xdr:row>64</xdr:row>
      <xdr:rowOff>68253</xdr:rowOff>
    </xdr:to>
    <xdr:cxnSp macro="">
      <xdr:nvCxnSpPr>
        <xdr:cNvPr id="132" name="直線コネクタ 131">
          <a:extLst>
            <a:ext uri="{FF2B5EF4-FFF2-40B4-BE49-F238E27FC236}">
              <a16:creationId xmlns:a16="http://schemas.microsoft.com/office/drawing/2014/main" xmlns="" id="{00000000-0008-0000-0200-000084000000}"/>
            </a:ext>
          </a:extLst>
        </xdr:cNvPr>
        <xdr:cNvCxnSpPr/>
      </xdr:nvCxnSpPr>
      <xdr:spPr>
        <a:xfrm flipV="1">
          <a:off x="10476865" y="9547316"/>
          <a:ext cx="0" cy="1493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72080</xdr:rowOff>
    </xdr:from>
    <xdr:ext cx="469744" cy="259045"/>
    <xdr:sp macro="" textlink="">
      <xdr:nvSpPr>
        <xdr:cNvPr id="133" name="【体育館・プール】&#10;一人当たり面積最小値テキスト">
          <a:extLst>
            <a:ext uri="{FF2B5EF4-FFF2-40B4-BE49-F238E27FC236}">
              <a16:creationId xmlns:a16="http://schemas.microsoft.com/office/drawing/2014/main" xmlns="" id="{00000000-0008-0000-0200-000085000000}"/>
            </a:ext>
          </a:extLst>
        </xdr:cNvPr>
        <xdr:cNvSpPr txBox="1"/>
      </xdr:nvSpPr>
      <xdr:spPr>
        <a:xfrm>
          <a:off x="10515600" y="11044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68253</xdr:rowOff>
    </xdr:from>
    <xdr:to>
      <xdr:col>55</xdr:col>
      <xdr:colOff>88900</xdr:colOff>
      <xdr:row>64</xdr:row>
      <xdr:rowOff>68253</xdr:rowOff>
    </xdr:to>
    <xdr:cxnSp macro="">
      <xdr:nvCxnSpPr>
        <xdr:cNvPr id="134" name="直線コネクタ 133">
          <a:extLst>
            <a:ext uri="{FF2B5EF4-FFF2-40B4-BE49-F238E27FC236}">
              <a16:creationId xmlns:a16="http://schemas.microsoft.com/office/drawing/2014/main" xmlns="" id="{00000000-0008-0000-0200-000086000000}"/>
            </a:ext>
          </a:extLst>
        </xdr:cNvPr>
        <xdr:cNvCxnSpPr/>
      </xdr:nvCxnSpPr>
      <xdr:spPr>
        <a:xfrm>
          <a:off x="10388600" y="11041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64243</xdr:rowOff>
    </xdr:from>
    <xdr:ext cx="469744" cy="259045"/>
    <xdr:sp macro="" textlink="">
      <xdr:nvSpPr>
        <xdr:cNvPr id="135" name="【体育館・プール】&#10;一人当たり面積最大値テキスト">
          <a:extLst>
            <a:ext uri="{FF2B5EF4-FFF2-40B4-BE49-F238E27FC236}">
              <a16:creationId xmlns:a16="http://schemas.microsoft.com/office/drawing/2014/main" xmlns="" id="{00000000-0008-0000-0200-000087000000}"/>
            </a:ext>
          </a:extLst>
        </xdr:cNvPr>
        <xdr:cNvSpPr txBox="1"/>
      </xdr:nvSpPr>
      <xdr:spPr>
        <a:xfrm>
          <a:off x="10515600" y="932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117566</xdr:rowOff>
    </xdr:from>
    <xdr:to>
      <xdr:col>55</xdr:col>
      <xdr:colOff>88900</xdr:colOff>
      <xdr:row>55</xdr:row>
      <xdr:rowOff>117566</xdr:rowOff>
    </xdr:to>
    <xdr:cxnSp macro="">
      <xdr:nvCxnSpPr>
        <xdr:cNvPr id="136" name="直線コネクタ 135">
          <a:extLst>
            <a:ext uri="{FF2B5EF4-FFF2-40B4-BE49-F238E27FC236}">
              <a16:creationId xmlns:a16="http://schemas.microsoft.com/office/drawing/2014/main" xmlns="" id="{00000000-0008-0000-0200-000088000000}"/>
            </a:ext>
          </a:extLst>
        </xdr:cNvPr>
        <xdr:cNvCxnSpPr/>
      </xdr:nvCxnSpPr>
      <xdr:spPr>
        <a:xfrm>
          <a:off x="10388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112503</xdr:rowOff>
    </xdr:from>
    <xdr:ext cx="469744" cy="259045"/>
    <xdr:sp macro="" textlink="">
      <xdr:nvSpPr>
        <xdr:cNvPr id="137" name="【体育館・プール】&#10;一人当たり面積平均値テキスト">
          <a:extLst>
            <a:ext uri="{FF2B5EF4-FFF2-40B4-BE49-F238E27FC236}">
              <a16:creationId xmlns:a16="http://schemas.microsoft.com/office/drawing/2014/main" xmlns="" id="{00000000-0008-0000-0200-000089000000}"/>
            </a:ext>
          </a:extLst>
        </xdr:cNvPr>
        <xdr:cNvSpPr txBox="1"/>
      </xdr:nvSpPr>
      <xdr:spPr>
        <a:xfrm>
          <a:off x="10515600" y="10570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89626</xdr:rowOff>
    </xdr:from>
    <xdr:to>
      <xdr:col>55</xdr:col>
      <xdr:colOff>50800</xdr:colOff>
      <xdr:row>63</xdr:row>
      <xdr:rowOff>19776</xdr:rowOff>
    </xdr:to>
    <xdr:sp macro="" textlink="">
      <xdr:nvSpPr>
        <xdr:cNvPr id="138" name="フローチャート: 判断 137">
          <a:extLst>
            <a:ext uri="{FF2B5EF4-FFF2-40B4-BE49-F238E27FC236}">
              <a16:creationId xmlns:a16="http://schemas.microsoft.com/office/drawing/2014/main" xmlns="" id="{00000000-0008-0000-0200-00008A000000}"/>
            </a:ext>
          </a:extLst>
        </xdr:cNvPr>
        <xdr:cNvSpPr/>
      </xdr:nvSpPr>
      <xdr:spPr>
        <a:xfrm>
          <a:off x="10426700" y="107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75257</xdr:rowOff>
    </xdr:from>
    <xdr:to>
      <xdr:col>50</xdr:col>
      <xdr:colOff>165100</xdr:colOff>
      <xdr:row>63</xdr:row>
      <xdr:rowOff>5407</xdr:rowOff>
    </xdr:to>
    <xdr:sp macro="" textlink="">
      <xdr:nvSpPr>
        <xdr:cNvPr id="139" name="フローチャート: 判断 138">
          <a:extLst>
            <a:ext uri="{FF2B5EF4-FFF2-40B4-BE49-F238E27FC236}">
              <a16:creationId xmlns:a16="http://schemas.microsoft.com/office/drawing/2014/main" xmlns="" id="{00000000-0008-0000-0200-00008B000000}"/>
            </a:ext>
          </a:extLst>
        </xdr:cNvPr>
        <xdr:cNvSpPr/>
      </xdr:nvSpPr>
      <xdr:spPr>
        <a:xfrm>
          <a:off x="9588500" y="1070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93545</xdr:rowOff>
    </xdr:from>
    <xdr:to>
      <xdr:col>46</xdr:col>
      <xdr:colOff>38100</xdr:colOff>
      <xdr:row>63</xdr:row>
      <xdr:rowOff>23695</xdr:rowOff>
    </xdr:to>
    <xdr:sp macro="" textlink="">
      <xdr:nvSpPr>
        <xdr:cNvPr id="140" name="フローチャート: 判断 139">
          <a:extLst>
            <a:ext uri="{FF2B5EF4-FFF2-40B4-BE49-F238E27FC236}">
              <a16:creationId xmlns:a16="http://schemas.microsoft.com/office/drawing/2014/main" xmlns="" id="{00000000-0008-0000-0200-00008C000000}"/>
            </a:ext>
          </a:extLst>
        </xdr:cNvPr>
        <xdr:cNvSpPr/>
      </xdr:nvSpPr>
      <xdr:spPr>
        <a:xfrm>
          <a:off x="8699500" y="1072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78196</xdr:rowOff>
    </xdr:from>
    <xdr:to>
      <xdr:col>41</xdr:col>
      <xdr:colOff>101600</xdr:colOff>
      <xdr:row>63</xdr:row>
      <xdr:rowOff>8346</xdr:rowOff>
    </xdr:to>
    <xdr:sp macro="" textlink="">
      <xdr:nvSpPr>
        <xdr:cNvPr id="141" name="フローチャート: 判断 140">
          <a:extLst>
            <a:ext uri="{FF2B5EF4-FFF2-40B4-BE49-F238E27FC236}">
              <a16:creationId xmlns:a16="http://schemas.microsoft.com/office/drawing/2014/main" xmlns="" id="{00000000-0008-0000-0200-00008D000000}"/>
            </a:ext>
          </a:extLst>
        </xdr:cNvPr>
        <xdr:cNvSpPr/>
      </xdr:nvSpPr>
      <xdr:spPr>
        <a:xfrm>
          <a:off x="7810500" y="107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80155</xdr:rowOff>
    </xdr:from>
    <xdr:to>
      <xdr:col>36</xdr:col>
      <xdr:colOff>165100</xdr:colOff>
      <xdr:row>63</xdr:row>
      <xdr:rowOff>10305</xdr:rowOff>
    </xdr:to>
    <xdr:sp macro="" textlink="">
      <xdr:nvSpPr>
        <xdr:cNvPr id="142" name="フローチャート: 判断 141">
          <a:extLst>
            <a:ext uri="{FF2B5EF4-FFF2-40B4-BE49-F238E27FC236}">
              <a16:creationId xmlns:a16="http://schemas.microsoft.com/office/drawing/2014/main" xmlns="" id="{00000000-0008-0000-0200-00008E000000}"/>
            </a:ext>
          </a:extLst>
        </xdr:cNvPr>
        <xdr:cNvSpPr/>
      </xdr:nvSpPr>
      <xdr:spPr>
        <a:xfrm>
          <a:off x="6921500" y="1071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xmlns="" id="{00000000-0008-0000-0200-00008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00000000-0008-0000-0200-00009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00000000-0008-0000-0200-00009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00000000-0008-0000-0200-00009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00000000-0008-0000-0200-00009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79176</xdr:rowOff>
    </xdr:from>
    <xdr:to>
      <xdr:col>55</xdr:col>
      <xdr:colOff>50800</xdr:colOff>
      <xdr:row>64</xdr:row>
      <xdr:rowOff>9326</xdr:rowOff>
    </xdr:to>
    <xdr:sp macro="" textlink="">
      <xdr:nvSpPr>
        <xdr:cNvPr id="148" name="楕円 147">
          <a:extLst>
            <a:ext uri="{FF2B5EF4-FFF2-40B4-BE49-F238E27FC236}">
              <a16:creationId xmlns:a16="http://schemas.microsoft.com/office/drawing/2014/main" xmlns="" id="{00000000-0008-0000-0200-000094000000}"/>
            </a:ext>
          </a:extLst>
        </xdr:cNvPr>
        <xdr:cNvSpPr/>
      </xdr:nvSpPr>
      <xdr:spPr>
        <a:xfrm>
          <a:off x="10426700" y="1088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165553</xdr:rowOff>
    </xdr:from>
    <xdr:ext cx="469744" cy="259045"/>
    <xdr:sp macro="" textlink="">
      <xdr:nvSpPr>
        <xdr:cNvPr id="149" name="【体育館・プール】&#10;一人当たり面積該当値テキスト">
          <a:extLst>
            <a:ext uri="{FF2B5EF4-FFF2-40B4-BE49-F238E27FC236}">
              <a16:creationId xmlns:a16="http://schemas.microsoft.com/office/drawing/2014/main" xmlns="" id="{00000000-0008-0000-0200-000095000000}"/>
            </a:ext>
          </a:extLst>
        </xdr:cNvPr>
        <xdr:cNvSpPr txBox="1"/>
      </xdr:nvSpPr>
      <xdr:spPr>
        <a:xfrm>
          <a:off x="10515600" y="10795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83094</xdr:rowOff>
    </xdr:from>
    <xdr:to>
      <xdr:col>50</xdr:col>
      <xdr:colOff>165100</xdr:colOff>
      <xdr:row>64</xdr:row>
      <xdr:rowOff>13244</xdr:rowOff>
    </xdr:to>
    <xdr:sp macro="" textlink="">
      <xdr:nvSpPr>
        <xdr:cNvPr id="150" name="楕円 149">
          <a:extLst>
            <a:ext uri="{FF2B5EF4-FFF2-40B4-BE49-F238E27FC236}">
              <a16:creationId xmlns:a16="http://schemas.microsoft.com/office/drawing/2014/main" xmlns="" id="{00000000-0008-0000-0200-000096000000}"/>
            </a:ext>
          </a:extLst>
        </xdr:cNvPr>
        <xdr:cNvSpPr/>
      </xdr:nvSpPr>
      <xdr:spPr>
        <a:xfrm>
          <a:off x="9588500" y="1088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129976</xdr:rowOff>
    </xdr:from>
    <xdr:to>
      <xdr:col>55</xdr:col>
      <xdr:colOff>0</xdr:colOff>
      <xdr:row>63</xdr:row>
      <xdr:rowOff>133894</xdr:rowOff>
    </xdr:to>
    <xdr:cxnSp macro="">
      <xdr:nvCxnSpPr>
        <xdr:cNvPr id="151" name="直線コネクタ 150">
          <a:extLst>
            <a:ext uri="{FF2B5EF4-FFF2-40B4-BE49-F238E27FC236}">
              <a16:creationId xmlns:a16="http://schemas.microsoft.com/office/drawing/2014/main" xmlns="" id="{00000000-0008-0000-0200-000097000000}"/>
            </a:ext>
          </a:extLst>
        </xdr:cNvPr>
        <xdr:cNvCxnSpPr/>
      </xdr:nvCxnSpPr>
      <xdr:spPr>
        <a:xfrm flipV="1">
          <a:off x="9639300" y="10931326"/>
          <a:ext cx="8382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86360</xdr:rowOff>
    </xdr:from>
    <xdr:to>
      <xdr:col>46</xdr:col>
      <xdr:colOff>38100</xdr:colOff>
      <xdr:row>64</xdr:row>
      <xdr:rowOff>16510</xdr:rowOff>
    </xdr:to>
    <xdr:sp macro="" textlink="">
      <xdr:nvSpPr>
        <xdr:cNvPr id="152" name="楕円 151">
          <a:extLst>
            <a:ext uri="{FF2B5EF4-FFF2-40B4-BE49-F238E27FC236}">
              <a16:creationId xmlns:a16="http://schemas.microsoft.com/office/drawing/2014/main" xmlns="" id="{00000000-0008-0000-0200-000098000000}"/>
            </a:ext>
          </a:extLst>
        </xdr:cNvPr>
        <xdr:cNvSpPr/>
      </xdr:nvSpPr>
      <xdr:spPr>
        <a:xfrm>
          <a:off x="8699500" y="108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133894</xdr:rowOff>
    </xdr:from>
    <xdr:to>
      <xdr:col>50</xdr:col>
      <xdr:colOff>114300</xdr:colOff>
      <xdr:row>63</xdr:row>
      <xdr:rowOff>137160</xdr:rowOff>
    </xdr:to>
    <xdr:cxnSp macro="">
      <xdr:nvCxnSpPr>
        <xdr:cNvPr id="153" name="直線コネクタ 152">
          <a:extLst>
            <a:ext uri="{FF2B5EF4-FFF2-40B4-BE49-F238E27FC236}">
              <a16:creationId xmlns:a16="http://schemas.microsoft.com/office/drawing/2014/main" xmlns="" id="{00000000-0008-0000-0200-000099000000}"/>
            </a:ext>
          </a:extLst>
        </xdr:cNvPr>
        <xdr:cNvCxnSpPr/>
      </xdr:nvCxnSpPr>
      <xdr:spPr>
        <a:xfrm flipV="1">
          <a:off x="8750300" y="1093524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90932</xdr:rowOff>
    </xdr:from>
    <xdr:to>
      <xdr:col>41</xdr:col>
      <xdr:colOff>101600</xdr:colOff>
      <xdr:row>64</xdr:row>
      <xdr:rowOff>21082</xdr:rowOff>
    </xdr:to>
    <xdr:sp macro="" textlink="">
      <xdr:nvSpPr>
        <xdr:cNvPr id="154" name="楕円 153">
          <a:extLst>
            <a:ext uri="{FF2B5EF4-FFF2-40B4-BE49-F238E27FC236}">
              <a16:creationId xmlns:a16="http://schemas.microsoft.com/office/drawing/2014/main" xmlns="" id="{00000000-0008-0000-0200-00009A000000}"/>
            </a:ext>
          </a:extLst>
        </xdr:cNvPr>
        <xdr:cNvSpPr/>
      </xdr:nvSpPr>
      <xdr:spPr>
        <a:xfrm>
          <a:off x="7810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137160</xdr:rowOff>
    </xdr:from>
    <xdr:to>
      <xdr:col>45</xdr:col>
      <xdr:colOff>177800</xdr:colOff>
      <xdr:row>63</xdr:row>
      <xdr:rowOff>141732</xdr:rowOff>
    </xdr:to>
    <xdr:cxnSp macro="">
      <xdr:nvCxnSpPr>
        <xdr:cNvPr id="155" name="直線コネクタ 154">
          <a:extLst>
            <a:ext uri="{FF2B5EF4-FFF2-40B4-BE49-F238E27FC236}">
              <a16:creationId xmlns:a16="http://schemas.microsoft.com/office/drawing/2014/main" xmlns="" id="{00000000-0008-0000-0200-00009B000000}"/>
            </a:ext>
          </a:extLst>
        </xdr:cNvPr>
        <xdr:cNvCxnSpPr/>
      </xdr:nvCxnSpPr>
      <xdr:spPr>
        <a:xfrm flipV="1">
          <a:off x="7861300" y="109385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94197</xdr:rowOff>
    </xdr:from>
    <xdr:to>
      <xdr:col>36</xdr:col>
      <xdr:colOff>165100</xdr:colOff>
      <xdr:row>64</xdr:row>
      <xdr:rowOff>24347</xdr:rowOff>
    </xdr:to>
    <xdr:sp macro="" textlink="">
      <xdr:nvSpPr>
        <xdr:cNvPr id="156" name="楕円 155">
          <a:extLst>
            <a:ext uri="{FF2B5EF4-FFF2-40B4-BE49-F238E27FC236}">
              <a16:creationId xmlns:a16="http://schemas.microsoft.com/office/drawing/2014/main" xmlns="" id="{00000000-0008-0000-0200-00009C000000}"/>
            </a:ext>
          </a:extLst>
        </xdr:cNvPr>
        <xdr:cNvSpPr/>
      </xdr:nvSpPr>
      <xdr:spPr>
        <a:xfrm>
          <a:off x="6921500" y="108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141732</xdr:rowOff>
    </xdr:from>
    <xdr:to>
      <xdr:col>41</xdr:col>
      <xdr:colOff>50800</xdr:colOff>
      <xdr:row>63</xdr:row>
      <xdr:rowOff>144997</xdr:rowOff>
    </xdr:to>
    <xdr:cxnSp macro="">
      <xdr:nvCxnSpPr>
        <xdr:cNvPr id="157" name="直線コネクタ 156">
          <a:extLst>
            <a:ext uri="{FF2B5EF4-FFF2-40B4-BE49-F238E27FC236}">
              <a16:creationId xmlns:a16="http://schemas.microsoft.com/office/drawing/2014/main" xmlns="" id="{00000000-0008-0000-0200-00009D000000}"/>
            </a:ext>
          </a:extLst>
        </xdr:cNvPr>
        <xdr:cNvCxnSpPr/>
      </xdr:nvCxnSpPr>
      <xdr:spPr>
        <a:xfrm flipV="1">
          <a:off x="6972300" y="1094308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21934</xdr:rowOff>
    </xdr:from>
    <xdr:ext cx="469744" cy="259045"/>
    <xdr:sp macro="" textlink="">
      <xdr:nvSpPr>
        <xdr:cNvPr id="158" name="n_1aveValue【体育館・プール】&#10;一人当たり面積">
          <a:extLst>
            <a:ext uri="{FF2B5EF4-FFF2-40B4-BE49-F238E27FC236}">
              <a16:creationId xmlns:a16="http://schemas.microsoft.com/office/drawing/2014/main" xmlns="" id="{00000000-0008-0000-0200-00009E000000}"/>
            </a:ext>
          </a:extLst>
        </xdr:cNvPr>
        <xdr:cNvSpPr txBox="1"/>
      </xdr:nvSpPr>
      <xdr:spPr>
        <a:xfrm>
          <a:off x="9391727" y="1048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40222</xdr:rowOff>
    </xdr:from>
    <xdr:ext cx="469744" cy="259045"/>
    <xdr:sp macro="" textlink="">
      <xdr:nvSpPr>
        <xdr:cNvPr id="159" name="n_2aveValue【体育館・プール】&#10;一人当たり面積">
          <a:extLst>
            <a:ext uri="{FF2B5EF4-FFF2-40B4-BE49-F238E27FC236}">
              <a16:creationId xmlns:a16="http://schemas.microsoft.com/office/drawing/2014/main" xmlns="" id="{00000000-0008-0000-0200-00009F000000}"/>
            </a:ext>
          </a:extLst>
        </xdr:cNvPr>
        <xdr:cNvSpPr txBox="1"/>
      </xdr:nvSpPr>
      <xdr:spPr>
        <a:xfrm>
          <a:off x="8515427" y="1049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24873</xdr:rowOff>
    </xdr:from>
    <xdr:ext cx="469744" cy="259045"/>
    <xdr:sp macro="" textlink="">
      <xdr:nvSpPr>
        <xdr:cNvPr id="160" name="n_3aveValue【体育館・プール】&#10;一人当たり面積">
          <a:extLst>
            <a:ext uri="{FF2B5EF4-FFF2-40B4-BE49-F238E27FC236}">
              <a16:creationId xmlns:a16="http://schemas.microsoft.com/office/drawing/2014/main" xmlns="" id="{00000000-0008-0000-0200-0000A0000000}"/>
            </a:ext>
          </a:extLst>
        </xdr:cNvPr>
        <xdr:cNvSpPr txBox="1"/>
      </xdr:nvSpPr>
      <xdr:spPr>
        <a:xfrm>
          <a:off x="7626427" y="1048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26832</xdr:rowOff>
    </xdr:from>
    <xdr:ext cx="469744" cy="259045"/>
    <xdr:sp macro="" textlink="">
      <xdr:nvSpPr>
        <xdr:cNvPr id="161" name="n_4aveValue【体育館・プール】&#10;一人当たり面積">
          <a:extLst>
            <a:ext uri="{FF2B5EF4-FFF2-40B4-BE49-F238E27FC236}">
              <a16:creationId xmlns:a16="http://schemas.microsoft.com/office/drawing/2014/main" xmlns="" id="{00000000-0008-0000-0200-0000A1000000}"/>
            </a:ext>
          </a:extLst>
        </xdr:cNvPr>
        <xdr:cNvSpPr txBox="1"/>
      </xdr:nvSpPr>
      <xdr:spPr>
        <a:xfrm>
          <a:off x="6737427" y="1048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4371</xdr:rowOff>
    </xdr:from>
    <xdr:ext cx="469744" cy="259045"/>
    <xdr:sp macro="" textlink="">
      <xdr:nvSpPr>
        <xdr:cNvPr id="162" name="n_1mainValue【体育館・プール】&#10;一人当たり面積">
          <a:extLst>
            <a:ext uri="{FF2B5EF4-FFF2-40B4-BE49-F238E27FC236}">
              <a16:creationId xmlns:a16="http://schemas.microsoft.com/office/drawing/2014/main" xmlns="" id="{00000000-0008-0000-0200-0000A2000000}"/>
            </a:ext>
          </a:extLst>
        </xdr:cNvPr>
        <xdr:cNvSpPr txBox="1"/>
      </xdr:nvSpPr>
      <xdr:spPr>
        <a:xfrm>
          <a:off x="9391727" y="1097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7637</xdr:rowOff>
    </xdr:from>
    <xdr:ext cx="469744" cy="259045"/>
    <xdr:sp macro="" textlink="">
      <xdr:nvSpPr>
        <xdr:cNvPr id="163" name="n_2mainValue【体育館・プール】&#10;一人当たり面積">
          <a:extLst>
            <a:ext uri="{FF2B5EF4-FFF2-40B4-BE49-F238E27FC236}">
              <a16:creationId xmlns:a16="http://schemas.microsoft.com/office/drawing/2014/main" xmlns="" id="{00000000-0008-0000-0200-0000A3000000}"/>
            </a:ext>
          </a:extLst>
        </xdr:cNvPr>
        <xdr:cNvSpPr txBox="1"/>
      </xdr:nvSpPr>
      <xdr:spPr>
        <a:xfrm>
          <a:off x="8515427"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12209</xdr:rowOff>
    </xdr:from>
    <xdr:ext cx="469744" cy="259045"/>
    <xdr:sp macro="" textlink="">
      <xdr:nvSpPr>
        <xdr:cNvPr id="164" name="n_3mainValue【体育館・プール】&#10;一人当たり面積">
          <a:extLst>
            <a:ext uri="{FF2B5EF4-FFF2-40B4-BE49-F238E27FC236}">
              <a16:creationId xmlns:a16="http://schemas.microsoft.com/office/drawing/2014/main" xmlns="" id="{00000000-0008-0000-0200-0000A4000000}"/>
            </a:ext>
          </a:extLst>
        </xdr:cNvPr>
        <xdr:cNvSpPr txBox="1"/>
      </xdr:nvSpPr>
      <xdr:spPr>
        <a:xfrm>
          <a:off x="76264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15474</xdr:rowOff>
    </xdr:from>
    <xdr:ext cx="469744" cy="259045"/>
    <xdr:sp macro="" textlink="">
      <xdr:nvSpPr>
        <xdr:cNvPr id="165" name="n_4mainValue【体育館・プール】&#10;一人当たり面積">
          <a:extLst>
            <a:ext uri="{FF2B5EF4-FFF2-40B4-BE49-F238E27FC236}">
              <a16:creationId xmlns:a16="http://schemas.microsoft.com/office/drawing/2014/main" xmlns="" id="{00000000-0008-0000-0200-0000A5000000}"/>
            </a:ext>
          </a:extLst>
        </xdr:cNvPr>
        <xdr:cNvSpPr txBox="1"/>
      </xdr:nvSpPr>
      <xdr:spPr>
        <a:xfrm>
          <a:off x="6737427" y="1098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a:extLst>
            <a:ext uri="{FF2B5EF4-FFF2-40B4-BE49-F238E27FC236}">
              <a16:creationId xmlns:a16="http://schemas.microsoft.com/office/drawing/2014/main" xmlns="" id="{00000000-0008-0000-0200-0000A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a:extLst>
            <a:ext uri="{FF2B5EF4-FFF2-40B4-BE49-F238E27FC236}">
              <a16:creationId xmlns:a16="http://schemas.microsoft.com/office/drawing/2014/main" xmlns="" id="{00000000-0008-0000-0200-0000A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a:extLst>
            <a:ext uri="{FF2B5EF4-FFF2-40B4-BE49-F238E27FC236}">
              <a16:creationId xmlns:a16="http://schemas.microsoft.com/office/drawing/2014/main" xmlns="" id="{00000000-0008-0000-0200-0000A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a:extLst>
            <a:ext uri="{FF2B5EF4-FFF2-40B4-BE49-F238E27FC236}">
              <a16:creationId xmlns:a16="http://schemas.microsoft.com/office/drawing/2014/main" xmlns="" id="{00000000-0008-0000-0200-0000A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a:extLst>
            <a:ext uri="{FF2B5EF4-FFF2-40B4-BE49-F238E27FC236}">
              <a16:creationId xmlns:a16="http://schemas.microsoft.com/office/drawing/2014/main" xmlns="" id="{00000000-0008-0000-0200-0000A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a:extLst>
            <a:ext uri="{FF2B5EF4-FFF2-40B4-BE49-F238E27FC236}">
              <a16:creationId xmlns:a16="http://schemas.microsoft.com/office/drawing/2014/main" xmlns="" id="{00000000-0008-0000-0200-0000A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a:extLst>
            <a:ext uri="{FF2B5EF4-FFF2-40B4-BE49-F238E27FC236}">
              <a16:creationId xmlns:a16="http://schemas.microsoft.com/office/drawing/2014/main" xmlns="" id="{00000000-0008-0000-0200-0000A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a:extLst>
            <a:ext uri="{FF2B5EF4-FFF2-40B4-BE49-F238E27FC236}">
              <a16:creationId xmlns:a16="http://schemas.microsoft.com/office/drawing/2014/main" xmlns="" id="{00000000-0008-0000-0200-0000AD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4" name="正方形/長方形 173">
          <a:extLst>
            <a:ext uri="{FF2B5EF4-FFF2-40B4-BE49-F238E27FC236}">
              <a16:creationId xmlns:a16="http://schemas.microsoft.com/office/drawing/2014/main" xmlns="" id="{00000000-0008-0000-0200-0000AE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5" name="正方形/長方形 174">
          <a:extLst>
            <a:ext uri="{FF2B5EF4-FFF2-40B4-BE49-F238E27FC236}">
              <a16:creationId xmlns:a16="http://schemas.microsoft.com/office/drawing/2014/main" xmlns="" id="{00000000-0008-0000-0200-0000AF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6" name="正方形/長方形 175">
          <a:extLst>
            <a:ext uri="{FF2B5EF4-FFF2-40B4-BE49-F238E27FC236}">
              <a16:creationId xmlns:a16="http://schemas.microsoft.com/office/drawing/2014/main" xmlns="" id="{00000000-0008-0000-0200-0000B0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7" name="正方形/長方形 176">
          <a:extLst>
            <a:ext uri="{FF2B5EF4-FFF2-40B4-BE49-F238E27FC236}">
              <a16:creationId xmlns:a16="http://schemas.microsoft.com/office/drawing/2014/main" xmlns="" id="{00000000-0008-0000-0200-0000B1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8" name="正方形/長方形 177">
          <a:extLst>
            <a:ext uri="{FF2B5EF4-FFF2-40B4-BE49-F238E27FC236}">
              <a16:creationId xmlns:a16="http://schemas.microsoft.com/office/drawing/2014/main" xmlns="" id="{00000000-0008-0000-0200-0000B2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9" name="正方形/長方形 178">
          <a:extLst>
            <a:ext uri="{FF2B5EF4-FFF2-40B4-BE49-F238E27FC236}">
              <a16:creationId xmlns:a16="http://schemas.microsoft.com/office/drawing/2014/main" xmlns="" id="{00000000-0008-0000-0200-0000B3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0" name="正方形/長方形 179">
          <a:extLst>
            <a:ext uri="{FF2B5EF4-FFF2-40B4-BE49-F238E27FC236}">
              <a16:creationId xmlns:a16="http://schemas.microsoft.com/office/drawing/2014/main" xmlns="" id="{00000000-0008-0000-0200-0000B4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1" name="正方形/長方形 180">
          <a:extLst>
            <a:ext uri="{FF2B5EF4-FFF2-40B4-BE49-F238E27FC236}">
              <a16:creationId xmlns:a16="http://schemas.microsoft.com/office/drawing/2014/main" xmlns="" id="{00000000-0008-0000-0200-0000B5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2" name="正方形/長方形 181">
          <a:extLst>
            <a:ext uri="{FF2B5EF4-FFF2-40B4-BE49-F238E27FC236}">
              <a16:creationId xmlns:a16="http://schemas.microsoft.com/office/drawing/2014/main" xmlns="" id="{00000000-0008-0000-0200-0000B6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3" name="正方形/長方形 182">
          <a:extLst>
            <a:ext uri="{FF2B5EF4-FFF2-40B4-BE49-F238E27FC236}">
              <a16:creationId xmlns:a16="http://schemas.microsoft.com/office/drawing/2014/main" xmlns="" id="{00000000-0008-0000-0200-0000B7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4" name="正方形/長方形 183">
          <a:extLst>
            <a:ext uri="{FF2B5EF4-FFF2-40B4-BE49-F238E27FC236}">
              <a16:creationId xmlns:a16="http://schemas.microsoft.com/office/drawing/2014/main" xmlns="" id="{00000000-0008-0000-0200-0000B8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5" name="正方形/長方形 184">
          <a:extLst>
            <a:ext uri="{FF2B5EF4-FFF2-40B4-BE49-F238E27FC236}">
              <a16:creationId xmlns:a16="http://schemas.microsoft.com/office/drawing/2014/main" xmlns="" id="{00000000-0008-0000-0200-0000B9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6" name="正方形/長方形 185">
          <a:extLst>
            <a:ext uri="{FF2B5EF4-FFF2-40B4-BE49-F238E27FC236}">
              <a16:creationId xmlns:a16="http://schemas.microsoft.com/office/drawing/2014/main" xmlns="" id="{00000000-0008-0000-0200-0000BA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7" name="正方形/長方形 186">
          <a:extLst>
            <a:ext uri="{FF2B5EF4-FFF2-40B4-BE49-F238E27FC236}">
              <a16:creationId xmlns:a16="http://schemas.microsoft.com/office/drawing/2014/main" xmlns="" id="{00000000-0008-0000-0200-0000BB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8" name="正方形/長方形 187">
          <a:extLst>
            <a:ext uri="{FF2B5EF4-FFF2-40B4-BE49-F238E27FC236}">
              <a16:creationId xmlns:a16="http://schemas.microsoft.com/office/drawing/2014/main" xmlns="" id="{00000000-0008-0000-0200-0000BC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9" name="正方形/長方形 188">
          <a:extLst>
            <a:ext uri="{FF2B5EF4-FFF2-40B4-BE49-F238E27FC236}">
              <a16:creationId xmlns:a16="http://schemas.microsoft.com/office/drawing/2014/main" xmlns="" id="{00000000-0008-0000-0200-0000BD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90" name="正方形/長方形 189">
          <a:extLst>
            <a:ext uri="{FF2B5EF4-FFF2-40B4-BE49-F238E27FC236}">
              <a16:creationId xmlns:a16="http://schemas.microsoft.com/office/drawing/2014/main" xmlns="" id="{00000000-0008-0000-0200-0000BE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1" name="正方形/長方形 190">
          <a:extLst>
            <a:ext uri="{FF2B5EF4-FFF2-40B4-BE49-F238E27FC236}">
              <a16:creationId xmlns:a16="http://schemas.microsoft.com/office/drawing/2014/main" xmlns="" id="{00000000-0008-0000-0200-0000BF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2" name="正方形/長方形 191">
          <a:extLst>
            <a:ext uri="{FF2B5EF4-FFF2-40B4-BE49-F238E27FC236}">
              <a16:creationId xmlns:a16="http://schemas.microsoft.com/office/drawing/2014/main" xmlns="" id="{00000000-0008-0000-0200-0000C0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3" name="正方形/長方形 192">
          <a:extLst>
            <a:ext uri="{FF2B5EF4-FFF2-40B4-BE49-F238E27FC236}">
              <a16:creationId xmlns:a16="http://schemas.microsoft.com/office/drawing/2014/main" xmlns="" id="{00000000-0008-0000-0200-0000C1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4" name="正方形/長方形 193">
          <a:extLst>
            <a:ext uri="{FF2B5EF4-FFF2-40B4-BE49-F238E27FC236}">
              <a16:creationId xmlns:a16="http://schemas.microsoft.com/office/drawing/2014/main" xmlns="" id="{00000000-0008-0000-0200-0000C2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5" name="正方形/長方形 194">
          <a:extLst>
            <a:ext uri="{FF2B5EF4-FFF2-40B4-BE49-F238E27FC236}">
              <a16:creationId xmlns:a16="http://schemas.microsoft.com/office/drawing/2014/main" xmlns="" id="{00000000-0008-0000-0200-0000C3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6" name="正方形/長方形 195">
          <a:extLst>
            <a:ext uri="{FF2B5EF4-FFF2-40B4-BE49-F238E27FC236}">
              <a16:creationId xmlns:a16="http://schemas.microsoft.com/office/drawing/2014/main" xmlns="" id="{00000000-0008-0000-0200-0000C4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7" name="正方形/長方形 196">
          <a:extLst>
            <a:ext uri="{FF2B5EF4-FFF2-40B4-BE49-F238E27FC236}">
              <a16:creationId xmlns:a16="http://schemas.microsoft.com/office/drawing/2014/main" xmlns="" id="{00000000-0008-0000-0200-0000C5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8" name="正方形/長方形 197">
          <a:extLst>
            <a:ext uri="{FF2B5EF4-FFF2-40B4-BE49-F238E27FC236}">
              <a16:creationId xmlns:a16="http://schemas.microsoft.com/office/drawing/2014/main" xmlns="" id="{00000000-0008-0000-0200-0000C6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9" name="正方形/長方形 198">
          <a:extLst>
            <a:ext uri="{FF2B5EF4-FFF2-40B4-BE49-F238E27FC236}">
              <a16:creationId xmlns:a16="http://schemas.microsoft.com/office/drawing/2014/main" xmlns="" id="{00000000-0008-0000-0200-0000C7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00" name="正方形/長方形 199">
          <a:extLst>
            <a:ext uri="{FF2B5EF4-FFF2-40B4-BE49-F238E27FC236}">
              <a16:creationId xmlns:a16="http://schemas.microsoft.com/office/drawing/2014/main" xmlns="" id="{00000000-0008-0000-0200-0000C8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1" name="正方形/長方形 200">
          <a:extLst>
            <a:ext uri="{FF2B5EF4-FFF2-40B4-BE49-F238E27FC236}">
              <a16:creationId xmlns:a16="http://schemas.microsoft.com/office/drawing/2014/main" xmlns="" id="{00000000-0008-0000-0200-0000C9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2" name="正方形/長方形 201">
          <a:extLst>
            <a:ext uri="{FF2B5EF4-FFF2-40B4-BE49-F238E27FC236}">
              <a16:creationId xmlns:a16="http://schemas.microsoft.com/office/drawing/2014/main" xmlns="" id="{00000000-0008-0000-0200-0000CA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3" name="正方形/長方形 202">
          <a:extLst>
            <a:ext uri="{FF2B5EF4-FFF2-40B4-BE49-F238E27FC236}">
              <a16:creationId xmlns:a16="http://schemas.microsoft.com/office/drawing/2014/main" xmlns="" id="{00000000-0008-0000-0200-0000CB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4" name="正方形/長方形 203">
          <a:extLst>
            <a:ext uri="{FF2B5EF4-FFF2-40B4-BE49-F238E27FC236}">
              <a16:creationId xmlns:a16="http://schemas.microsoft.com/office/drawing/2014/main" xmlns="" id="{00000000-0008-0000-0200-0000CC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5" name="正方形/長方形 204">
          <a:extLst>
            <a:ext uri="{FF2B5EF4-FFF2-40B4-BE49-F238E27FC236}">
              <a16:creationId xmlns:a16="http://schemas.microsoft.com/office/drawing/2014/main" xmlns="" id="{00000000-0008-0000-0200-0000CD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6" name="テキスト ボックス 205">
          <a:extLst>
            <a:ext uri="{FF2B5EF4-FFF2-40B4-BE49-F238E27FC236}">
              <a16:creationId xmlns:a16="http://schemas.microsoft.com/office/drawing/2014/main" xmlns="" id="{00000000-0008-0000-0200-0000CE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7" name="直線コネクタ 206">
          <a:extLst>
            <a:ext uri="{FF2B5EF4-FFF2-40B4-BE49-F238E27FC236}">
              <a16:creationId xmlns:a16="http://schemas.microsoft.com/office/drawing/2014/main" xmlns="" id="{00000000-0008-0000-0200-0000CF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8" name="テキスト ボックス 207">
          <a:extLst>
            <a:ext uri="{FF2B5EF4-FFF2-40B4-BE49-F238E27FC236}">
              <a16:creationId xmlns:a16="http://schemas.microsoft.com/office/drawing/2014/main" xmlns="" id="{00000000-0008-0000-0200-0000D0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9" name="直線コネクタ 208">
          <a:extLst>
            <a:ext uri="{FF2B5EF4-FFF2-40B4-BE49-F238E27FC236}">
              <a16:creationId xmlns:a16="http://schemas.microsoft.com/office/drawing/2014/main" xmlns="" id="{00000000-0008-0000-0200-0000D1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10" name="テキスト ボックス 209">
          <a:extLst>
            <a:ext uri="{FF2B5EF4-FFF2-40B4-BE49-F238E27FC236}">
              <a16:creationId xmlns:a16="http://schemas.microsoft.com/office/drawing/2014/main" xmlns="" id="{00000000-0008-0000-0200-0000D2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11" name="直線コネクタ 210">
          <a:extLst>
            <a:ext uri="{FF2B5EF4-FFF2-40B4-BE49-F238E27FC236}">
              <a16:creationId xmlns:a16="http://schemas.microsoft.com/office/drawing/2014/main" xmlns="" id="{00000000-0008-0000-0200-0000D3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12" name="テキスト ボックス 211">
          <a:extLst>
            <a:ext uri="{FF2B5EF4-FFF2-40B4-BE49-F238E27FC236}">
              <a16:creationId xmlns:a16="http://schemas.microsoft.com/office/drawing/2014/main" xmlns="" id="{00000000-0008-0000-0200-0000D4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13" name="直線コネクタ 212">
          <a:extLst>
            <a:ext uri="{FF2B5EF4-FFF2-40B4-BE49-F238E27FC236}">
              <a16:creationId xmlns:a16="http://schemas.microsoft.com/office/drawing/2014/main" xmlns="" id="{00000000-0008-0000-0200-0000D5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14" name="テキスト ボックス 213">
          <a:extLst>
            <a:ext uri="{FF2B5EF4-FFF2-40B4-BE49-F238E27FC236}">
              <a16:creationId xmlns:a16="http://schemas.microsoft.com/office/drawing/2014/main" xmlns="" id="{00000000-0008-0000-0200-0000D6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5" name="直線コネクタ 214">
          <a:extLst>
            <a:ext uri="{FF2B5EF4-FFF2-40B4-BE49-F238E27FC236}">
              <a16:creationId xmlns:a16="http://schemas.microsoft.com/office/drawing/2014/main" xmlns="" id="{00000000-0008-0000-0200-0000D7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6" name="テキスト ボックス 215">
          <a:extLst>
            <a:ext uri="{FF2B5EF4-FFF2-40B4-BE49-F238E27FC236}">
              <a16:creationId xmlns:a16="http://schemas.microsoft.com/office/drawing/2014/main" xmlns="" id="{00000000-0008-0000-0200-0000D8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7" name="直線コネクタ 216">
          <a:extLst>
            <a:ext uri="{FF2B5EF4-FFF2-40B4-BE49-F238E27FC236}">
              <a16:creationId xmlns:a16="http://schemas.microsoft.com/office/drawing/2014/main" xmlns="" id="{00000000-0008-0000-0200-0000D9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8" name="テキスト ボックス 217">
          <a:extLst>
            <a:ext uri="{FF2B5EF4-FFF2-40B4-BE49-F238E27FC236}">
              <a16:creationId xmlns:a16="http://schemas.microsoft.com/office/drawing/2014/main" xmlns="" id="{00000000-0008-0000-0200-0000DA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9" name="直線コネクタ 218">
          <a:extLst>
            <a:ext uri="{FF2B5EF4-FFF2-40B4-BE49-F238E27FC236}">
              <a16:creationId xmlns:a16="http://schemas.microsoft.com/office/drawing/2014/main" xmlns="" id="{00000000-0008-0000-0200-0000DB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20" name="テキスト ボックス 219">
          <a:extLst>
            <a:ext uri="{FF2B5EF4-FFF2-40B4-BE49-F238E27FC236}">
              <a16:creationId xmlns:a16="http://schemas.microsoft.com/office/drawing/2014/main" xmlns="" id="{00000000-0008-0000-0200-0000DC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21" name="直線コネクタ 220">
          <a:extLst>
            <a:ext uri="{FF2B5EF4-FFF2-40B4-BE49-F238E27FC236}">
              <a16:creationId xmlns:a16="http://schemas.microsoft.com/office/drawing/2014/main" xmlns="" id="{00000000-0008-0000-0200-0000DD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22" name="【一般廃棄物処理施設】&#10;有形固定資産減価償却率グラフ枠">
          <a:extLst>
            <a:ext uri="{FF2B5EF4-FFF2-40B4-BE49-F238E27FC236}">
              <a16:creationId xmlns:a16="http://schemas.microsoft.com/office/drawing/2014/main" xmlns="" id="{00000000-0008-0000-0200-0000DE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223" name="直線コネクタ 222">
          <a:extLst>
            <a:ext uri="{FF2B5EF4-FFF2-40B4-BE49-F238E27FC236}">
              <a16:creationId xmlns:a16="http://schemas.microsoft.com/office/drawing/2014/main" xmlns="" id="{00000000-0008-0000-0200-0000DF000000}"/>
            </a:ext>
          </a:extLst>
        </xdr:cNvPr>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24" name="【一般廃棄物処理施設】&#10;有形固定資産減価償却率最小値テキスト">
          <a:extLst>
            <a:ext uri="{FF2B5EF4-FFF2-40B4-BE49-F238E27FC236}">
              <a16:creationId xmlns:a16="http://schemas.microsoft.com/office/drawing/2014/main" xmlns="" id="{00000000-0008-0000-0200-0000E000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25" name="直線コネクタ 224">
          <a:extLst>
            <a:ext uri="{FF2B5EF4-FFF2-40B4-BE49-F238E27FC236}">
              <a16:creationId xmlns:a16="http://schemas.microsoft.com/office/drawing/2014/main" xmlns="" id="{00000000-0008-0000-0200-0000E100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340478" cy="259045"/>
    <xdr:sp macro="" textlink="">
      <xdr:nvSpPr>
        <xdr:cNvPr id="226" name="【一般廃棄物処理施設】&#10;有形固定資産減価償却率最大値テキスト">
          <a:extLst>
            <a:ext uri="{FF2B5EF4-FFF2-40B4-BE49-F238E27FC236}">
              <a16:creationId xmlns:a16="http://schemas.microsoft.com/office/drawing/2014/main" xmlns="" id="{00000000-0008-0000-0200-0000E2000000}"/>
            </a:ext>
          </a:extLst>
        </xdr:cNvPr>
        <xdr:cNvSpPr txBox="1"/>
      </xdr:nvSpPr>
      <xdr:spPr>
        <a:xfrm>
          <a:off x="16357600" y="54913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227" name="直線コネクタ 226">
          <a:extLst>
            <a:ext uri="{FF2B5EF4-FFF2-40B4-BE49-F238E27FC236}">
              <a16:creationId xmlns:a16="http://schemas.microsoft.com/office/drawing/2014/main" xmlns="" id="{00000000-0008-0000-0200-0000E3000000}"/>
            </a:ext>
          </a:extLst>
        </xdr:cNvPr>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41746</xdr:rowOff>
    </xdr:from>
    <xdr:ext cx="405111" cy="259045"/>
    <xdr:sp macro="" textlink="">
      <xdr:nvSpPr>
        <xdr:cNvPr id="228" name="【一般廃棄物処理施設】&#10;有形固定資産減価償却率平均値テキスト">
          <a:extLst>
            <a:ext uri="{FF2B5EF4-FFF2-40B4-BE49-F238E27FC236}">
              <a16:creationId xmlns:a16="http://schemas.microsoft.com/office/drawing/2014/main" xmlns="" id="{00000000-0008-0000-0200-0000E4000000}"/>
            </a:ext>
          </a:extLst>
        </xdr:cNvPr>
        <xdr:cNvSpPr txBox="1"/>
      </xdr:nvSpPr>
      <xdr:spPr>
        <a:xfrm>
          <a:off x="16357600" y="6385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18869</xdr:rowOff>
    </xdr:from>
    <xdr:to>
      <xdr:col>85</xdr:col>
      <xdr:colOff>177800</xdr:colOff>
      <xdr:row>38</xdr:row>
      <xdr:rowOff>120469</xdr:rowOff>
    </xdr:to>
    <xdr:sp macro="" textlink="">
      <xdr:nvSpPr>
        <xdr:cNvPr id="229" name="フローチャート: 判断 228">
          <a:extLst>
            <a:ext uri="{FF2B5EF4-FFF2-40B4-BE49-F238E27FC236}">
              <a16:creationId xmlns:a16="http://schemas.microsoft.com/office/drawing/2014/main" xmlns="" id="{00000000-0008-0000-0200-0000E5000000}"/>
            </a:ext>
          </a:extLst>
        </xdr:cNvPr>
        <xdr:cNvSpPr/>
      </xdr:nvSpPr>
      <xdr:spPr>
        <a:xfrm>
          <a:off x="162687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25400</xdr:rowOff>
    </xdr:from>
    <xdr:to>
      <xdr:col>81</xdr:col>
      <xdr:colOff>101600</xdr:colOff>
      <xdr:row>38</xdr:row>
      <xdr:rowOff>127000</xdr:rowOff>
    </xdr:to>
    <xdr:sp macro="" textlink="">
      <xdr:nvSpPr>
        <xdr:cNvPr id="230" name="フローチャート: 判断 229">
          <a:extLst>
            <a:ext uri="{FF2B5EF4-FFF2-40B4-BE49-F238E27FC236}">
              <a16:creationId xmlns:a16="http://schemas.microsoft.com/office/drawing/2014/main" xmlns="" id="{00000000-0008-0000-0200-0000E6000000}"/>
            </a:ext>
          </a:extLst>
        </xdr:cNvPr>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30299</xdr:rowOff>
    </xdr:from>
    <xdr:to>
      <xdr:col>76</xdr:col>
      <xdr:colOff>165100</xdr:colOff>
      <xdr:row>38</xdr:row>
      <xdr:rowOff>131899</xdr:rowOff>
    </xdr:to>
    <xdr:sp macro="" textlink="">
      <xdr:nvSpPr>
        <xdr:cNvPr id="231" name="フローチャート: 判断 230">
          <a:extLst>
            <a:ext uri="{FF2B5EF4-FFF2-40B4-BE49-F238E27FC236}">
              <a16:creationId xmlns:a16="http://schemas.microsoft.com/office/drawing/2014/main" xmlns="" id="{00000000-0008-0000-0200-0000E7000000}"/>
            </a:ext>
          </a:extLst>
        </xdr:cNvPr>
        <xdr:cNvSpPr/>
      </xdr:nvSpPr>
      <xdr:spPr>
        <a:xfrm>
          <a:off x="14541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157661</xdr:rowOff>
    </xdr:from>
    <xdr:to>
      <xdr:col>72</xdr:col>
      <xdr:colOff>38100</xdr:colOff>
      <xdr:row>38</xdr:row>
      <xdr:rowOff>87812</xdr:rowOff>
    </xdr:to>
    <xdr:sp macro="" textlink="">
      <xdr:nvSpPr>
        <xdr:cNvPr id="232" name="フローチャート: 判断 231">
          <a:extLst>
            <a:ext uri="{FF2B5EF4-FFF2-40B4-BE49-F238E27FC236}">
              <a16:creationId xmlns:a16="http://schemas.microsoft.com/office/drawing/2014/main" xmlns="" id="{00000000-0008-0000-0200-0000E8000000}"/>
            </a:ext>
          </a:extLst>
        </xdr:cNvPr>
        <xdr:cNvSpPr/>
      </xdr:nvSpPr>
      <xdr:spPr>
        <a:xfrm>
          <a:off x="13652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123372</xdr:rowOff>
    </xdr:from>
    <xdr:to>
      <xdr:col>67</xdr:col>
      <xdr:colOff>101600</xdr:colOff>
      <xdr:row>38</xdr:row>
      <xdr:rowOff>53522</xdr:rowOff>
    </xdr:to>
    <xdr:sp macro="" textlink="">
      <xdr:nvSpPr>
        <xdr:cNvPr id="233" name="フローチャート: 判断 232">
          <a:extLst>
            <a:ext uri="{FF2B5EF4-FFF2-40B4-BE49-F238E27FC236}">
              <a16:creationId xmlns:a16="http://schemas.microsoft.com/office/drawing/2014/main" xmlns="" id="{00000000-0008-0000-0200-0000E9000000}"/>
            </a:ext>
          </a:extLst>
        </xdr:cNvPr>
        <xdr:cNvSpPr/>
      </xdr:nvSpPr>
      <xdr:spPr>
        <a:xfrm>
          <a:off x="12763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4" name="テキスト ボックス 233">
          <a:extLst>
            <a:ext uri="{FF2B5EF4-FFF2-40B4-BE49-F238E27FC236}">
              <a16:creationId xmlns:a16="http://schemas.microsoft.com/office/drawing/2014/main" xmlns="" id="{00000000-0008-0000-0200-0000EA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5" name="テキスト ボックス 234">
          <a:extLst>
            <a:ext uri="{FF2B5EF4-FFF2-40B4-BE49-F238E27FC236}">
              <a16:creationId xmlns:a16="http://schemas.microsoft.com/office/drawing/2014/main" xmlns="" id="{00000000-0008-0000-0200-0000EB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6" name="テキスト ボックス 235">
          <a:extLst>
            <a:ext uri="{FF2B5EF4-FFF2-40B4-BE49-F238E27FC236}">
              <a16:creationId xmlns:a16="http://schemas.microsoft.com/office/drawing/2014/main" xmlns="" id="{00000000-0008-0000-0200-0000EC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7" name="テキスト ボックス 236">
          <a:extLst>
            <a:ext uri="{FF2B5EF4-FFF2-40B4-BE49-F238E27FC236}">
              <a16:creationId xmlns:a16="http://schemas.microsoft.com/office/drawing/2014/main" xmlns="" id="{00000000-0008-0000-0200-0000ED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8" name="テキスト ボックス 237">
          <a:extLst>
            <a:ext uri="{FF2B5EF4-FFF2-40B4-BE49-F238E27FC236}">
              <a16:creationId xmlns:a16="http://schemas.microsoft.com/office/drawing/2014/main" xmlns="" id="{00000000-0008-0000-0200-0000EE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67854</xdr:rowOff>
    </xdr:from>
    <xdr:to>
      <xdr:col>85</xdr:col>
      <xdr:colOff>177800</xdr:colOff>
      <xdr:row>39</xdr:row>
      <xdr:rowOff>169454</xdr:rowOff>
    </xdr:to>
    <xdr:sp macro="" textlink="">
      <xdr:nvSpPr>
        <xdr:cNvPr id="239" name="楕円 238">
          <a:extLst>
            <a:ext uri="{FF2B5EF4-FFF2-40B4-BE49-F238E27FC236}">
              <a16:creationId xmlns:a16="http://schemas.microsoft.com/office/drawing/2014/main" xmlns="" id="{00000000-0008-0000-0200-0000EF000000}"/>
            </a:ext>
          </a:extLst>
        </xdr:cNvPr>
        <xdr:cNvSpPr/>
      </xdr:nvSpPr>
      <xdr:spPr>
        <a:xfrm>
          <a:off x="16268700" y="675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46281</xdr:rowOff>
    </xdr:from>
    <xdr:ext cx="405111" cy="259045"/>
    <xdr:sp macro="" textlink="">
      <xdr:nvSpPr>
        <xdr:cNvPr id="240" name="【一般廃棄物処理施設】&#10;有形固定資産減価償却率該当値テキスト">
          <a:extLst>
            <a:ext uri="{FF2B5EF4-FFF2-40B4-BE49-F238E27FC236}">
              <a16:creationId xmlns:a16="http://schemas.microsoft.com/office/drawing/2014/main" xmlns="" id="{00000000-0008-0000-0200-0000F0000000}"/>
            </a:ext>
          </a:extLst>
        </xdr:cNvPr>
        <xdr:cNvSpPr txBox="1"/>
      </xdr:nvSpPr>
      <xdr:spPr>
        <a:xfrm>
          <a:off x="16357600"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167459</xdr:rowOff>
    </xdr:from>
    <xdr:to>
      <xdr:col>81</xdr:col>
      <xdr:colOff>101600</xdr:colOff>
      <xdr:row>39</xdr:row>
      <xdr:rowOff>97609</xdr:rowOff>
    </xdr:to>
    <xdr:sp macro="" textlink="">
      <xdr:nvSpPr>
        <xdr:cNvPr id="241" name="楕円 240">
          <a:extLst>
            <a:ext uri="{FF2B5EF4-FFF2-40B4-BE49-F238E27FC236}">
              <a16:creationId xmlns:a16="http://schemas.microsoft.com/office/drawing/2014/main" xmlns="" id="{00000000-0008-0000-0200-0000F1000000}"/>
            </a:ext>
          </a:extLst>
        </xdr:cNvPr>
        <xdr:cNvSpPr/>
      </xdr:nvSpPr>
      <xdr:spPr>
        <a:xfrm>
          <a:off x="15430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46809</xdr:rowOff>
    </xdr:from>
    <xdr:to>
      <xdr:col>85</xdr:col>
      <xdr:colOff>127000</xdr:colOff>
      <xdr:row>39</xdr:row>
      <xdr:rowOff>118654</xdr:rowOff>
    </xdr:to>
    <xdr:cxnSp macro="">
      <xdr:nvCxnSpPr>
        <xdr:cNvPr id="242" name="直線コネクタ 241">
          <a:extLst>
            <a:ext uri="{FF2B5EF4-FFF2-40B4-BE49-F238E27FC236}">
              <a16:creationId xmlns:a16="http://schemas.microsoft.com/office/drawing/2014/main" xmlns="" id="{00000000-0008-0000-0200-0000F2000000}"/>
            </a:ext>
          </a:extLst>
        </xdr:cNvPr>
        <xdr:cNvCxnSpPr/>
      </xdr:nvCxnSpPr>
      <xdr:spPr>
        <a:xfrm>
          <a:off x="15481300" y="6733359"/>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62956</xdr:rowOff>
    </xdr:from>
    <xdr:to>
      <xdr:col>76</xdr:col>
      <xdr:colOff>165100</xdr:colOff>
      <xdr:row>39</xdr:row>
      <xdr:rowOff>164556</xdr:rowOff>
    </xdr:to>
    <xdr:sp macro="" textlink="">
      <xdr:nvSpPr>
        <xdr:cNvPr id="243" name="楕円 242">
          <a:extLst>
            <a:ext uri="{FF2B5EF4-FFF2-40B4-BE49-F238E27FC236}">
              <a16:creationId xmlns:a16="http://schemas.microsoft.com/office/drawing/2014/main" xmlns="" id="{00000000-0008-0000-0200-0000F3000000}"/>
            </a:ext>
          </a:extLst>
        </xdr:cNvPr>
        <xdr:cNvSpPr/>
      </xdr:nvSpPr>
      <xdr:spPr>
        <a:xfrm>
          <a:off x="14541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46809</xdr:rowOff>
    </xdr:from>
    <xdr:to>
      <xdr:col>81</xdr:col>
      <xdr:colOff>50800</xdr:colOff>
      <xdr:row>39</xdr:row>
      <xdr:rowOff>113756</xdr:rowOff>
    </xdr:to>
    <xdr:cxnSp macro="">
      <xdr:nvCxnSpPr>
        <xdr:cNvPr id="244" name="直線コネクタ 243">
          <a:extLst>
            <a:ext uri="{FF2B5EF4-FFF2-40B4-BE49-F238E27FC236}">
              <a16:creationId xmlns:a16="http://schemas.microsoft.com/office/drawing/2014/main" xmlns="" id="{00000000-0008-0000-0200-0000F4000000}"/>
            </a:ext>
          </a:extLst>
        </xdr:cNvPr>
        <xdr:cNvCxnSpPr/>
      </xdr:nvCxnSpPr>
      <xdr:spPr>
        <a:xfrm flipV="1">
          <a:off x="14592300" y="673335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xdr:rowOff>
    </xdr:from>
    <xdr:to>
      <xdr:col>72</xdr:col>
      <xdr:colOff>38100</xdr:colOff>
      <xdr:row>39</xdr:row>
      <xdr:rowOff>109038</xdr:rowOff>
    </xdr:to>
    <xdr:sp macro="" textlink="">
      <xdr:nvSpPr>
        <xdr:cNvPr id="245" name="楕円 244">
          <a:extLst>
            <a:ext uri="{FF2B5EF4-FFF2-40B4-BE49-F238E27FC236}">
              <a16:creationId xmlns:a16="http://schemas.microsoft.com/office/drawing/2014/main" xmlns="" id="{00000000-0008-0000-0200-0000F5000000}"/>
            </a:ext>
          </a:extLst>
        </xdr:cNvPr>
        <xdr:cNvSpPr/>
      </xdr:nvSpPr>
      <xdr:spPr>
        <a:xfrm>
          <a:off x="13652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58238</xdr:rowOff>
    </xdr:from>
    <xdr:to>
      <xdr:col>76</xdr:col>
      <xdr:colOff>114300</xdr:colOff>
      <xdr:row>39</xdr:row>
      <xdr:rowOff>113756</xdr:rowOff>
    </xdr:to>
    <xdr:cxnSp macro="">
      <xdr:nvCxnSpPr>
        <xdr:cNvPr id="246" name="直線コネクタ 245">
          <a:extLst>
            <a:ext uri="{FF2B5EF4-FFF2-40B4-BE49-F238E27FC236}">
              <a16:creationId xmlns:a16="http://schemas.microsoft.com/office/drawing/2014/main" xmlns="" id="{00000000-0008-0000-0200-0000F6000000}"/>
            </a:ext>
          </a:extLst>
        </xdr:cNvPr>
        <xdr:cNvCxnSpPr/>
      </xdr:nvCxnSpPr>
      <xdr:spPr>
        <a:xfrm>
          <a:off x="13703300" y="67447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22134</xdr:rowOff>
    </xdr:from>
    <xdr:to>
      <xdr:col>67</xdr:col>
      <xdr:colOff>101600</xdr:colOff>
      <xdr:row>39</xdr:row>
      <xdr:rowOff>123734</xdr:rowOff>
    </xdr:to>
    <xdr:sp macro="" textlink="">
      <xdr:nvSpPr>
        <xdr:cNvPr id="247" name="楕円 246">
          <a:extLst>
            <a:ext uri="{FF2B5EF4-FFF2-40B4-BE49-F238E27FC236}">
              <a16:creationId xmlns:a16="http://schemas.microsoft.com/office/drawing/2014/main" xmlns="" id="{00000000-0008-0000-0200-0000F7000000}"/>
            </a:ext>
          </a:extLst>
        </xdr:cNvPr>
        <xdr:cNvSpPr/>
      </xdr:nvSpPr>
      <xdr:spPr>
        <a:xfrm>
          <a:off x="12763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58238</xdr:rowOff>
    </xdr:from>
    <xdr:to>
      <xdr:col>71</xdr:col>
      <xdr:colOff>177800</xdr:colOff>
      <xdr:row>39</xdr:row>
      <xdr:rowOff>72934</xdr:rowOff>
    </xdr:to>
    <xdr:cxnSp macro="">
      <xdr:nvCxnSpPr>
        <xdr:cNvPr id="248" name="直線コネクタ 247">
          <a:extLst>
            <a:ext uri="{FF2B5EF4-FFF2-40B4-BE49-F238E27FC236}">
              <a16:creationId xmlns:a16="http://schemas.microsoft.com/office/drawing/2014/main" xmlns="" id="{00000000-0008-0000-0200-0000F8000000}"/>
            </a:ext>
          </a:extLst>
        </xdr:cNvPr>
        <xdr:cNvCxnSpPr/>
      </xdr:nvCxnSpPr>
      <xdr:spPr>
        <a:xfrm flipV="1">
          <a:off x="12814300" y="67447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143527</xdr:rowOff>
    </xdr:from>
    <xdr:ext cx="405111" cy="259045"/>
    <xdr:sp macro="" textlink="">
      <xdr:nvSpPr>
        <xdr:cNvPr id="249" name="n_1aveValue【一般廃棄物処理施設】&#10;有形固定資産減価償却率">
          <a:extLst>
            <a:ext uri="{FF2B5EF4-FFF2-40B4-BE49-F238E27FC236}">
              <a16:creationId xmlns:a16="http://schemas.microsoft.com/office/drawing/2014/main" xmlns="" id="{00000000-0008-0000-0200-0000F9000000}"/>
            </a:ext>
          </a:extLst>
        </xdr:cNvPr>
        <xdr:cNvSpPr txBox="1"/>
      </xdr:nvSpPr>
      <xdr:spPr>
        <a:xfrm>
          <a:off x="15266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148426</xdr:rowOff>
    </xdr:from>
    <xdr:ext cx="405111" cy="259045"/>
    <xdr:sp macro="" textlink="">
      <xdr:nvSpPr>
        <xdr:cNvPr id="250" name="n_2aveValue【一般廃棄物処理施設】&#10;有形固定資産減価償却率">
          <a:extLst>
            <a:ext uri="{FF2B5EF4-FFF2-40B4-BE49-F238E27FC236}">
              <a16:creationId xmlns:a16="http://schemas.microsoft.com/office/drawing/2014/main" xmlns="" id="{00000000-0008-0000-0200-0000FA000000}"/>
            </a:ext>
          </a:extLst>
        </xdr:cNvPr>
        <xdr:cNvSpPr txBox="1"/>
      </xdr:nvSpPr>
      <xdr:spPr>
        <a:xfrm>
          <a:off x="14389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104338</xdr:rowOff>
    </xdr:from>
    <xdr:ext cx="405111" cy="259045"/>
    <xdr:sp macro="" textlink="">
      <xdr:nvSpPr>
        <xdr:cNvPr id="251" name="n_3aveValue【一般廃棄物処理施設】&#10;有形固定資産減価償却率">
          <a:extLst>
            <a:ext uri="{FF2B5EF4-FFF2-40B4-BE49-F238E27FC236}">
              <a16:creationId xmlns:a16="http://schemas.microsoft.com/office/drawing/2014/main" xmlns="" id="{00000000-0008-0000-0200-0000FB000000}"/>
            </a:ext>
          </a:extLst>
        </xdr:cNvPr>
        <xdr:cNvSpPr txBox="1"/>
      </xdr:nvSpPr>
      <xdr:spPr>
        <a:xfrm>
          <a:off x="13500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70049</xdr:rowOff>
    </xdr:from>
    <xdr:ext cx="405111" cy="259045"/>
    <xdr:sp macro="" textlink="">
      <xdr:nvSpPr>
        <xdr:cNvPr id="252" name="n_4aveValue【一般廃棄物処理施設】&#10;有形固定資産減価償却率">
          <a:extLst>
            <a:ext uri="{FF2B5EF4-FFF2-40B4-BE49-F238E27FC236}">
              <a16:creationId xmlns:a16="http://schemas.microsoft.com/office/drawing/2014/main" xmlns="" id="{00000000-0008-0000-0200-0000FC000000}"/>
            </a:ext>
          </a:extLst>
        </xdr:cNvPr>
        <xdr:cNvSpPr txBox="1"/>
      </xdr:nvSpPr>
      <xdr:spPr>
        <a:xfrm>
          <a:off x="12611744" y="624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88736</xdr:rowOff>
    </xdr:from>
    <xdr:ext cx="405111" cy="259045"/>
    <xdr:sp macro="" textlink="">
      <xdr:nvSpPr>
        <xdr:cNvPr id="253" name="n_1mainValue【一般廃棄物処理施設】&#10;有形固定資産減価償却率">
          <a:extLst>
            <a:ext uri="{FF2B5EF4-FFF2-40B4-BE49-F238E27FC236}">
              <a16:creationId xmlns:a16="http://schemas.microsoft.com/office/drawing/2014/main" xmlns="" id="{00000000-0008-0000-0200-0000FD000000}"/>
            </a:ext>
          </a:extLst>
        </xdr:cNvPr>
        <xdr:cNvSpPr txBox="1"/>
      </xdr:nvSpPr>
      <xdr:spPr>
        <a:xfrm>
          <a:off x="152660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155683</xdr:rowOff>
    </xdr:from>
    <xdr:ext cx="405111" cy="259045"/>
    <xdr:sp macro="" textlink="">
      <xdr:nvSpPr>
        <xdr:cNvPr id="254" name="n_2mainValue【一般廃棄物処理施設】&#10;有形固定資産減価償却率">
          <a:extLst>
            <a:ext uri="{FF2B5EF4-FFF2-40B4-BE49-F238E27FC236}">
              <a16:creationId xmlns:a16="http://schemas.microsoft.com/office/drawing/2014/main" xmlns="" id="{00000000-0008-0000-0200-0000FE000000}"/>
            </a:ext>
          </a:extLst>
        </xdr:cNvPr>
        <xdr:cNvSpPr txBox="1"/>
      </xdr:nvSpPr>
      <xdr:spPr>
        <a:xfrm>
          <a:off x="14389744" y="684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100165</xdr:rowOff>
    </xdr:from>
    <xdr:ext cx="405111" cy="259045"/>
    <xdr:sp macro="" textlink="">
      <xdr:nvSpPr>
        <xdr:cNvPr id="255" name="n_3mainValue【一般廃棄物処理施設】&#10;有形固定資産減価償却率">
          <a:extLst>
            <a:ext uri="{FF2B5EF4-FFF2-40B4-BE49-F238E27FC236}">
              <a16:creationId xmlns:a16="http://schemas.microsoft.com/office/drawing/2014/main" xmlns="" id="{00000000-0008-0000-0200-0000FF000000}"/>
            </a:ext>
          </a:extLst>
        </xdr:cNvPr>
        <xdr:cNvSpPr txBox="1"/>
      </xdr:nvSpPr>
      <xdr:spPr>
        <a:xfrm>
          <a:off x="135007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114861</xdr:rowOff>
    </xdr:from>
    <xdr:ext cx="405111" cy="259045"/>
    <xdr:sp macro="" textlink="">
      <xdr:nvSpPr>
        <xdr:cNvPr id="256" name="n_4mainValue【一般廃棄物処理施設】&#10;有形固定資産減価償却率">
          <a:extLst>
            <a:ext uri="{FF2B5EF4-FFF2-40B4-BE49-F238E27FC236}">
              <a16:creationId xmlns:a16="http://schemas.microsoft.com/office/drawing/2014/main" xmlns="" id="{00000000-0008-0000-0200-000000010000}"/>
            </a:ext>
          </a:extLst>
        </xdr:cNvPr>
        <xdr:cNvSpPr txBox="1"/>
      </xdr:nvSpPr>
      <xdr:spPr>
        <a:xfrm>
          <a:off x="12611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7" name="正方形/長方形 256">
          <a:extLst>
            <a:ext uri="{FF2B5EF4-FFF2-40B4-BE49-F238E27FC236}">
              <a16:creationId xmlns:a16="http://schemas.microsoft.com/office/drawing/2014/main" xmlns="" id="{00000000-0008-0000-0200-00000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8" name="正方形/長方形 257">
          <a:extLst>
            <a:ext uri="{FF2B5EF4-FFF2-40B4-BE49-F238E27FC236}">
              <a16:creationId xmlns:a16="http://schemas.microsoft.com/office/drawing/2014/main" xmlns="" id="{00000000-0008-0000-0200-00000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9" name="正方形/長方形 258">
          <a:extLst>
            <a:ext uri="{FF2B5EF4-FFF2-40B4-BE49-F238E27FC236}">
              <a16:creationId xmlns:a16="http://schemas.microsoft.com/office/drawing/2014/main" xmlns="" id="{00000000-0008-0000-0200-00000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0" name="正方形/長方形 259">
          <a:extLst>
            <a:ext uri="{FF2B5EF4-FFF2-40B4-BE49-F238E27FC236}">
              <a16:creationId xmlns:a16="http://schemas.microsoft.com/office/drawing/2014/main" xmlns="" id="{00000000-0008-0000-0200-00000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1" name="正方形/長方形 260">
          <a:extLst>
            <a:ext uri="{FF2B5EF4-FFF2-40B4-BE49-F238E27FC236}">
              <a16:creationId xmlns:a16="http://schemas.microsoft.com/office/drawing/2014/main" xmlns="" id="{00000000-0008-0000-0200-00000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2" name="正方形/長方形 261">
          <a:extLst>
            <a:ext uri="{FF2B5EF4-FFF2-40B4-BE49-F238E27FC236}">
              <a16:creationId xmlns:a16="http://schemas.microsoft.com/office/drawing/2014/main" xmlns="" id="{00000000-0008-0000-0200-00000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3" name="正方形/長方形 262">
          <a:extLst>
            <a:ext uri="{FF2B5EF4-FFF2-40B4-BE49-F238E27FC236}">
              <a16:creationId xmlns:a16="http://schemas.microsoft.com/office/drawing/2014/main" xmlns="" id="{00000000-0008-0000-0200-00000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4" name="正方形/長方形 263">
          <a:extLst>
            <a:ext uri="{FF2B5EF4-FFF2-40B4-BE49-F238E27FC236}">
              <a16:creationId xmlns:a16="http://schemas.microsoft.com/office/drawing/2014/main" xmlns="" id="{00000000-0008-0000-0200-00000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5" name="テキスト ボックス 264">
          <a:extLst>
            <a:ext uri="{FF2B5EF4-FFF2-40B4-BE49-F238E27FC236}">
              <a16:creationId xmlns:a16="http://schemas.microsoft.com/office/drawing/2014/main" xmlns="" id="{00000000-0008-0000-0200-00000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6" name="直線コネクタ 265">
          <a:extLst>
            <a:ext uri="{FF2B5EF4-FFF2-40B4-BE49-F238E27FC236}">
              <a16:creationId xmlns:a16="http://schemas.microsoft.com/office/drawing/2014/main" xmlns="" id="{00000000-0008-0000-0200-00000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7" name="直線コネクタ 266">
          <a:extLst>
            <a:ext uri="{FF2B5EF4-FFF2-40B4-BE49-F238E27FC236}">
              <a16:creationId xmlns:a16="http://schemas.microsoft.com/office/drawing/2014/main" xmlns="" id="{00000000-0008-0000-0200-00000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8" name="テキスト ボックス 267">
          <a:extLst>
            <a:ext uri="{FF2B5EF4-FFF2-40B4-BE49-F238E27FC236}">
              <a16:creationId xmlns:a16="http://schemas.microsoft.com/office/drawing/2014/main" xmlns="" id="{00000000-0008-0000-0200-00000C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9" name="直線コネクタ 268">
          <a:extLst>
            <a:ext uri="{FF2B5EF4-FFF2-40B4-BE49-F238E27FC236}">
              <a16:creationId xmlns:a16="http://schemas.microsoft.com/office/drawing/2014/main" xmlns="" id="{00000000-0008-0000-0200-00000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70" name="テキスト ボックス 269">
          <a:extLst>
            <a:ext uri="{FF2B5EF4-FFF2-40B4-BE49-F238E27FC236}">
              <a16:creationId xmlns:a16="http://schemas.microsoft.com/office/drawing/2014/main" xmlns="" id="{00000000-0008-0000-0200-00000E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71" name="直線コネクタ 270">
          <a:extLst>
            <a:ext uri="{FF2B5EF4-FFF2-40B4-BE49-F238E27FC236}">
              <a16:creationId xmlns:a16="http://schemas.microsoft.com/office/drawing/2014/main" xmlns="" id="{00000000-0008-0000-0200-00000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72" name="テキスト ボックス 271">
          <a:extLst>
            <a:ext uri="{FF2B5EF4-FFF2-40B4-BE49-F238E27FC236}">
              <a16:creationId xmlns:a16="http://schemas.microsoft.com/office/drawing/2014/main" xmlns="" id="{00000000-0008-0000-0200-000010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73" name="直線コネクタ 272">
          <a:extLst>
            <a:ext uri="{FF2B5EF4-FFF2-40B4-BE49-F238E27FC236}">
              <a16:creationId xmlns:a16="http://schemas.microsoft.com/office/drawing/2014/main" xmlns="" id="{00000000-0008-0000-0200-00001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74" name="テキスト ボックス 273">
          <a:extLst>
            <a:ext uri="{FF2B5EF4-FFF2-40B4-BE49-F238E27FC236}">
              <a16:creationId xmlns:a16="http://schemas.microsoft.com/office/drawing/2014/main" xmlns="" id="{00000000-0008-0000-0200-000012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5" name="直線コネクタ 274">
          <a:extLst>
            <a:ext uri="{FF2B5EF4-FFF2-40B4-BE49-F238E27FC236}">
              <a16:creationId xmlns:a16="http://schemas.microsoft.com/office/drawing/2014/main" xmlns="" id="{00000000-0008-0000-0200-00001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276" name="テキスト ボックス 275">
          <a:extLst>
            <a:ext uri="{FF2B5EF4-FFF2-40B4-BE49-F238E27FC236}">
              <a16:creationId xmlns:a16="http://schemas.microsoft.com/office/drawing/2014/main" xmlns="" id="{00000000-0008-0000-0200-000014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7" name="直線コネクタ 276">
          <a:extLst>
            <a:ext uri="{FF2B5EF4-FFF2-40B4-BE49-F238E27FC236}">
              <a16:creationId xmlns:a16="http://schemas.microsoft.com/office/drawing/2014/main" xmlns="" id="{00000000-0008-0000-0200-00001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278" name="テキスト ボックス 277">
          <a:extLst>
            <a:ext uri="{FF2B5EF4-FFF2-40B4-BE49-F238E27FC236}">
              <a16:creationId xmlns:a16="http://schemas.microsoft.com/office/drawing/2014/main" xmlns="" id="{00000000-0008-0000-0200-000016010000}"/>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9" name="直線コネクタ 278">
          <a:extLst>
            <a:ext uri="{FF2B5EF4-FFF2-40B4-BE49-F238E27FC236}">
              <a16:creationId xmlns:a16="http://schemas.microsoft.com/office/drawing/2014/main" xmlns="" id="{00000000-0008-0000-0200-00001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280" name="テキスト ボックス 279">
          <a:extLst>
            <a:ext uri="{FF2B5EF4-FFF2-40B4-BE49-F238E27FC236}">
              <a16:creationId xmlns:a16="http://schemas.microsoft.com/office/drawing/2014/main" xmlns="" id="{00000000-0008-0000-0200-000018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81" name="【一般廃棄物処理施設】&#10;一人当たり有形固定資産（償却資産）額グラフ枠">
          <a:extLst>
            <a:ext uri="{FF2B5EF4-FFF2-40B4-BE49-F238E27FC236}">
              <a16:creationId xmlns:a16="http://schemas.microsoft.com/office/drawing/2014/main" xmlns="" id="{00000000-0008-0000-0200-00001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32102</xdr:rowOff>
    </xdr:from>
    <xdr:to>
      <xdr:col>116</xdr:col>
      <xdr:colOff>62864</xdr:colOff>
      <xdr:row>42</xdr:row>
      <xdr:rowOff>90250</xdr:rowOff>
    </xdr:to>
    <xdr:cxnSp macro="">
      <xdr:nvCxnSpPr>
        <xdr:cNvPr id="282" name="直線コネクタ 281">
          <a:extLst>
            <a:ext uri="{FF2B5EF4-FFF2-40B4-BE49-F238E27FC236}">
              <a16:creationId xmlns:a16="http://schemas.microsoft.com/office/drawing/2014/main" xmlns="" id="{00000000-0008-0000-0200-00001A010000}"/>
            </a:ext>
          </a:extLst>
        </xdr:cNvPr>
        <xdr:cNvCxnSpPr/>
      </xdr:nvCxnSpPr>
      <xdr:spPr>
        <a:xfrm flipV="1">
          <a:off x="22160864" y="5689952"/>
          <a:ext cx="0" cy="1601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94077</xdr:rowOff>
    </xdr:from>
    <xdr:ext cx="469744" cy="259045"/>
    <xdr:sp macro="" textlink="">
      <xdr:nvSpPr>
        <xdr:cNvPr id="283" name="【一般廃棄物処理施設】&#10;一人当たり有形固定資産（償却資産）額最小値テキスト">
          <a:extLst>
            <a:ext uri="{FF2B5EF4-FFF2-40B4-BE49-F238E27FC236}">
              <a16:creationId xmlns:a16="http://schemas.microsoft.com/office/drawing/2014/main" xmlns="" id="{00000000-0008-0000-0200-00001B010000}"/>
            </a:ext>
          </a:extLst>
        </xdr:cNvPr>
        <xdr:cNvSpPr txBox="1"/>
      </xdr:nvSpPr>
      <xdr:spPr>
        <a:xfrm>
          <a:off x="22199600" y="72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90250</xdr:rowOff>
    </xdr:from>
    <xdr:to>
      <xdr:col>116</xdr:col>
      <xdr:colOff>152400</xdr:colOff>
      <xdr:row>42</xdr:row>
      <xdr:rowOff>90250</xdr:rowOff>
    </xdr:to>
    <xdr:cxnSp macro="">
      <xdr:nvCxnSpPr>
        <xdr:cNvPr id="284" name="直線コネクタ 283">
          <a:extLst>
            <a:ext uri="{FF2B5EF4-FFF2-40B4-BE49-F238E27FC236}">
              <a16:creationId xmlns:a16="http://schemas.microsoft.com/office/drawing/2014/main" xmlns="" id="{00000000-0008-0000-0200-00001C010000}"/>
            </a:ext>
          </a:extLst>
        </xdr:cNvPr>
        <xdr:cNvCxnSpPr/>
      </xdr:nvCxnSpPr>
      <xdr:spPr>
        <a:xfrm>
          <a:off x="22072600" y="729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150229</xdr:rowOff>
    </xdr:from>
    <xdr:ext cx="690189" cy="259045"/>
    <xdr:sp macro="" textlink="">
      <xdr:nvSpPr>
        <xdr:cNvPr id="285" name="【一般廃棄物処理施設】&#10;一人当たり有形固定資産（償却資産）額最大値テキスト">
          <a:extLst>
            <a:ext uri="{FF2B5EF4-FFF2-40B4-BE49-F238E27FC236}">
              <a16:creationId xmlns:a16="http://schemas.microsoft.com/office/drawing/2014/main" xmlns="" id="{00000000-0008-0000-0200-00001D010000}"/>
            </a:ext>
          </a:extLst>
        </xdr:cNvPr>
        <xdr:cNvSpPr txBox="1"/>
      </xdr:nvSpPr>
      <xdr:spPr>
        <a:xfrm>
          <a:off x="22199600" y="5465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32102</xdr:rowOff>
    </xdr:from>
    <xdr:to>
      <xdr:col>116</xdr:col>
      <xdr:colOff>152400</xdr:colOff>
      <xdr:row>33</xdr:row>
      <xdr:rowOff>32102</xdr:rowOff>
    </xdr:to>
    <xdr:cxnSp macro="">
      <xdr:nvCxnSpPr>
        <xdr:cNvPr id="286" name="直線コネクタ 285">
          <a:extLst>
            <a:ext uri="{FF2B5EF4-FFF2-40B4-BE49-F238E27FC236}">
              <a16:creationId xmlns:a16="http://schemas.microsoft.com/office/drawing/2014/main" xmlns="" id="{00000000-0008-0000-0200-00001E010000}"/>
            </a:ext>
          </a:extLst>
        </xdr:cNvPr>
        <xdr:cNvCxnSpPr/>
      </xdr:nvCxnSpPr>
      <xdr:spPr>
        <a:xfrm>
          <a:off x="22072600" y="568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45296</xdr:rowOff>
    </xdr:from>
    <xdr:ext cx="599010" cy="259045"/>
    <xdr:sp macro="" textlink="">
      <xdr:nvSpPr>
        <xdr:cNvPr id="287" name="【一般廃棄物処理施設】&#10;一人当たり有形固定資産（償却資産）額平均値テキスト">
          <a:extLst>
            <a:ext uri="{FF2B5EF4-FFF2-40B4-BE49-F238E27FC236}">
              <a16:creationId xmlns:a16="http://schemas.microsoft.com/office/drawing/2014/main" xmlns="" id="{00000000-0008-0000-0200-00001F010000}"/>
            </a:ext>
          </a:extLst>
        </xdr:cNvPr>
        <xdr:cNvSpPr txBox="1"/>
      </xdr:nvSpPr>
      <xdr:spPr>
        <a:xfrm>
          <a:off x="22199600" y="6903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22419</xdr:rowOff>
    </xdr:from>
    <xdr:to>
      <xdr:col>116</xdr:col>
      <xdr:colOff>114300</xdr:colOff>
      <xdr:row>41</xdr:row>
      <xdr:rowOff>124019</xdr:rowOff>
    </xdr:to>
    <xdr:sp macro="" textlink="">
      <xdr:nvSpPr>
        <xdr:cNvPr id="288" name="フローチャート: 判断 287">
          <a:extLst>
            <a:ext uri="{FF2B5EF4-FFF2-40B4-BE49-F238E27FC236}">
              <a16:creationId xmlns:a16="http://schemas.microsoft.com/office/drawing/2014/main" xmlns="" id="{00000000-0008-0000-0200-000020010000}"/>
            </a:ext>
          </a:extLst>
        </xdr:cNvPr>
        <xdr:cNvSpPr/>
      </xdr:nvSpPr>
      <xdr:spPr>
        <a:xfrm>
          <a:off x="22110700" y="705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40774</xdr:rowOff>
    </xdr:from>
    <xdr:to>
      <xdr:col>112</xdr:col>
      <xdr:colOff>38100</xdr:colOff>
      <xdr:row>41</xdr:row>
      <xdr:rowOff>142374</xdr:rowOff>
    </xdr:to>
    <xdr:sp macro="" textlink="">
      <xdr:nvSpPr>
        <xdr:cNvPr id="289" name="フローチャート: 判断 288">
          <a:extLst>
            <a:ext uri="{FF2B5EF4-FFF2-40B4-BE49-F238E27FC236}">
              <a16:creationId xmlns:a16="http://schemas.microsoft.com/office/drawing/2014/main" xmlns="" id="{00000000-0008-0000-0200-000021010000}"/>
            </a:ext>
          </a:extLst>
        </xdr:cNvPr>
        <xdr:cNvSpPr/>
      </xdr:nvSpPr>
      <xdr:spPr>
        <a:xfrm>
          <a:off x="21272500" y="7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41422</xdr:rowOff>
    </xdr:from>
    <xdr:to>
      <xdr:col>107</xdr:col>
      <xdr:colOff>101600</xdr:colOff>
      <xdr:row>41</xdr:row>
      <xdr:rowOff>143022</xdr:rowOff>
    </xdr:to>
    <xdr:sp macro="" textlink="">
      <xdr:nvSpPr>
        <xdr:cNvPr id="290" name="フローチャート: 判断 289">
          <a:extLst>
            <a:ext uri="{FF2B5EF4-FFF2-40B4-BE49-F238E27FC236}">
              <a16:creationId xmlns:a16="http://schemas.microsoft.com/office/drawing/2014/main" xmlns="" id="{00000000-0008-0000-0200-000022010000}"/>
            </a:ext>
          </a:extLst>
        </xdr:cNvPr>
        <xdr:cNvSpPr/>
      </xdr:nvSpPr>
      <xdr:spPr>
        <a:xfrm>
          <a:off x="20383500" y="707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49291</xdr:rowOff>
    </xdr:from>
    <xdr:to>
      <xdr:col>102</xdr:col>
      <xdr:colOff>165100</xdr:colOff>
      <xdr:row>41</xdr:row>
      <xdr:rowOff>150891</xdr:rowOff>
    </xdr:to>
    <xdr:sp macro="" textlink="">
      <xdr:nvSpPr>
        <xdr:cNvPr id="291" name="フローチャート: 判断 290">
          <a:extLst>
            <a:ext uri="{FF2B5EF4-FFF2-40B4-BE49-F238E27FC236}">
              <a16:creationId xmlns:a16="http://schemas.microsoft.com/office/drawing/2014/main" xmlns="" id="{00000000-0008-0000-0200-000023010000}"/>
            </a:ext>
          </a:extLst>
        </xdr:cNvPr>
        <xdr:cNvSpPr/>
      </xdr:nvSpPr>
      <xdr:spPr>
        <a:xfrm>
          <a:off x="19494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61513</xdr:rowOff>
    </xdr:from>
    <xdr:to>
      <xdr:col>98</xdr:col>
      <xdr:colOff>38100</xdr:colOff>
      <xdr:row>41</xdr:row>
      <xdr:rowOff>163113</xdr:rowOff>
    </xdr:to>
    <xdr:sp macro="" textlink="">
      <xdr:nvSpPr>
        <xdr:cNvPr id="292" name="フローチャート: 判断 291">
          <a:extLst>
            <a:ext uri="{FF2B5EF4-FFF2-40B4-BE49-F238E27FC236}">
              <a16:creationId xmlns:a16="http://schemas.microsoft.com/office/drawing/2014/main" xmlns="" id="{00000000-0008-0000-0200-000024010000}"/>
            </a:ext>
          </a:extLst>
        </xdr:cNvPr>
        <xdr:cNvSpPr/>
      </xdr:nvSpPr>
      <xdr:spPr>
        <a:xfrm>
          <a:off x="18605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93" name="テキスト ボックス 292">
          <a:extLst>
            <a:ext uri="{FF2B5EF4-FFF2-40B4-BE49-F238E27FC236}">
              <a16:creationId xmlns:a16="http://schemas.microsoft.com/office/drawing/2014/main" xmlns="" id="{00000000-0008-0000-0200-00002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94" name="テキスト ボックス 293">
          <a:extLst>
            <a:ext uri="{FF2B5EF4-FFF2-40B4-BE49-F238E27FC236}">
              <a16:creationId xmlns:a16="http://schemas.microsoft.com/office/drawing/2014/main" xmlns="" id="{00000000-0008-0000-0200-00002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5" name="テキスト ボックス 294">
          <a:extLst>
            <a:ext uri="{FF2B5EF4-FFF2-40B4-BE49-F238E27FC236}">
              <a16:creationId xmlns:a16="http://schemas.microsoft.com/office/drawing/2014/main" xmlns="" id="{00000000-0008-0000-0200-00002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6" name="テキスト ボックス 295">
          <a:extLst>
            <a:ext uri="{FF2B5EF4-FFF2-40B4-BE49-F238E27FC236}">
              <a16:creationId xmlns:a16="http://schemas.microsoft.com/office/drawing/2014/main" xmlns="" id="{00000000-0008-0000-0200-00002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7" name="テキスト ボックス 296">
          <a:extLst>
            <a:ext uri="{FF2B5EF4-FFF2-40B4-BE49-F238E27FC236}">
              <a16:creationId xmlns:a16="http://schemas.microsoft.com/office/drawing/2014/main" xmlns="" id="{00000000-0008-0000-0200-00002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27132</xdr:rowOff>
    </xdr:from>
    <xdr:to>
      <xdr:col>116</xdr:col>
      <xdr:colOff>114300</xdr:colOff>
      <xdr:row>42</xdr:row>
      <xdr:rowOff>128732</xdr:rowOff>
    </xdr:to>
    <xdr:sp macro="" textlink="">
      <xdr:nvSpPr>
        <xdr:cNvPr id="298" name="楕円 297">
          <a:extLst>
            <a:ext uri="{FF2B5EF4-FFF2-40B4-BE49-F238E27FC236}">
              <a16:creationId xmlns:a16="http://schemas.microsoft.com/office/drawing/2014/main" xmlns="" id="{00000000-0008-0000-0200-00002A010000}"/>
            </a:ext>
          </a:extLst>
        </xdr:cNvPr>
        <xdr:cNvSpPr/>
      </xdr:nvSpPr>
      <xdr:spPr>
        <a:xfrm>
          <a:off x="22110700" y="722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113509</xdr:rowOff>
    </xdr:from>
    <xdr:ext cx="534377" cy="259045"/>
    <xdr:sp macro="" textlink="">
      <xdr:nvSpPr>
        <xdr:cNvPr id="299" name="【一般廃棄物処理施設】&#10;一人当たり有形固定資産（償却資産）額該当値テキスト">
          <a:extLst>
            <a:ext uri="{FF2B5EF4-FFF2-40B4-BE49-F238E27FC236}">
              <a16:creationId xmlns:a16="http://schemas.microsoft.com/office/drawing/2014/main" xmlns="" id="{00000000-0008-0000-0200-00002B010000}"/>
            </a:ext>
          </a:extLst>
        </xdr:cNvPr>
        <xdr:cNvSpPr txBox="1"/>
      </xdr:nvSpPr>
      <xdr:spPr>
        <a:xfrm>
          <a:off x="22199600" y="714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24027</xdr:rowOff>
    </xdr:from>
    <xdr:to>
      <xdr:col>112</xdr:col>
      <xdr:colOff>38100</xdr:colOff>
      <xdr:row>42</xdr:row>
      <xdr:rowOff>125627</xdr:rowOff>
    </xdr:to>
    <xdr:sp macro="" textlink="">
      <xdr:nvSpPr>
        <xdr:cNvPr id="300" name="楕円 299">
          <a:extLst>
            <a:ext uri="{FF2B5EF4-FFF2-40B4-BE49-F238E27FC236}">
              <a16:creationId xmlns:a16="http://schemas.microsoft.com/office/drawing/2014/main" xmlns="" id="{00000000-0008-0000-0200-00002C010000}"/>
            </a:ext>
          </a:extLst>
        </xdr:cNvPr>
        <xdr:cNvSpPr/>
      </xdr:nvSpPr>
      <xdr:spPr>
        <a:xfrm>
          <a:off x="21272500" y="722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74827</xdr:rowOff>
    </xdr:from>
    <xdr:to>
      <xdr:col>116</xdr:col>
      <xdr:colOff>63500</xdr:colOff>
      <xdr:row>42</xdr:row>
      <xdr:rowOff>77932</xdr:rowOff>
    </xdr:to>
    <xdr:cxnSp macro="">
      <xdr:nvCxnSpPr>
        <xdr:cNvPr id="301" name="直線コネクタ 300">
          <a:extLst>
            <a:ext uri="{FF2B5EF4-FFF2-40B4-BE49-F238E27FC236}">
              <a16:creationId xmlns:a16="http://schemas.microsoft.com/office/drawing/2014/main" xmlns="" id="{00000000-0008-0000-0200-00002D010000}"/>
            </a:ext>
          </a:extLst>
        </xdr:cNvPr>
        <xdr:cNvCxnSpPr/>
      </xdr:nvCxnSpPr>
      <xdr:spPr>
        <a:xfrm>
          <a:off x="21323300" y="7275727"/>
          <a:ext cx="838200" cy="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30631</xdr:rowOff>
    </xdr:from>
    <xdr:to>
      <xdr:col>107</xdr:col>
      <xdr:colOff>101600</xdr:colOff>
      <xdr:row>42</xdr:row>
      <xdr:rowOff>132231</xdr:rowOff>
    </xdr:to>
    <xdr:sp macro="" textlink="">
      <xdr:nvSpPr>
        <xdr:cNvPr id="302" name="楕円 301">
          <a:extLst>
            <a:ext uri="{FF2B5EF4-FFF2-40B4-BE49-F238E27FC236}">
              <a16:creationId xmlns:a16="http://schemas.microsoft.com/office/drawing/2014/main" xmlns="" id="{00000000-0008-0000-0200-00002E010000}"/>
            </a:ext>
          </a:extLst>
        </xdr:cNvPr>
        <xdr:cNvSpPr/>
      </xdr:nvSpPr>
      <xdr:spPr>
        <a:xfrm>
          <a:off x="20383500" y="723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74827</xdr:rowOff>
    </xdr:from>
    <xdr:to>
      <xdr:col>111</xdr:col>
      <xdr:colOff>177800</xdr:colOff>
      <xdr:row>42</xdr:row>
      <xdr:rowOff>81431</xdr:rowOff>
    </xdr:to>
    <xdr:cxnSp macro="">
      <xdr:nvCxnSpPr>
        <xdr:cNvPr id="303" name="直線コネクタ 302">
          <a:extLst>
            <a:ext uri="{FF2B5EF4-FFF2-40B4-BE49-F238E27FC236}">
              <a16:creationId xmlns:a16="http://schemas.microsoft.com/office/drawing/2014/main" xmlns="" id="{00000000-0008-0000-0200-00002F010000}"/>
            </a:ext>
          </a:extLst>
        </xdr:cNvPr>
        <xdr:cNvCxnSpPr/>
      </xdr:nvCxnSpPr>
      <xdr:spPr>
        <a:xfrm flipV="1">
          <a:off x="20434300" y="7275727"/>
          <a:ext cx="8890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29853</xdr:rowOff>
    </xdr:from>
    <xdr:to>
      <xdr:col>102</xdr:col>
      <xdr:colOff>165100</xdr:colOff>
      <xdr:row>42</xdr:row>
      <xdr:rowOff>131453</xdr:rowOff>
    </xdr:to>
    <xdr:sp macro="" textlink="">
      <xdr:nvSpPr>
        <xdr:cNvPr id="304" name="楕円 303">
          <a:extLst>
            <a:ext uri="{FF2B5EF4-FFF2-40B4-BE49-F238E27FC236}">
              <a16:creationId xmlns:a16="http://schemas.microsoft.com/office/drawing/2014/main" xmlns="" id="{00000000-0008-0000-0200-000030010000}"/>
            </a:ext>
          </a:extLst>
        </xdr:cNvPr>
        <xdr:cNvSpPr/>
      </xdr:nvSpPr>
      <xdr:spPr>
        <a:xfrm>
          <a:off x="19494500" y="72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80653</xdr:rowOff>
    </xdr:from>
    <xdr:to>
      <xdr:col>107</xdr:col>
      <xdr:colOff>50800</xdr:colOff>
      <xdr:row>42</xdr:row>
      <xdr:rowOff>81431</xdr:rowOff>
    </xdr:to>
    <xdr:cxnSp macro="">
      <xdr:nvCxnSpPr>
        <xdr:cNvPr id="305" name="直線コネクタ 304">
          <a:extLst>
            <a:ext uri="{FF2B5EF4-FFF2-40B4-BE49-F238E27FC236}">
              <a16:creationId xmlns:a16="http://schemas.microsoft.com/office/drawing/2014/main" xmlns="" id="{00000000-0008-0000-0200-000031010000}"/>
            </a:ext>
          </a:extLst>
        </xdr:cNvPr>
        <xdr:cNvCxnSpPr/>
      </xdr:nvCxnSpPr>
      <xdr:spPr>
        <a:xfrm>
          <a:off x="19545300" y="7281553"/>
          <a:ext cx="889000" cy="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31693</xdr:rowOff>
    </xdr:from>
    <xdr:to>
      <xdr:col>98</xdr:col>
      <xdr:colOff>38100</xdr:colOff>
      <xdr:row>42</xdr:row>
      <xdr:rowOff>133293</xdr:rowOff>
    </xdr:to>
    <xdr:sp macro="" textlink="">
      <xdr:nvSpPr>
        <xdr:cNvPr id="306" name="楕円 305">
          <a:extLst>
            <a:ext uri="{FF2B5EF4-FFF2-40B4-BE49-F238E27FC236}">
              <a16:creationId xmlns:a16="http://schemas.microsoft.com/office/drawing/2014/main" xmlns="" id="{00000000-0008-0000-0200-000032010000}"/>
            </a:ext>
          </a:extLst>
        </xdr:cNvPr>
        <xdr:cNvSpPr/>
      </xdr:nvSpPr>
      <xdr:spPr>
        <a:xfrm>
          <a:off x="18605500" y="723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80653</xdr:rowOff>
    </xdr:from>
    <xdr:to>
      <xdr:col>102</xdr:col>
      <xdr:colOff>114300</xdr:colOff>
      <xdr:row>42</xdr:row>
      <xdr:rowOff>82493</xdr:rowOff>
    </xdr:to>
    <xdr:cxnSp macro="">
      <xdr:nvCxnSpPr>
        <xdr:cNvPr id="307" name="直線コネクタ 306">
          <a:extLst>
            <a:ext uri="{FF2B5EF4-FFF2-40B4-BE49-F238E27FC236}">
              <a16:creationId xmlns:a16="http://schemas.microsoft.com/office/drawing/2014/main" xmlns="" id="{00000000-0008-0000-0200-000033010000}"/>
            </a:ext>
          </a:extLst>
        </xdr:cNvPr>
        <xdr:cNvCxnSpPr/>
      </xdr:nvCxnSpPr>
      <xdr:spPr>
        <a:xfrm flipV="1">
          <a:off x="18656300" y="7281553"/>
          <a:ext cx="8890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158901</xdr:rowOff>
    </xdr:from>
    <xdr:ext cx="599010" cy="259045"/>
    <xdr:sp macro="" textlink="">
      <xdr:nvSpPr>
        <xdr:cNvPr id="308" name="n_1aveValue【一般廃棄物処理施設】&#10;一人当たり有形固定資産（償却資産）額">
          <a:extLst>
            <a:ext uri="{FF2B5EF4-FFF2-40B4-BE49-F238E27FC236}">
              <a16:creationId xmlns:a16="http://schemas.microsoft.com/office/drawing/2014/main" xmlns="" id="{00000000-0008-0000-0200-000034010000}"/>
            </a:ext>
          </a:extLst>
        </xdr:cNvPr>
        <xdr:cNvSpPr txBox="1"/>
      </xdr:nvSpPr>
      <xdr:spPr>
        <a:xfrm>
          <a:off x="21011095" y="684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159549</xdr:rowOff>
    </xdr:from>
    <xdr:ext cx="599010" cy="259045"/>
    <xdr:sp macro="" textlink="">
      <xdr:nvSpPr>
        <xdr:cNvPr id="309" name="n_2aveValue【一般廃棄物処理施設】&#10;一人当たり有形固定資産（償却資産）額">
          <a:extLst>
            <a:ext uri="{FF2B5EF4-FFF2-40B4-BE49-F238E27FC236}">
              <a16:creationId xmlns:a16="http://schemas.microsoft.com/office/drawing/2014/main" xmlns="" id="{00000000-0008-0000-0200-000035010000}"/>
            </a:ext>
          </a:extLst>
        </xdr:cNvPr>
        <xdr:cNvSpPr txBox="1"/>
      </xdr:nvSpPr>
      <xdr:spPr>
        <a:xfrm>
          <a:off x="20134795" y="684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167418</xdr:rowOff>
    </xdr:from>
    <xdr:ext cx="599010" cy="259045"/>
    <xdr:sp macro="" textlink="">
      <xdr:nvSpPr>
        <xdr:cNvPr id="310" name="n_3aveValue【一般廃棄物処理施設】&#10;一人当たり有形固定資産（償却資産）額">
          <a:extLst>
            <a:ext uri="{FF2B5EF4-FFF2-40B4-BE49-F238E27FC236}">
              <a16:creationId xmlns:a16="http://schemas.microsoft.com/office/drawing/2014/main" xmlns="" id="{00000000-0008-0000-0200-000036010000}"/>
            </a:ext>
          </a:extLst>
        </xdr:cNvPr>
        <xdr:cNvSpPr txBox="1"/>
      </xdr:nvSpPr>
      <xdr:spPr>
        <a:xfrm>
          <a:off x="192457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8190</xdr:rowOff>
    </xdr:from>
    <xdr:ext cx="599010" cy="259045"/>
    <xdr:sp macro="" textlink="">
      <xdr:nvSpPr>
        <xdr:cNvPr id="311" name="n_4aveValue【一般廃棄物処理施設】&#10;一人当たり有形固定資産（償却資産）額">
          <a:extLst>
            <a:ext uri="{FF2B5EF4-FFF2-40B4-BE49-F238E27FC236}">
              <a16:creationId xmlns:a16="http://schemas.microsoft.com/office/drawing/2014/main" xmlns="" id="{00000000-0008-0000-0200-000037010000}"/>
            </a:ext>
          </a:extLst>
        </xdr:cNvPr>
        <xdr:cNvSpPr txBox="1"/>
      </xdr:nvSpPr>
      <xdr:spPr>
        <a:xfrm>
          <a:off x="18356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116754</xdr:rowOff>
    </xdr:from>
    <xdr:ext cx="534377" cy="259045"/>
    <xdr:sp macro="" textlink="">
      <xdr:nvSpPr>
        <xdr:cNvPr id="312" name="n_1mainValue【一般廃棄物処理施設】&#10;一人当たり有形固定資産（償却資産）額">
          <a:extLst>
            <a:ext uri="{FF2B5EF4-FFF2-40B4-BE49-F238E27FC236}">
              <a16:creationId xmlns:a16="http://schemas.microsoft.com/office/drawing/2014/main" xmlns="" id="{00000000-0008-0000-0200-000038010000}"/>
            </a:ext>
          </a:extLst>
        </xdr:cNvPr>
        <xdr:cNvSpPr txBox="1"/>
      </xdr:nvSpPr>
      <xdr:spPr>
        <a:xfrm>
          <a:off x="21043411" y="731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123358</xdr:rowOff>
    </xdr:from>
    <xdr:ext cx="534377" cy="259045"/>
    <xdr:sp macro="" textlink="">
      <xdr:nvSpPr>
        <xdr:cNvPr id="313" name="n_2mainValue【一般廃棄物処理施設】&#10;一人当たり有形固定資産（償却資産）額">
          <a:extLst>
            <a:ext uri="{FF2B5EF4-FFF2-40B4-BE49-F238E27FC236}">
              <a16:creationId xmlns:a16="http://schemas.microsoft.com/office/drawing/2014/main" xmlns="" id="{00000000-0008-0000-0200-000039010000}"/>
            </a:ext>
          </a:extLst>
        </xdr:cNvPr>
        <xdr:cNvSpPr txBox="1"/>
      </xdr:nvSpPr>
      <xdr:spPr>
        <a:xfrm>
          <a:off x="20167111" y="732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122580</xdr:rowOff>
    </xdr:from>
    <xdr:ext cx="534377" cy="259045"/>
    <xdr:sp macro="" textlink="">
      <xdr:nvSpPr>
        <xdr:cNvPr id="314" name="n_3mainValue【一般廃棄物処理施設】&#10;一人当たり有形固定資産（償却資産）額">
          <a:extLst>
            <a:ext uri="{FF2B5EF4-FFF2-40B4-BE49-F238E27FC236}">
              <a16:creationId xmlns:a16="http://schemas.microsoft.com/office/drawing/2014/main" xmlns="" id="{00000000-0008-0000-0200-00003A010000}"/>
            </a:ext>
          </a:extLst>
        </xdr:cNvPr>
        <xdr:cNvSpPr txBox="1"/>
      </xdr:nvSpPr>
      <xdr:spPr>
        <a:xfrm>
          <a:off x="19278111" y="732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124420</xdr:rowOff>
    </xdr:from>
    <xdr:ext cx="469744" cy="259045"/>
    <xdr:sp macro="" textlink="">
      <xdr:nvSpPr>
        <xdr:cNvPr id="315" name="n_4mainValue【一般廃棄物処理施設】&#10;一人当たり有形固定資産（償却資産）額">
          <a:extLst>
            <a:ext uri="{FF2B5EF4-FFF2-40B4-BE49-F238E27FC236}">
              <a16:creationId xmlns:a16="http://schemas.microsoft.com/office/drawing/2014/main" xmlns="" id="{00000000-0008-0000-0200-00003B010000}"/>
            </a:ext>
          </a:extLst>
        </xdr:cNvPr>
        <xdr:cNvSpPr txBox="1"/>
      </xdr:nvSpPr>
      <xdr:spPr>
        <a:xfrm>
          <a:off x="18421428" y="732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6" name="正方形/長方形 315">
          <a:extLst>
            <a:ext uri="{FF2B5EF4-FFF2-40B4-BE49-F238E27FC236}">
              <a16:creationId xmlns:a16="http://schemas.microsoft.com/office/drawing/2014/main" xmlns="" id="{00000000-0008-0000-0200-00003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7" name="正方形/長方形 316">
          <a:extLst>
            <a:ext uri="{FF2B5EF4-FFF2-40B4-BE49-F238E27FC236}">
              <a16:creationId xmlns:a16="http://schemas.microsoft.com/office/drawing/2014/main" xmlns="" id="{00000000-0008-0000-0200-00003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8" name="正方形/長方形 317">
          <a:extLst>
            <a:ext uri="{FF2B5EF4-FFF2-40B4-BE49-F238E27FC236}">
              <a16:creationId xmlns:a16="http://schemas.microsoft.com/office/drawing/2014/main" xmlns="" id="{00000000-0008-0000-0200-00003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9" name="正方形/長方形 318">
          <a:extLst>
            <a:ext uri="{FF2B5EF4-FFF2-40B4-BE49-F238E27FC236}">
              <a16:creationId xmlns:a16="http://schemas.microsoft.com/office/drawing/2014/main" xmlns="" id="{00000000-0008-0000-0200-00003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20" name="正方形/長方形 319">
          <a:extLst>
            <a:ext uri="{FF2B5EF4-FFF2-40B4-BE49-F238E27FC236}">
              <a16:creationId xmlns:a16="http://schemas.microsoft.com/office/drawing/2014/main" xmlns="" id="{00000000-0008-0000-0200-00004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21" name="正方形/長方形 320">
          <a:extLst>
            <a:ext uri="{FF2B5EF4-FFF2-40B4-BE49-F238E27FC236}">
              <a16:creationId xmlns:a16="http://schemas.microsoft.com/office/drawing/2014/main" xmlns="" id="{00000000-0008-0000-0200-00004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2" name="正方形/長方形 321">
          <a:extLst>
            <a:ext uri="{FF2B5EF4-FFF2-40B4-BE49-F238E27FC236}">
              <a16:creationId xmlns:a16="http://schemas.microsoft.com/office/drawing/2014/main" xmlns="" id="{00000000-0008-0000-0200-00004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3" name="正方形/長方形 322">
          <a:extLst>
            <a:ext uri="{FF2B5EF4-FFF2-40B4-BE49-F238E27FC236}">
              <a16:creationId xmlns:a16="http://schemas.microsoft.com/office/drawing/2014/main" xmlns="" id="{00000000-0008-0000-0200-00004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4" name="テキスト ボックス 323">
          <a:extLst>
            <a:ext uri="{FF2B5EF4-FFF2-40B4-BE49-F238E27FC236}">
              <a16:creationId xmlns:a16="http://schemas.microsoft.com/office/drawing/2014/main" xmlns="" id="{00000000-0008-0000-0200-00004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5" name="直線コネクタ 324">
          <a:extLst>
            <a:ext uri="{FF2B5EF4-FFF2-40B4-BE49-F238E27FC236}">
              <a16:creationId xmlns:a16="http://schemas.microsoft.com/office/drawing/2014/main" xmlns="" id="{00000000-0008-0000-0200-00004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6" name="テキスト ボックス 325">
          <a:extLst>
            <a:ext uri="{FF2B5EF4-FFF2-40B4-BE49-F238E27FC236}">
              <a16:creationId xmlns:a16="http://schemas.microsoft.com/office/drawing/2014/main" xmlns="" id="{00000000-0008-0000-0200-00004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7" name="直線コネクタ 326">
          <a:extLst>
            <a:ext uri="{FF2B5EF4-FFF2-40B4-BE49-F238E27FC236}">
              <a16:creationId xmlns:a16="http://schemas.microsoft.com/office/drawing/2014/main" xmlns="" id="{00000000-0008-0000-0200-000047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8" name="テキスト ボックス 327">
          <a:extLst>
            <a:ext uri="{FF2B5EF4-FFF2-40B4-BE49-F238E27FC236}">
              <a16:creationId xmlns:a16="http://schemas.microsoft.com/office/drawing/2014/main" xmlns="" id="{00000000-0008-0000-0200-00004801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9" name="直線コネクタ 328">
          <a:extLst>
            <a:ext uri="{FF2B5EF4-FFF2-40B4-BE49-F238E27FC236}">
              <a16:creationId xmlns:a16="http://schemas.microsoft.com/office/drawing/2014/main" xmlns="" id="{00000000-0008-0000-0200-000049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30" name="テキスト ボックス 329">
          <a:extLst>
            <a:ext uri="{FF2B5EF4-FFF2-40B4-BE49-F238E27FC236}">
              <a16:creationId xmlns:a16="http://schemas.microsoft.com/office/drawing/2014/main" xmlns="" id="{00000000-0008-0000-0200-00004A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31" name="直線コネクタ 330">
          <a:extLst>
            <a:ext uri="{FF2B5EF4-FFF2-40B4-BE49-F238E27FC236}">
              <a16:creationId xmlns:a16="http://schemas.microsoft.com/office/drawing/2014/main" xmlns="" id="{00000000-0008-0000-0200-00004B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32" name="テキスト ボックス 331">
          <a:extLst>
            <a:ext uri="{FF2B5EF4-FFF2-40B4-BE49-F238E27FC236}">
              <a16:creationId xmlns:a16="http://schemas.microsoft.com/office/drawing/2014/main" xmlns="" id="{00000000-0008-0000-0200-00004C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3" name="直線コネクタ 332">
          <a:extLst>
            <a:ext uri="{FF2B5EF4-FFF2-40B4-BE49-F238E27FC236}">
              <a16:creationId xmlns:a16="http://schemas.microsoft.com/office/drawing/2014/main" xmlns="" id="{00000000-0008-0000-0200-00004D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4" name="テキスト ボックス 333">
          <a:extLst>
            <a:ext uri="{FF2B5EF4-FFF2-40B4-BE49-F238E27FC236}">
              <a16:creationId xmlns:a16="http://schemas.microsoft.com/office/drawing/2014/main" xmlns="" id="{00000000-0008-0000-0200-00004E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5" name="直線コネクタ 334">
          <a:extLst>
            <a:ext uri="{FF2B5EF4-FFF2-40B4-BE49-F238E27FC236}">
              <a16:creationId xmlns:a16="http://schemas.microsoft.com/office/drawing/2014/main" xmlns="" id="{00000000-0008-0000-0200-00004F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6" name="テキスト ボックス 335">
          <a:extLst>
            <a:ext uri="{FF2B5EF4-FFF2-40B4-BE49-F238E27FC236}">
              <a16:creationId xmlns:a16="http://schemas.microsoft.com/office/drawing/2014/main" xmlns="" id="{00000000-0008-0000-0200-000050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7" name="直線コネクタ 336">
          <a:extLst>
            <a:ext uri="{FF2B5EF4-FFF2-40B4-BE49-F238E27FC236}">
              <a16:creationId xmlns:a16="http://schemas.microsoft.com/office/drawing/2014/main" xmlns="" id="{00000000-0008-0000-0200-000051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8" name="テキスト ボックス 337">
          <a:extLst>
            <a:ext uri="{FF2B5EF4-FFF2-40B4-BE49-F238E27FC236}">
              <a16:creationId xmlns:a16="http://schemas.microsoft.com/office/drawing/2014/main" xmlns="" id="{00000000-0008-0000-0200-00005201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9" name="直線コネクタ 338">
          <a:extLst>
            <a:ext uri="{FF2B5EF4-FFF2-40B4-BE49-F238E27FC236}">
              <a16:creationId xmlns:a16="http://schemas.microsoft.com/office/drawing/2014/main" xmlns="" id="{00000000-0008-0000-0200-00005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0" name="【保健センター・保健所】&#10;有形固定資産減価償却率グラフ枠">
          <a:extLst>
            <a:ext uri="{FF2B5EF4-FFF2-40B4-BE49-F238E27FC236}">
              <a16:creationId xmlns:a16="http://schemas.microsoft.com/office/drawing/2014/main" xmlns="" id="{00000000-0008-0000-0200-00005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32657</xdr:rowOff>
    </xdr:from>
    <xdr:to>
      <xdr:col>85</xdr:col>
      <xdr:colOff>126364</xdr:colOff>
      <xdr:row>64</xdr:row>
      <xdr:rowOff>130628</xdr:rowOff>
    </xdr:to>
    <xdr:cxnSp macro="">
      <xdr:nvCxnSpPr>
        <xdr:cNvPr id="341" name="直線コネクタ 340">
          <a:extLst>
            <a:ext uri="{FF2B5EF4-FFF2-40B4-BE49-F238E27FC236}">
              <a16:creationId xmlns:a16="http://schemas.microsoft.com/office/drawing/2014/main" xmlns="" id="{00000000-0008-0000-0200-000055010000}"/>
            </a:ext>
          </a:extLst>
        </xdr:cNvPr>
        <xdr:cNvCxnSpPr/>
      </xdr:nvCxnSpPr>
      <xdr:spPr>
        <a:xfrm flipV="1">
          <a:off x="16318864" y="96338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42" name="【保健センター・保健所】&#10;有形固定資産減価償却率最小値テキスト">
          <a:extLst>
            <a:ext uri="{FF2B5EF4-FFF2-40B4-BE49-F238E27FC236}">
              <a16:creationId xmlns:a16="http://schemas.microsoft.com/office/drawing/2014/main" xmlns="" id="{00000000-0008-0000-0200-00005601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43" name="直線コネクタ 342">
          <a:extLst>
            <a:ext uri="{FF2B5EF4-FFF2-40B4-BE49-F238E27FC236}">
              <a16:creationId xmlns:a16="http://schemas.microsoft.com/office/drawing/2014/main" xmlns="" id="{00000000-0008-0000-0200-00005701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150784</xdr:rowOff>
    </xdr:from>
    <xdr:ext cx="405111" cy="259045"/>
    <xdr:sp macro="" textlink="">
      <xdr:nvSpPr>
        <xdr:cNvPr id="344" name="【保健センター・保健所】&#10;有形固定資産減価償却率最大値テキスト">
          <a:extLst>
            <a:ext uri="{FF2B5EF4-FFF2-40B4-BE49-F238E27FC236}">
              <a16:creationId xmlns:a16="http://schemas.microsoft.com/office/drawing/2014/main" xmlns="" id="{00000000-0008-0000-0200-000058010000}"/>
            </a:ext>
          </a:extLst>
        </xdr:cNvPr>
        <xdr:cNvSpPr txBox="1"/>
      </xdr:nvSpPr>
      <xdr:spPr>
        <a:xfrm>
          <a:off x="163576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32657</xdr:rowOff>
    </xdr:from>
    <xdr:to>
      <xdr:col>86</xdr:col>
      <xdr:colOff>25400</xdr:colOff>
      <xdr:row>56</xdr:row>
      <xdr:rowOff>32657</xdr:rowOff>
    </xdr:to>
    <xdr:cxnSp macro="">
      <xdr:nvCxnSpPr>
        <xdr:cNvPr id="345" name="直線コネクタ 344">
          <a:extLst>
            <a:ext uri="{FF2B5EF4-FFF2-40B4-BE49-F238E27FC236}">
              <a16:creationId xmlns:a16="http://schemas.microsoft.com/office/drawing/2014/main" xmlns="" id="{00000000-0008-0000-0200-000059010000}"/>
            </a:ext>
          </a:extLst>
        </xdr:cNvPr>
        <xdr:cNvCxnSpPr/>
      </xdr:nvCxnSpPr>
      <xdr:spPr>
        <a:xfrm>
          <a:off x="16230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346" name="【保健センター・保健所】&#10;有形固定資産減価償却率平均値テキスト">
          <a:extLst>
            <a:ext uri="{FF2B5EF4-FFF2-40B4-BE49-F238E27FC236}">
              <a16:creationId xmlns:a16="http://schemas.microsoft.com/office/drawing/2014/main" xmlns="" id="{00000000-0008-0000-0200-00005A010000}"/>
            </a:ext>
          </a:extLst>
        </xdr:cNvPr>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347" name="フローチャート: 判断 346">
          <a:extLst>
            <a:ext uri="{FF2B5EF4-FFF2-40B4-BE49-F238E27FC236}">
              <a16:creationId xmlns:a16="http://schemas.microsoft.com/office/drawing/2014/main" xmlns="" id="{00000000-0008-0000-0200-00005B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48" name="フローチャート: 判断 347">
          <a:extLst>
            <a:ext uri="{FF2B5EF4-FFF2-40B4-BE49-F238E27FC236}">
              <a16:creationId xmlns:a16="http://schemas.microsoft.com/office/drawing/2014/main" xmlns="" id="{00000000-0008-0000-0200-00005C010000}"/>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349" name="フローチャート: 判断 348">
          <a:extLst>
            <a:ext uri="{FF2B5EF4-FFF2-40B4-BE49-F238E27FC236}">
              <a16:creationId xmlns:a16="http://schemas.microsoft.com/office/drawing/2014/main" xmlns="" id="{00000000-0008-0000-0200-00005D01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122283</xdr:rowOff>
    </xdr:from>
    <xdr:to>
      <xdr:col>72</xdr:col>
      <xdr:colOff>38100</xdr:colOff>
      <xdr:row>60</xdr:row>
      <xdr:rowOff>52433</xdr:rowOff>
    </xdr:to>
    <xdr:sp macro="" textlink="">
      <xdr:nvSpPr>
        <xdr:cNvPr id="350" name="フローチャート: 判断 349">
          <a:extLst>
            <a:ext uri="{FF2B5EF4-FFF2-40B4-BE49-F238E27FC236}">
              <a16:creationId xmlns:a16="http://schemas.microsoft.com/office/drawing/2014/main" xmlns="" id="{00000000-0008-0000-0200-00005E010000}"/>
            </a:ext>
          </a:extLst>
        </xdr:cNvPr>
        <xdr:cNvSpPr/>
      </xdr:nvSpPr>
      <xdr:spPr>
        <a:xfrm>
          <a:off x="13652500" y="10237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65133</xdr:rowOff>
    </xdr:from>
    <xdr:to>
      <xdr:col>67</xdr:col>
      <xdr:colOff>101600</xdr:colOff>
      <xdr:row>59</xdr:row>
      <xdr:rowOff>166733</xdr:rowOff>
    </xdr:to>
    <xdr:sp macro="" textlink="">
      <xdr:nvSpPr>
        <xdr:cNvPr id="351" name="フローチャート: 判断 350">
          <a:extLst>
            <a:ext uri="{FF2B5EF4-FFF2-40B4-BE49-F238E27FC236}">
              <a16:creationId xmlns:a16="http://schemas.microsoft.com/office/drawing/2014/main" xmlns="" id="{00000000-0008-0000-0200-00005F010000}"/>
            </a:ext>
          </a:extLst>
        </xdr:cNvPr>
        <xdr:cNvSpPr/>
      </xdr:nvSpPr>
      <xdr:spPr>
        <a:xfrm>
          <a:off x="12763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xmlns="" id="{00000000-0008-0000-0200-00006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xmlns="" id="{00000000-0008-0000-0200-00006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xmlns="" id="{00000000-0008-0000-0200-00006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5" name="テキスト ボックス 354">
          <a:extLst>
            <a:ext uri="{FF2B5EF4-FFF2-40B4-BE49-F238E27FC236}">
              <a16:creationId xmlns:a16="http://schemas.microsoft.com/office/drawing/2014/main" xmlns="" id="{00000000-0008-0000-0200-00006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6" name="テキスト ボックス 355">
          <a:extLst>
            <a:ext uri="{FF2B5EF4-FFF2-40B4-BE49-F238E27FC236}">
              <a16:creationId xmlns:a16="http://schemas.microsoft.com/office/drawing/2014/main" xmlns="" id="{00000000-0008-0000-0200-00006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22678</xdr:rowOff>
    </xdr:from>
    <xdr:to>
      <xdr:col>85</xdr:col>
      <xdr:colOff>177800</xdr:colOff>
      <xdr:row>63</xdr:row>
      <xdr:rowOff>124278</xdr:rowOff>
    </xdr:to>
    <xdr:sp macro="" textlink="">
      <xdr:nvSpPr>
        <xdr:cNvPr id="357" name="楕円 356">
          <a:extLst>
            <a:ext uri="{FF2B5EF4-FFF2-40B4-BE49-F238E27FC236}">
              <a16:creationId xmlns:a16="http://schemas.microsoft.com/office/drawing/2014/main" xmlns="" id="{00000000-0008-0000-0200-000065010000}"/>
            </a:ext>
          </a:extLst>
        </xdr:cNvPr>
        <xdr:cNvSpPr/>
      </xdr:nvSpPr>
      <xdr:spPr>
        <a:xfrm>
          <a:off x="16268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1105</xdr:rowOff>
    </xdr:from>
    <xdr:ext cx="405111" cy="259045"/>
    <xdr:sp macro="" textlink="">
      <xdr:nvSpPr>
        <xdr:cNvPr id="358" name="【保健センター・保健所】&#10;有形固定資産減価償却率該当値テキスト">
          <a:extLst>
            <a:ext uri="{FF2B5EF4-FFF2-40B4-BE49-F238E27FC236}">
              <a16:creationId xmlns:a16="http://schemas.microsoft.com/office/drawing/2014/main" xmlns="" id="{00000000-0008-0000-0200-000066010000}"/>
            </a:ext>
          </a:extLst>
        </xdr:cNvPr>
        <xdr:cNvSpPr txBox="1"/>
      </xdr:nvSpPr>
      <xdr:spPr>
        <a:xfrm>
          <a:off x="16357600"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158206</xdr:rowOff>
    </xdr:from>
    <xdr:to>
      <xdr:col>81</xdr:col>
      <xdr:colOff>101600</xdr:colOff>
      <xdr:row>63</xdr:row>
      <xdr:rowOff>88356</xdr:rowOff>
    </xdr:to>
    <xdr:sp macro="" textlink="">
      <xdr:nvSpPr>
        <xdr:cNvPr id="359" name="楕円 358">
          <a:extLst>
            <a:ext uri="{FF2B5EF4-FFF2-40B4-BE49-F238E27FC236}">
              <a16:creationId xmlns:a16="http://schemas.microsoft.com/office/drawing/2014/main" xmlns="" id="{00000000-0008-0000-0200-000067010000}"/>
            </a:ext>
          </a:extLst>
        </xdr:cNvPr>
        <xdr:cNvSpPr/>
      </xdr:nvSpPr>
      <xdr:spPr>
        <a:xfrm>
          <a:off x="15430500" y="107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37556</xdr:rowOff>
    </xdr:from>
    <xdr:to>
      <xdr:col>85</xdr:col>
      <xdr:colOff>127000</xdr:colOff>
      <xdr:row>63</xdr:row>
      <xdr:rowOff>73478</xdr:rowOff>
    </xdr:to>
    <xdr:cxnSp macro="">
      <xdr:nvCxnSpPr>
        <xdr:cNvPr id="360" name="直線コネクタ 359">
          <a:extLst>
            <a:ext uri="{FF2B5EF4-FFF2-40B4-BE49-F238E27FC236}">
              <a16:creationId xmlns:a16="http://schemas.microsoft.com/office/drawing/2014/main" xmlns="" id="{00000000-0008-0000-0200-000068010000}"/>
            </a:ext>
          </a:extLst>
        </xdr:cNvPr>
        <xdr:cNvCxnSpPr/>
      </xdr:nvCxnSpPr>
      <xdr:spPr>
        <a:xfrm>
          <a:off x="15481300" y="1083890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122283</xdr:rowOff>
    </xdr:from>
    <xdr:to>
      <xdr:col>76</xdr:col>
      <xdr:colOff>165100</xdr:colOff>
      <xdr:row>63</xdr:row>
      <xdr:rowOff>52433</xdr:rowOff>
    </xdr:to>
    <xdr:sp macro="" textlink="">
      <xdr:nvSpPr>
        <xdr:cNvPr id="361" name="楕円 360">
          <a:extLst>
            <a:ext uri="{FF2B5EF4-FFF2-40B4-BE49-F238E27FC236}">
              <a16:creationId xmlns:a16="http://schemas.microsoft.com/office/drawing/2014/main" xmlns="" id="{00000000-0008-0000-0200-000069010000}"/>
            </a:ext>
          </a:extLst>
        </xdr:cNvPr>
        <xdr:cNvSpPr/>
      </xdr:nvSpPr>
      <xdr:spPr>
        <a:xfrm>
          <a:off x="14541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1633</xdr:rowOff>
    </xdr:from>
    <xdr:to>
      <xdr:col>81</xdr:col>
      <xdr:colOff>50800</xdr:colOff>
      <xdr:row>63</xdr:row>
      <xdr:rowOff>37556</xdr:rowOff>
    </xdr:to>
    <xdr:cxnSp macro="">
      <xdr:nvCxnSpPr>
        <xdr:cNvPr id="362" name="直線コネクタ 361">
          <a:extLst>
            <a:ext uri="{FF2B5EF4-FFF2-40B4-BE49-F238E27FC236}">
              <a16:creationId xmlns:a16="http://schemas.microsoft.com/office/drawing/2014/main" xmlns="" id="{00000000-0008-0000-0200-00006A010000}"/>
            </a:ext>
          </a:extLst>
        </xdr:cNvPr>
        <xdr:cNvCxnSpPr/>
      </xdr:nvCxnSpPr>
      <xdr:spPr>
        <a:xfrm>
          <a:off x="14592300" y="108029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363" name="楕円 362">
          <a:extLst>
            <a:ext uri="{FF2B5EF4-FFF2-40B4-BE49-F238E27FC236}">
              <a16:creationId xmlns:a16="http://schemas.microsoft.com/office/drawing/2014/main" xmlns="" id="{00000000-0008-0000-0200-00006B010000}"/>
            </a:ext>
          </a:extLst>
        </xdr:cNvPr>
        <xdr:cNvSpPr/>
      </xdr:nvSpPr>
      <xdr:spPr>
        <a:xfrm>
          <a:off x="1365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63</xdr:row>
      <xdr:rowOff>1633</xdr:rowOff>
    </xdr:to>
    <xdr:cxnSp macro="">
      <xdr:nvCxnSpPr>
        <xdr:cNvPr id="364" name="直線コネクタ 363">
          <a:extLst>
            <a:ext uri="{FF2B5EF4-FFF2-40B4-BE49-F238E27FC236}">
              <a16:creationId xmlns:a16="http://schemas.microsoft.com/office/drawing/2014/main" xmlns="" id="{00000000-0008-0000-0200-00006C010000}"/>
            </a:ext>
          </a:extLst>
        </xdr:cNvPr>
        <xdr:cNvCxnSpPr/>
      </xdr:nvCxnSpPr>
      <xdr:spPr>
        <a:xfrm>
          <a:off x="13703300" y="107670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50437</xdr:rowOff>
    </xdr:from>
    <xdr:to>
      <xdr:col>67</xdr:col>
      <xdr:colOff>101600</xdr:colOff>
      <xdr:row>62</xdr:row>
      <xdr:rowOff>152037</xdr:rowOff>
    </xdr:to>
    <xdr:sp macro="" textlink="">
      <xdr:nvSpPr>
        <xdr:cNvPr id="365" name="楕円 364">
          <a:extLst>
            <a:ext uri="{FF2B5EF4-FFF2-40B4-BE49-F238E27FC236}">
              <a16:creationId xmlns:a16="http://schemas.microsoft.com/office/drawing/2014/main" xmlns="" id="{00000000-0008-0000-0200-00006D010000}"/>
            </a:ext>
          </a:extLst>
        </xdr:cNvPr>
        <xdr:cNvSpPr/>
      </xdr:nvSpPr>
      <xdr:spPr>
        <a:xfrm>
          <a:off x="12763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101237</xdr:rowOff>
    </xdr:from>
    <xdr:to>
      <xdr:col>71</xdr:col>
      <xdr:colOff>177800</xdr:colOff>
      <xdr:row>62</xdr:row>
      <xdr:rowOff>137160</xdr:rowOff>
    </xdr:to>
    <xdr:cxnSp macro="">
      <xdr:nvCxnSpPr>
        <xdr:cNvPr id="366" name="直線コネクタ 365">
          <a:extLst>
            <a:ext uri="{FF2B5EF4-FFF2-40B4-BE49-F238E27FC236}">
              <a16:creationId xmlns:a16="http://schemas.microsoft.com/office/drawing/2014/main" xmlns="" id="{00000000-0008-0000-0200-00006E010000}"/>
            </a:ext>
          </a:extLst>
        </xdr:cNvPr>
        <xdr:cNvCxnSpPr/>
      </xdr:nvCxnSpPr>
      <xdr:spPr>
        <a:xfrm>
          <a:off x="12814300" y="107311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367" name="n_1aveValue【保健センター・保健所】&#10;有形固定資産減価償却率">
          <a:extLst>
            <a:ext uri="{FF2B5EF4-FFF2-40B4-BE49-F238E27FC236}">
              <a16:creationId xmlns:a16="http://schemas.microsoft.com/office/drawing/2014/main" xmlns="" id="{00000000-0008-0000-0200-00006F010000}"/>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368" name="n_2aveValue【保健センター・保健所】&#10;有形固定資産減価償却率">
          <a:extLst>
            <a:ext uri="{FF2B5EF4-FFF2-40B4-BE49-F238E27FC236}">
              <a16:creationId xmlns:a16="http://schemas.microsoft.com/office/drawing/2014/main" xmlns="" id="{00000000-0008-0000-0200-000070010000}"/>
            </a:ext>
          </a:extLst>
        </xdr:cNvPr>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68960</xdr:rowOff>
    </xdr:from>
    <xdr:ext cx="405111" cy="259045"/>
    <xdr:sp macro="" textlink="">
      <xdr:nvSpPr>
        <xdr:cNvPr id="369" name="n_3aveValue【保健センター・保健所】&#10;有形固定資産減価償却率">
          <a:extLst>
            <a:ext uri="{FF2B5EF4-FFF2-40B4-BE49-F238E27FC236}">
              <a16:creationId xmlns:a16="http://schemas.microsoft.com/office/drawing/2014/main" xmlns="" id="{00000000-0008-0000-0200-000071010000}"/>
            </a:ext>
          </a:extLst>
        </xdr:cNvPr>
        <xdr:cNvSpPr txBox="1"/>
      </xdr:nvSpPr>
      <xdr:spPr>
        <a:xfrm>
          <a:off x="13500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11810</xdr:rowOff>
    </xdr:from>
    <xdr:ext cx="405111" cy="259045"/>
    <xdr:sp macro="" textlink="">
      <xdr:nvSpPr>
        <xdr:cNvPr id="370" name="n_4aveValue【保健センター・保健所】&#10;有形固定資産減価償却率">
          <a:extLst>
            <a:ext uri="{FF2B5EF4-FFF2-40B4-BE49-F238E27FC236}">
              <a16:creationId xmlns:a16="http://schemas.microsoft.com/office/drawing/2014/main" xmlns="" id="{00000000-0008-0000-0200-000072010000}"/>
            </a:ext>
          </a:extLst>
        </xdr:cNvPr>
        <xdr:cNvSpPr txBox="1"/>
      </xdr:nvSpPr>
      <xdr:spPr>
        <a:xfrm>
          <a:off x="12611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79483</xdr:rowOff>
    </xdr:from>
    <xdr:ext cx="405111" cy="259045"/>
    <xdr:sp macro="" textlink="">
      <xdr:nvSpPr>
        <xdr:cNvPr id="371" name="n_1mainValue【保健センター・保健所】&#10;有形固定資産減価償却率">
          <a:extLst>
            <a:ext uri="{FF2B5EF4-FFF2-40B4-BE49-F238E27FC236}">
              <a16:creationId xmlns:a16="http://schemas.microsoft.com/office/drawing/2014/main" xmlns="" id="{00000000-0008-0000-0200-000073010000}"/>
            </a:ext>
          </a:extLst>
        </xdr:cNvPr>
        <xdr:cNvSpPr txBox="1"/>
      </xdr:nvSpPr>
      <xdr:spPr>
        <a:xfrm>
          <a:off x="15266044" y="1088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43560</xdr:rowOff>
    </xdr:from>
    <xdr:ext cx="405111" cy="259045"/>
    <xdr:sp macro="" textlink="">
      <xdr:nvSpPr>
        <xdr:cNvPr id="372" name="n_2mainValue【保健センター・保健所】&#10;有形固定資産減価償却率">
          <a:extLst>
            <a:ext uri="{FF2B5EF4-FFF2-40B4-BE49-F238E27FC236}">
              <a16:creationId xmlns:a16="http://schemas.microsoft.com/office/drawing/2014/main" xmlns="" id="{00000000-0008-0000-0200-000074010000}"/>
            </a:ext>
          </a:extLst>
        </xdr:cNvPr>
        <xdr:cNvSpPr txBox="1"/>
      </xdr:nvSpPr>
      <xdr:spPr>
        <a:xfrm>
          <a:off x="143897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373" name="n_3mainValue【保健センター・保健所】&#10;有形固定資産減価償却率">
          <a:extLst>
            <a:ext uri="{FF2B5EF4-FFF2-40B4-BE49-F238E27FC236}">
              <a16:creationId xmlns:a16="http://schemas.microsoft.com/office/drawing/2014/main" xmlns="" id="{00000000-0008-0000-0200-000075010000}"/>
            </a:ext>
          </a:extLst>
        </xdr:cNvPr>
        <xdr:cNvSpPr txBox="1"/>
      </xdr:nvSpPr>
      <xdr:spPr>
        <a:xfrm>
          <a:off x="13500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143164</xdr:rowOff>
    </xdr:from>
    <xdr:ext cx="405111" cy="259045"/>
    <xdr:sp macro="" textlink="">
      <xdr:nvSpPr>
        <xdr:cNvPr id="374" name="n_4mainValue【保健センター・保健所】&#10;有形固定資産減価償却率">
          <a:extLst>
            <a:ext uri="{FF2B5EF4-FFF2-40B4-BE49-F238E27FC236}">
              <a16:creationId xmlns:a16="http://schemas.microsoft.com/office/drawing/2014/main" xmlns="" id="{00000000-0008-0000-0200-000076010000}"/>
            </a:ext>
          </a:extLst>
        </xdr:cNvPr>
        <xdr:cNvSpPr txBox="1"/>
      </xdr:nvSpPr>
      <xdr:spPr>
        <a:xfrm>
          <a:off x="12611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5" name="正方形/長方形 374">
          <a:extLst>
            <a:ext uri="{FF2B5EF4-FFF2-40B4-BE49-F238E27FC236}">
              <a16:creationId xmlns:a16="http://schemas.microsoft.com/office/drawing/2014/main" xmlns="" id="{00000000-0008-0000-0200-000077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6" name="正方形/長方形 375">
          <a:extLst>
            <a:ext uri="{FF2B5EF4-FFF2-40B4-BE49-F238E27FC236}">
              <a16:creationId xmlns:a16="http://schemas.microsoft.com/office/drawing/2014/main" xmlns="" id="{00000000-0008-0000-0200-000078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7" name="正方形/長方形 376">
          <a:extLst>
            <a:ext uri="{FF2B5EF4-FFF2-40B4-BE49-F238E27FC236}">
              <a16:creationId xmlns:a16="http://schemas.microsoft.com/office/drawing/2014/main" xmlns="" id="{00000000-0008-0000-0200-000079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8" name="正方形/長方形 377">
          <a:extLst>
            <a:ext uri="{FF2B5EF4-FFF2-40B4-BE49-F238E27FC236}">
              <a16:creationId xmlns:a16="http://schemas.microsoft.com/office/drawing/2014/main" xmlns="" id="{00000000-0008-0000-0200-00007A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9" name="正方形/長方形 378">
          <a:extLst>
            <a:ext uri="{FF2B5EF4-FFF2-40B4-BE49-F238E27FC236}">
              <a16:creationId xmlns:a16="http://schemas.microsoft.com/office/drawing/2014/main" xmlns="" id="{00000000-0008-0000-0200-00007B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0" name="正方形/長方形 379">
          <a:extLst>
            <a:ext uri="{FF2B5EF4-FFF2-40B4-BE49-F238E27FC236}">
              <a16:creationId xmlns:a16="http://schemas.microsoft.com/office/drawing/2014/main" xmlns="" id="{00000000-0008-0000-0200-00007C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1" name="正方形/長方形 380">
          <a:extLst>
            <a:ext uri="{FF2B5EF4-FFF2-40B4-BE49-F238E27FC236}">
              <a16:creationId xmlns:a16="http://schemas.microsoft.com/office/drawing/2014/main" xmlns="" id="{00000000-0008-0000-0200-00007D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2" name="正方形/長方形 381">
          <a:extLst>
            <a:ext uri="{FF2B5EF4-FFF2-40B4-BE49-F238E27FC236}">
              <a16:creationId xmlns:a16="http://schemas.microsoft.com/office/drawing/2014/main" xmlns="" id="{00000000-0008-0000-0200-00007E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3" name="テキスト ボックス 382">
          <a:extLst>
            <a:ext uri="{FF2B5EF4-FFF2-40B4-BE49-F238E27FC236}">
              <a16:creationId xmlns:a16="http://schemas.microsoft.com/office/drawing/2014/main" xmlns="" id="{00000000-0008-0000-0200-00007F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4" name="直線コネクタ 383">
          <a:extLst>
            <a:ext uri="{FF2B5EF4-FFF2-40B4-BE49-F238E27FC236}">
              <a16:creationId xmlns:a16="http://schemas.microsoft.com/office/drawing/2014/main" xmlns="" id="{00000000-0008-0000-0200-000080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385" name="直線コネクタ 384">
          <a:extLst>
            <a:ext uri="{FF2B5EF4-FFF2-40B4-BE49-F238E27FC236}">
              <a16:creationId xmlns:a16="http://schemas.microsoft.com/office/drawing/2014/main" xmlns="" id="{00000000-0008-0000-0200-000081010000}"/>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386" name="テキスト ボックス 385">
          <a:extLst>
            <a:ext uri="{FF2B5EF4-FFF2-40B4-BE49-F238E27FC236}">
              <a16:creationId xmlns:a16="http://schemas.microsoft.com/office/drawing/2014/main" xmlns="" id="{00000000-0008-0000-0200-000082010000}"/>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87" name="直線コネクタ 386">
          <a:extLst>
            <a:ext uri="{FF2B5EF4-FFF2-40B4-BE49-F238E27FC236}">
              <a16:creationId xmlns:a16="http://schemas.microsoft.com/office/drawing/2014/main" xmlns="" id="{00000000-0008-0000-0200-000083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88" name="テキスト ボックス 387">
          <a:extLst>
            <a:ext uri="{FF2B5EF4-FFF2-40B4-BE49-F238E27FC236}">
              <a16:creationId xmlns:a16="http://schemas.microsoft.com/office/drawing/2014/main" xmlns="" id="{00000000-0008-0000-0200-000084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389" name="直線コネクタ 388">
          <a:extLst>
            <a:ext uri="{FF2B5EF4-FFF2-40B4-BE49-F238E27FC236}">
              <a16:creationId xmlns:a16="http://schemas.microsoft.com/office/drawing/2014/main" xmlns="" id="{00000000-0008-0000-0200-000085010000}"/>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390" name="テキスト ボックス 389">
          <a:extLst>
            <a:ext uri="{FF2B5EF4-FFF2-40B4-BE49-F238E27FC236}">
              <a16:creationId xmlns:a16="http://schemas.microsoft.com/office/drawing/2014/main" xmlns="" id="{00000000-0008-0000-0200-000086010000}"/>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1" name="直線コネクタ 390">
          <a:extLst>
            <a:ext uri="{FF2B5EF4-FFF2-40B4-BE49-F238E27FC236}">
              <a16:creationId xmlns:a16="http://schemas.microsoft.com/office/drawing/2014/main" xmlns="" id="{00000000-0008-0000-0200-00008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2" name="テキスト ボックス 391">
          <a:extLst>
            <a:ext uri="{FF2B5EF4-FFF2-40B4-BE49-F238E27FC236}">
              <a16:creationId xmlns:a16="http://schemas.microsoft.com/office/drawing/2014/main" xmlns="" id="{00000000-0008-0000-0200-00008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3" name="【保健センター・保健所】&#10;一人当たり面積グラフ枠">
          <a:extLst>
            <a:ext uri="{FF2B5EF4-FFF2-40B4-BE49-F238E27FC236}">
              <a16:creationId xmlns:a16="http://schemas.microsoft.com/office/drawing/2014/main" xmlns="" id="{00000000-0008-0000-0200-00008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17717</xdr:rowOff>
    </xdr:from>
    <xdr:to>
      <xdr:col>116</xdr:col>
      <xdr:colOff>62864</xdr:colOff>
      <xdr:row>63</xdr:row>
      <xdr:rowOff>46863</xdr:rowOff>
    </xdr:to>
    <xdr:cxnSp macro="">
      <xdr:nvCxnSpPr>
        <xdr:cNvPr id="394" name="直線コネクタ 393">
          <a:extLst>
            <a:ext uri="{FF2B5EF4-FFF2-40B4-BE49-F238E27FC236}">
              <a16:creationId xmlns:a16="http://schemas.microsoft.com/office/drawing/2014/main" xmlns="" id="{00000000-0008-0000-0200-00008A010000}"/>
            </a:ext>
          </a:extLst>
        </xdr:cNvPr>
        <xdr:cNvCxnSpPr/>
      </xdr:nvCxnSpPr>
      <xdr:spPr>
        <a:xfrm flipV="1">
          <a:off x="22160864" y="9618917"/>
          <a:ext cx="0" cy="1229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50690</xdr:rowOff>
    </xdr:from>
    <xdr:ext cx="469744" cy="259045"/>
    <xdr:sp macro="" textlink="">
      <xdr:nvSpPr>
        <xdr:cNvPr id="395" name="【保健センター・保健所】&#10;一人当たり面積最小値テキスト">
          <a:extLst>
            <a:ext uri="{FF2B5EF4-FFF2-40B4-BE49-F238E27FC236}">
              <a16:creationId xmlns:a16="http://schemas.microsoft.com/office/drawing/2014/main" xmlns="" id="{00000000-0008-0000-0200-00008B010000}"/>
            </a:ext>
          </a:extLst>
        </xdr:cNvPr>
        <xdr:cNvSpPr txBox="1"/>
      </xdr:nvSpPr>
      <xdr:spPr>
        <a:xfrm>
          <a:off x="22199600" y="108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46863</xdr:rowOff>
    </xdr:from>
    <xdr:to>
      <xdr:col>116</xdr:col>
      <xdr:colOff>152400</xdr:colOff>
      <xdr:row>63</xdr:row>
      <xdr:rowOff>46863</xdr:rowOff>
    </xdr:to>
    <xdr:cxnSp macro="">
      <xdr:nvCxnSpPr>
        <xdr:cNvPr id="396" name="直線コネクタ 395">
          <a:extLst>
            <a:ext uri="{FF2B5EF4-FFF2-40B4-BE49-F238E27FC236}">
              <a16:creationId xmlns:a16="http://schemas.microsoft.com/office/drawing/2014/main" xmlns="" id="{00000000-0008-0000-0200-00008C010000}"/>
            </a:ext>
          </a:extLst>
        </xdr:cNvPr>
        <xdr:cNvCxnSpPr/>
      </xdr:nvCxnSpPr>
      <xdr:spPr>
        <a:xfrm>
          <a:off x="22072600" y="108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135844</xdr:rowOff>
    </xdr:from>
    <xdr:ext cx="469744" cy="259045"/>
    <xdr:sp macro="" textlink="">
      <xdr:nvSpPr>
        <xdr:cNvPr id="397" name="【保健センター・保健所】&#10;一人当たり面積最大値テキスト">
          <a:extLst>
            <a:ext uri="{FF2B5EF4-FFF2-40B4-BE49-F238E27FC236}">
              <a16:creationId xmlns:a16="http://schemas.microsoft.com/office/drawing/2014/main" xmlns="" id="{00000000-0008-0000-0200-00008D010000}"/>
            </a:ext>
          </a:extLst>
        </xdr:cNvPr>
        <xdr:cNvSpPr txBox="1"/>
      </xdr:nvSpPr>
      <xdr:spPr>
        <a:xfrm>
          <a:off x="22199600" y="939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17717</xdr:rowOff>
    </xdr:from>
    <xdr:to>
      <xdr:col>116</xdr:col>
      <xdr:colOff>152400</xdr:colOff>
      <xdr:row>56</xdr:row>
      <xdr:rowOff>17717</xdr:rowOff>
    </xdr:to>
    <xdr:cxnSp macro="">
      <xdr:nvCxnSpPr>
        <xdr:cNvPr id="398" name="直線コネクタ 397">
          <a:extLst>
            <a:ext uri="{FF2B5EF4-FFF2-40B4-BE49-F238E27FC236}">
              <a16:creationId xmlns:a16="http://schemas.microsoft.com/office/drawing/2014/main" xmlns="" id="{00000000-0008-0000-0200-00008E010000}"/>
            </a:ext>
          </a:extLst>
        </xdr:cNvPr>
        <xdr:cNvCxnSpPr/>
      </xdr:nvCxnSpPr>
      <xdr:spPr>
        <a:xfrm>
          <a:off x="22072600" y="9618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118381</xdr:rowOff>
    </xdr:from>
    <xdr:ext cx="469744" cy="259045"/>
    <xdr:sp macro="" textlink="">
      <xdr:nvSpPr>
        <xdr:cNvPr id="399" name="【保健センター・保健所】&#10;一人当たり面積平均値テキスト">
          <a:extLst>
            <a:ext uri="{FF2B5EF4-FFF2-40B4-BE49-F238E27FC236}">
              <a16:creationId xmlns:a16="http://schemas.microsoft.com/office/drawing/2014/main" xmlns="" id="{00000000-0008-0000-0200-00008F010000}"/>
            </a:ext>
          </a:extLst>
        </xdr:cNvPr>
        <xdr:cNvSpPr txBox="1"/>
      </xdr:nvSpPr>
      <xdr:spPr>
        <a:xfrm>
          <a:off x="22199600" y="10405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95504</xdr:rowOff>
    </xdr:from>
    <xdr:to>
      <xdr:col>116</xdr:col>
      <xdr:colOff>114300</xdr:colOff>
      <xdr:row>62</xdr:row>
      <xdr:rowOff>25654</xdr:rowOff>
    </xdr:to>
    <xdr:sp macro="" textlink="">
      <xdr:nvSpPr>
        <xdr:cNvPr id="400" name="フローチャート: 判断 399">
          <a:extLst>
            <a:ext uri="{FF2B5EF4-FFF2-40B4-BE49-F238E27FC236}">
              <a16:creationId xmlns:a16="http://schemas.microsoft.com/office/drawing/2014/main" xmlns="" id="{00000000-0008-0000-0200-000090010000}"/>
            </a:ext>
          </a:extLst>
        </xdr:cNvPr>
        <xdr:cNvSpPr/>
      </xdr:nvSpPr>
      <xdr:spPr>
        <a:xfrm>
          <a:off x="22110700" y="1055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107506</xdr:rowOff>
    </xdr:from>
    <xdr:to>
      <xdr:col>112</xdr:col>
      <xdr:colOff>38100</xdr:colOff>
      <xdr:row>62</xdr:row>
      <xdr:rowOff>37656</xdr:rowOff>
    </xdr:to>
    <xdr:sp macro="" textlink="">
      <xdr:nvSpPr>
        <xdr:cNvPr id="401" name="フローチャート: 判断 400">
          <a:extLst>
            <a:ext uri="{FF2B5EF4-FFF2-40B4-BE49-F238E27FC236}">
              <a16:creationId xmlns:a16="http://schemas.microsoft.com/office/drawing/2014/main" xmlns="" id="{00000000-0008-0000-0200-000091010000}"/>
            </a:ext>
          </a:extLst>
        </xdr:cNvPr>
        <xdr:cNvSpPr/>
      </xdr:nvSpPr>
      <xdr:spPr>
        <a:xfrm>
          <a:off x="21272500" y="10565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130366</xdr:rowOff>
    </xdr:from>
    <xdr:to>
      <xdr:col>107</xdr:col>
      <xdr:colOff>101600</xdr:colOff>
      <xdr:row>62</xdr:row>
      <xdr:rowOff>60516</xdr:rowOff>
    </xdr:to>
    <xdr:sp macro="" textlink="">
      <xdr:nvSpPr>
        <xdr:cNvPr id="402" name="フローチャート: 判断 401">
          <a:extLst>
            <a:ext uri="{FF2B5EF4-FFF2-40B4-BE49-F238E27FC236}">
              <a16:creationId xmlns:a16="http://schemas.microsoft.com/office/drawing/2014/main" xmlns="" id="{00000000-0008-0000-0200-000092010000}"/>
            </a:ext>
          </a:extLst>
        </xdr:cNvPr>
        <xdr:cNvSpPr/>
      </xdr:nvSpPr>
      <xdr:spPr>
        <a:xfrm>
          <a:off x="20383500" y="1058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403" name="フローチャート: 判断 402">
          <a:extLst>
            <a:ext uri="{FF2B5EF4-FFF2-40B4-BE49-F238E27FC236}">
              <a16:creationId xmlns:a16="http://schemas.microsoft.com/office/drawing/2014/main" xmlns="" id="{00000000-0008-0000-0200-000093010000}"/>
            </a:ext>
          </a:extLst>
        </xdr:cNvPr>
        <xdr:cNvSpPr/>
      </xdr:nvSpPr>
      <xdr:spPr>
        <a:xfrm>
          <a:off x="19494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116078</xdr:rowOff>
    </xdr:from>
    <xdr:to>
      <xdr:col>98</xdr:col>
      <xdr:colOff>38100</xdr:colOff>
      <xdr:row>62</xdr:row>
      <xdr:rowOff>46228</xdr:rowOff>
    </xdr:to>
    <xdr:sp macro="" textlink="">
      <xdr:nvSpPr>
        <xdr:cNvPr id="404" name="フローチャート: 判断 403">
          <a:extLst>
            <a:ext uri="{FF2B5EF4-FFF2-40B4-BE49-F238E27FC236}">
              <a16:creationId xmlns:a16="http://schemas.microsoft.com/office/drawing/2014/main" xmlns="" id="{00000000-0008-0000-0200-000094010000}"/>
            </a:ext>
          </a:extLst>
        </xdr:cNvPr>
        <xdr:cNvSpPr/>
      </xdr:nvSpPr>
      <xdr:spPr>
        <a:xfrm>
          <a:off x="18605500" y="1057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xmlns="" id="{00000000-0008-0000-0200-000095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xmlns="" id="{00000000-0008-0000-0200-000096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xmlns="" id="{00000000-0008-0000-0200-000097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xmlns="" id="{00000000-0008-0000-0200-000098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9" name="テキスト ボックス 408">
          <a:extLst>
            <a:ext uri="{FF2B5EF4-FFF2-40B4-BE49-F238E27FC236}">
              <a16:creationId xmlns:a16="http://schemas.microsoft.com/office/drawing/2014/main" xmlns="" id="{00000000-0008-0000-0200-000099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410" name="楕円 409">
          <a:extLst>
            <a:ext uri="{FF2B5EF4-FFF2-40B4-BE49-F238E27FC236}">
              <a16:creationId xmlns:a16="http://schemas.microsoft.com/office/drawing/2014/main" xmlns="" id="{00000000-0008-0000-0200-00009A010000}"/>
            </a:ext>
          </a:extLst>
        </xdr:cNvPr>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159021</xdr:rowOff>
    </xdr:from>
    <xdr:ext cx="469744" cy="259045"/>
    <xdr:sp macro="" textlink="">
      <xdr:nvSpPr>
        <xdr:cNvPr id="411" name="【保健センター・保健所】&#10;一人当たり面積該当値テキスト">
          <a:extLst>
            <a:ext uri="{FF2B5EF4-FFF2-40B4-BE49-F238E27FC236}">
              <a16:creationId xmlns:a16="http://schemas.microsoft.com/office/drawing/2014/main" xmlns="" id="{00000000-0008-0000-0200-00009B010000}"/>
            </a:ext>
          </a:extLst>
        </xdr:cNvPr>
        <xdr:cNvSpPr txBox="1"/>
      </xdr:nvSpPr>
      <xdr:spPr>
        <a:xfrm>
          <a:off x="22199600" y="1061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74930</xdr:rowOff>
    </xdr:from>
    <xdr:to>
      <xdr:col>112</xdr:col>
      <xdr:colOff>38100</xdr:colOff>
      <xdr:row>63</xdr:row>
      <xdr:rowOff>5080</xdr:rowOff>
    </xdr:to>
    <xdr:sp macro="" textlink="">
      <xdr:nvSpPr>
        <xdr:cNvPr id="412" name="楕円 411">
          <a:extLst>
            <a:ext uri="{FF2B5EF4-FFF2-40B4-BE49-F238E27FC236}">
              <a16:creationId xmlns:a16="http://schemas.microsoft.com/office/drawing/2014/main" xmlns="" id="{00000000-0008-0000-0200-00009C010000}"/>
            </a:ext>
          </a:extLst>
        </xdr:cNvPr>
        <xdr:cNvSpPr/>
      </xdr:nvSpPr>
      <xdr:spPr>
        <a:xfrm>
          <a:off x="21272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125730</xdr:rowOff>
    </xdr:to>
    <xdr:cxnSp macro="">
      <xdr:nvCxnSpPr>
        <xdr:cNvPr id="413" name="直線コネクタ 412">
          <a:extLst>
            <a:ext uri="{FF2B5EF4-FFF2-40B4-BE49-F238E27FC236}">
              <a16:creationId xmlns:a16="http://schemas.microsoft.com/office/drawing/2014/main" xmlns="" id="{00000000-0008-0000-0200-00009D010000}"/>
            </a:ext>
          </a:extLst>
        </xdr:cNvPr>
        <xdr:cNvCxnSpPr/>
      </xdr:nvCxnSpPr>
      <xdr:spPr>
        <a:xfrm flipV="1">
          <a:off x="21323300" y="1075334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76644</xdr:rowOff>
    </xdr:from>
    <xdr:to>
      <xdr:col>107</xdr:col>
      <xdr:colOff>101600</xdr:colOff>
      <xdr:row>63</xdr:row>
      <xdr:rowOff>6794</xdr:rowOff>
    </xdr:to>
    <xdr:sp macro="" textlink="">
      <xdr:nvSpPr>
        <xdr:cNvPr id="414" name="楕円 413">
          <a:extLst>
            <a:ext uri="{FF2B5EF4-FFF2-40B4-BE49-F238E27FC236}">
              <a16:creationId xmlns:a16="http://schemas.microsoft.com/office/drawing/2014/main" xmlns="" id="{00000000-0008-0000-0200-00009E010000}"/>
            </a:ext>
          </a:extLst>
        </xdr:cNvPr>
        <xdr:cNvSpPr/>
      </xdr:nvSpPr>
      <xdr:spPr>
        <a:xfrm>
          <a:off x="20383500" y="1070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125730</xdr:rowOff>
    </xdr:from>
    <xdr:to>
      <xdr:col>111</xdr:col>
      <xdr:colOff>177800</xdr:colOff>
      <xdr:row>62</xdr:row>
      <xdr:rowOff>127444</xdr:rowOff>
    </xdr:to>
    <xdr:cxnSp macro="">
      <xdr:nvCxnSpPr>
        <xdr:cNvPr id="415" name="直線コネクタ 414">
          <a:extLst>
            <a:ext uri="{FF2B5EF4-FFF2-40B4-BE49-F238E27FC236}">
              <a16:creationId xmlns:a16="http://schemas.microsoft.com/office/drawing/2014/main" xmlns="" id="{00000000-0008-0000-0200-00009F010000}"/>
            </a:ext>
          </a:extLst>
        </xdr:cNvPr>
        <xdr:cNvCxnSpPr/>
      </xdr:nvCxnSpPr>
      <xdr:spPr>
        <a:xfrm flipV="1">
          <a:off x="20434300" y="10755630"/>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79502</xdr:rowOff>
    </xdr:from>
    <xdr:to>
      <xdr:col>102</xdr:col>
      <xdr:colOff>165100</xdr:colOff>
      <xdr:row>63</xdr:row>
      <xdr:rowOff>9652</xdr:rowOff>
    </xdr:to>
    <xdr:sp macro="" textlink="">
      <xdr:nvSpPr>
        <xdr:cNvPr id="416" name="楕円 415">
          <a:extLst>
            <a:ext uri="{FF2B5EF4-FFF2-40B4-BE49-F238E27FC236}">
              <a16:creationId xmlns:a16="http://schemas.microsoft.com/office/drawing/2014/main" xmlns="" id="{00000000-0008-0000-0200-0000A0010000}"/>
            </a:ext>
          </a:extLst>
        </xdr:cNvPr>
        <xdr:cNvSpPr/>
      </xdr:nvSpPr>
      <xdr:spPr>
        <a:xfrm>
          <a:off x="19494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127444</xdr:rowOff>
    </xdr:from>
    <xdr:to>
      <xdr:col>107</xdr:col>
      <xdr:colOff>50800</xdr:colOff>
      <xdr:row>62</xdr:row>
      <xdr:rowOff>130302</xdr:rowOff>
    </xdr:to>
    <xdr:cxnSp macro="">
      <xdr:nvCxnSpPr>
        <xdr:cNvPr id="417" name="直線コネクタ 416">
          <a:extLst>
            <a:ext uri="{FF2B5EF4-FFF2-40B4-BE49-F238E27FC236}">
              <a16:creationId xmlns:a16="http://schemas.microsoft.com/office/drawing/2014/main" xmlns="" id="{00000000-0008-0000-0200-0000A1010000}"/>
            </a:ext>
          </a:extLst>
        </xdr:cNvPr>
        <xdr:cNvCxnSpPr/>
      </xdr:nvCxnSpPr>
      <xdr:spPr>
        <a:xfrm flipV="1">
          <a:off x="19545300" y="10757344"/>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81788</xdr:rowOff>
    </xdr:from>
    <xdr:to>
      <xdr:col>98</xdr:col>
      <xdr:colOff>38100</xdr:colOff>
      <xdr:row>63</xdr:row>
      <xdr:rowOff>11938</xdr:rowOff>
    </xdr:to>
    <xdr:sp macro="" textlink="">
      <xdr:nvSpPr>
        <xdr:cNvPr id="418" name="楕円 417">
          <a:extLst>
            <a:ext uri="{FF2B5EF4-FFF2-40B4-BE49-F238E27FC236}">
              <a16:creationId xmlns:a16="http://schemas.microsoft.com/office/drawing/2014/main" xmlns="" id="{00000000-0008-0000-0200-0000A2010000}"/>
            </a:ext>
          </a:extLst>
        </xdr:cNvPr>
        <xdr:cNvSpPr/>
      </xdr:nvSpPr>
      <xdr:spPr>
        <a:xfrm>
          <a:off x="18605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130302</xdr:rowOff>
    </xdr:from>
    <xdr:to>
      <xdr:col>102</xdr:col>
      <xdr:colOff>114300</xdr:colOff>
      <xdr:row>62</xdr:row>
      <xdr:rowOff>132588</xdr:rowOff>
    </xdr:to>
    <xdr:cxnSp macro="">
      <xdr:nvCxnSpPr>
        <xdr:cNvPr id="419" name="直線コネクタ 418">
          <a:extLst>
            <a:ext uri="{FF2B5EF4-FFF2-40B4-BE49-F238E27FC236}">
              <a16:creationId xmlns:a16="http://schemas.microsoft.com/office/drawing/2014/main" xmlns="" id="{00000000-0008-0000-0200-0000A3010000}"/>
            </a:ext>
          </a:extLst>
        </xdr:cNvPr>
        <xdr:cNvCxnSpPr/>
      </xdr:nvCxnSpPr>
      <xdr:spPr>
        <a:xfrm flipV="1">
          <a:off x="18656300" y="1076020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54183</xdr:rowOff>
    </xdr:from>
    <xdr:ext cx="469744" cy="259045"/>
    <xdr:sp macro="" textlink="">
      <xdr:nvSpPr>
        <xdr:cNvPr id="420" name="n_1aveValue【保健センター・保健所】&#10;一人当たり面積">
          <a:extLst>
            <a:ext uri="{FF2B5EF4-FFF2-40B4-BE49-F238E27FC236}">
              <a16:creationId xmlns:a16="http://schemas.microsoft.com/office/drawing/2014/main" xmlns="" id="{00000000-0008-0000-0200-0000A4010000}"/>
            </a:ext>
          </a:extLst>
        </xdr:cNvPr>
        <xdr:cNvSpPr txBox="1"/>
      </xdr:nvSpPr>
      <xdr:spPr>
        <a:xfrm>
          <a:off x="21075727" y="10341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77043</xdr:rowOff>
    </xdr:from>
    <xdr:ext cx="469744" cy="259045"/>
    <xdr:sp macro="" textlink="">
      <xdr:nvSpPr>
        <xdr:cNvPr id="421" name="n_2aveValue【保健センター・保健所】&#10;一人当たり面積">
          <a:extLst>
            <a:ext uri="{FF2B5EF4-FFF2-40B4-BE49-F238E27FC236}">
              <a16:creationId xmlns:a16="http://schemas.microsoft.com/office/drawing/2014/main" xmlns="" id="{00000000-0008-0000-0200-0000A5010000}"/>
            </a:ext>
          </a:extLst>
        </xdr:cNvPr>
        <xdr:cNvSpPr txBox="1"/>
      </xdr:nvSpPr>
      <xdr:spPr>
        <a:xfrm>
          <a:off x="20199427" y="1036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422" name="n_3aveValue【保健センター・保健所】&#10;一人当たり面積">
          <a:extLst>
            <a:ext uri="{FF2B5EF4-FFF2-40B4-BE49-F238E27FC236}">
              <a16:creationId xmlns:a16="http://schemas.microsoft.com/office/drawing/2014/main" xmlns="" id="{00000000-0008-0000-0200-0000A6010000}"/>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62755</xdr:rowOff>
    </xdr:from>
    <xdr:ext cx="469744" cy="259045"/>
    <xdr:sp macro="" textlink="">
      <xdr:nvSpPr>
        <xdr:cNvPr id="423" name="n_4aveValue【保健センター・保健所】&#10;一人当たり面積">
          <a:extLst>
            <a:ext uri="{FF2B5EF4-FFF2-40B4-BE49-F238E27FC236}">
              <a16:creationId xmlns:a16="http://schemas.microsoft.com/office/drawing/2014/main" xmlns="" id="{00000000-0008-0000-0200-0000A7010000}"/>
            </a:ext>
          </a:extLst>
        </xdr:cNvPr>
        <xdr:cNvSpPr txBox="1"/>
      </xdr:nvSpPr>
      <xdr:spPr>
        <a:xfrm>
          <a:off x="18421427" y="1034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167657</xdr:rowOff>
    </xdr:from>
    <xdr:ext cx="469744" cy="259045"/>
    <xdr:sp macro="" textlink="">
      <xdr:nvSpPr>
        <xdr:cNvPr id="424" name="n_1mainValue【保健センター・保健所】&#10;一人当たり面積">
          <a:extLst>
            <a:ext uri="{FF2B5EF4-FFF2-40B4-BE49-F238E27FC236}">
              <a16:creationId xmlns:a16="http://schemas.microsoft.com/office/drawing/2014/main" xmlns="" id="{00000000-0008-0000-0200-0000A8010000}"/>
            </a:ext>
          </a:extLst>
        </xdr:cNvPr>
        <xdr:cNvSpPr txBox="1"/>
      </xdr:nvSpPr>
      <xdr:spPr>
        <a:xfrm>
          <a:off x="21075727" y="1079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169371</xdr:rowOff>
    </xdr:from>
    <xdr:ext cx="469744" cy="259045"/>
    <xdr:sp macro="" textlink="">
      <xdr:nvSpPr>
        <xdr:cNvPr id="425" name="n_2mainValue【保健センター・保健所】&#10;一人当たり面積">
          <a:extLst>
            <a:ext uri="{FF2B5EF4-FFF2-40B4-BE49-F238E27FC236}">
              <a16:creationId xmlns:a16="http://schemas.microsoft.com/office/drawing/2014/main" xmlns="" id="{00000000-0008-0000-0200-0000A9010000}"/>
            </a:ext>
          </a:extLst>
        </xdr:cNvPr>
        <xdr:cNvSpPr txBox="1"/>
      </xdr:nvSpPr>
      <xdr:spPr>
        <a:xfrm>
          <a:off x="20199427" y="1079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779</xdr:rowOff>
    </xdr:from>
    <xdr:ext cx="469744" cy="259045"/>
    <xdr:sp macro="" textlink="">
      <xdr:nvSpPr>
        <xdr:cNvPr id="426" name="n_3mainValue【保健センター・保健所】&#10;一人当たり面積">
          <a:extLst>
            <a:ext uri="{FF2B5EF4-FFF2-40B4-BE49-F238E27FC236}">
              <a16:creationId xmlns:a16="http://schemas.microsoft.com/office/drawing/2014/main" xmlns="" id="{00000000-0008-0000-0200-0000AA010000}"/>
            </a:ext>
          </a:extLst>
        </xdr:cNvPr>
        <xdr:cNvSpPr txBox="1"/>
      </xdr:nvSpPr>
      <xdr:spPr>
        <a:xfrm>
          <a:off x="193104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3065</xdr:rowOff>
    </xdr:from>
    <xdr:ext cx="469744" cy="259045"/>
    <xdr:sp macro="" textlink="">
      <xdr:nvSpPr>
        <xdr:cNvPr id="427" name="n_4mainValue【保健センター・保健所】&#10;一人当たり面積">
          <a:extLst>
            <a:ext uri="{FF2B5EF4-FFF2-40B4-BE49-F238E27FC236}">
              <a16:creationId xmlns:a16="http://schemas.microsoft.com/office/drawing/2014/main" xmlns="" id="{00000000-0008-0000-0200-0000AB010000}"/>
            </a:ext>
          </a:extLst>
        </xdr:cNvPr>
        <xdr:cNvSpPr txBox="1"/>
      </xdr:nvSpPr>
      <xdr:spPr>
        <a:xfrm>
          <a:off x="18421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8" name="正方形/長方形 427">
          <a:extLst>
            <a:ext uri="{FF2B5EF4-FFF2-40B4-BE49-F238E27FC236}">
              <a16:creationId xmlns:a16="http://schemas.microsoft.com/office/drawing/2014/main" xmlns="" id="{00000000-0008-0000-0200-0000A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9" name="正方形/長方形 428">
          <a:extLst>
            <a:ext uri="{FF2B5EF4-FFF2-40B4-BE49-F238E27FC236}">
              <a16:creationId xmlns:a16="http://schemas.microsoft.com/office/drawing/2014/main" xmlns="" id="{00000000-0008-0000-0200-0000A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30" name="正方形/長方形 429">
          <a:extLst>
            <a:ext uri="{FF2B5EF4-FFF2-40B4-BE49-F238E27FC236}">
              <a16:creationId xmlns:a16="http://schemas.microsoft.com/office/drawing/2014/main" xmlns="" id="{00000000-0008-0000-0200-0000A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1" name="正方形/長方形 430">
          <a:extLst>
            <a:ext uri="{FF2B5EF4-FFF2-40B4-BE49-F238E27FC236}">
              <a16:creationId xmlns:a16="http://schemas.microsoft.com/office/drawing/2014/main" xmlns="" id="{00000000-0008-0000-0200-0000A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2" name="正方形/長方形 431">
          <a:extLst>
            <a:ext uri="{FF2B5EF4-FFF2-40B4-BE49-F238E27FC236}">
              <a16:creationId xmlns:a16="http://schemas.microsoft.com/office/drawing/2014/main" xmlns="" id="{00000000-0008-0000-0200-0000B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3" name="正方形/長方形 432">
          <a:extLst>
            <a:ext uri="{FF2B5EF4-FFF2-40B4-BE49-F238E27FC236}">
              <a16:creationId xmlns:a16="http://schemas.microsoft.com/office/drawing/2014/main" xmlns="" id="{00000000-0008-0000-0200-0000B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4" name="正方形/長方形 433">
          <a:extLst>
            <a:ext uri="{FF2B5EF4-FFF2-40B4-BE49-F238E27FC236}">
              <a16:creationId xmlns:a16="http://schemas.microsoft.com/office/drawing/2014/main" xmlns="" id="{00000000-0008-0000-0200-0000B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5" name="正方形/長方形 434">
          <a:extLst>
            <a:ext uri="{FF2B5EF4-FFF2-40B4-BE49-F238E27FC236}">
              <a16:creationId xmlns:a16="http://schemas.microsoft.com/office/drawing/2014/main" xmlns="" id="{00000000-0008-0000-0200-0000B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6" name="テキスト ボックス 435">
          <a:extLst>
            <a:ext uri="{FF2B5EF4-FFF2-40B4-BE49-F238E27FC236}">
              <a16:creationId xmlns:a16="http://schemas.microsoft.com/office/drawing/2014/main" xmlns="" id="{00000000-0008-0000-0200-0000B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7" name="直線コネクタ 436">
          <a:extLst>
            <a:ext uri="{FF2B5EF4-FFF2-40B4-BE49-F238E27FC236}">
              <a16:creationId xmlns:a16="http://schemas.microsoft.com/office/drawing/2014/main" xmlns="" id="{00000000-0008-0000-0200-0000B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8" name="テキスト ボックス 437">
          <a:extLst>
            <a:ext uri="{FF2B5EF4-FFF2-40B4-BE49-F238E27FC236}">
              <a16:creationId xmlns:a16="http://schemas.microsoft.com/office/drawing/2014/main" xmlns="" id="{00000000-0008-0000-0200-0000B6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39" name="直線コネクタ 438">
          <a:extLst>
            <a:ext uri="{FF2B5EF4-FFF2-40B4-BE49-F238E27FC236}">
              <a16:creationId xmlns:a16="http://schemas.microsoft.com/office/drawing/2014/main" xmlns="" id="{00000000-0008-0000-0200-0000B7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440" name="テキスト ボックス 439">
          <a:extLst>
            <a:ext uri="{FF2B5EF4-FFF2-40B4-BE49-F238E27FC236}">
              <a16:creationId xmlns:a16="http://schemas.microsoft.com/office/drawing/2014/main" xmlns="" id="{00000000-0008-0000-0200-0000B801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41" name="直線コネクタ 440">
          <a:extLst>
            <a:ext uri="{FF2B5EF4-FFF2-40B4-BE49-F238E27FC236}">
              <a16:creationId xmlns:a16="http://schemas.microsoft.com/office/drawing/2014/main" xmlns="" id="{00000000-0008-0000-0200-0000B9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42" name="テキスト ボックス 441">
          <a:extLst>
            <a:ext uri="{FF2B5EF4-FFF2-40B4-BE49-F238E27FC236}">
              <a16:creationId xmlns:a16="http://schemas.microsoft.com/office/drawing/2014/main" xmlns="" id="{00000000-0008-0000-0200-0000BA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43" name="直線コネクタ 442">
          <a:extLst>
            <a:ext uri="{FF2B5EF4-FFF2-40B4-BE49-F238E27FC236}">
              <a16:creationId xmlns:a16="http://schemas.microsoft.com/office/drawing/2014/main" xmlns="" id="{00000000-0008-0000-0200-0000BB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44" name="テキスト ボックス 443">
          <a:extLst>
            <a:ext uri="{FF2B5EF4-FFF2-40B4-BE49-F238E27FC236}">
              <a16:creationId xmlns:a16="http://schemas.microsoft.com/office/drawing/2014/main" xmlns="" id="{00000000-0008-0000-0200-0000BC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45" name="直線コネクタ 444">
          <a:extLst>
            <a:ext uri="{FF2B5EF4-FFF2-40B4-BE49-F238E27FC236}">
              <a16:creationId xmlns:a16="http://schemas.microsoft.com/office/drawing/2014/main" xmlns="" id="{00000000-0008-0000-0200-0000BD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46" name="テキスト ボックス 445">
          <a:extLst>
            <a:ext uri="{FF2B5EF4-FFF2-40B4-BE49-F238E27FC236}">
              <a16:creationId xmlns:a16="http://schemas.microsoft.com/office/drawing/2014/main" xmlns="" id="{00000000-0008-0000-0200-0000BE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47" name="直線コネクタ 446">
          <a:extLst>
            <a:ext uri="{FF2B5EF4-FFF2-40B4-BE49-F238E27FC236}">
              <a16:creationId xmlns:a16="http://schemas.microsoft.com/office/drawing/2014/main" xmlns="" id="{00000000-0008-0000-0200-0000BF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448" name="テキスト ボックス 447">
          <a:extLst>
            <a:ext uri="{FF2B5EF4-FFF2-40B4-BE49-F238E27FC236}">
              <a16:creationId xmlns:a16="http://schemas.microsoft.com/office/drawing/2014/main" xmlns="" id="{00000000-0008-0000-0200-0000C001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9" name="直線コネクタ 448">
          <a:extLst>
            <a:ext uri="{FF2B5EF4-FFF2-40B4-BE49-F238E27FC236}">
              <a16:creationId xmlns:a16="http://schemas.microsoft.com/office/drawing/2014/main" xmlns="" id="{00000000-0008-0000-0200-0000C1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消防施設】&#10;有形固定資産減価償却率グラフ枠">
          <a:extLst>
            <a:ext uri="{FF2B5EF4-FFF2-40B4-BE49-F238E27FC236}">
              <a16:creationId xmlns:a16="http://schemas.microsoft.com/office/drawing/2014/main" xmlns="" id="{00000000-0008-0000-0200-0000C2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451" name="直線コネクタ 450">
          <a:extLst>
            <a:ext uri="{FF2B5EF4-FFF2-40B4-BE49-F238E27FC236}">
              <a16:creationId xmlns:a16="http://schemas.microsoft.com/office/drawing/2014/main" xmlns="" id="{00000000-0008-0000-0200-0000C301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452" name="【消防施設】&#10;有形固定資産減価償却率最小値テキスト">
          <a:extLst>
            <a:ext uri="{FF2B5EF4-FFF2-40B4-BE49-F238E27FC236}">
              <a16:creationId xmlns:a16="http://schemas.microsoft.com/office/drawing/2014/main" xmlns="" id="{00000000-0008-0000-0200-0000C401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453" name="直線コネクタ 452">
          <a:extLst>
            <a:ext uri="{FF2B5EF4-FFF2-40B4-BE49-F238E27FC236}">
              <a16:creationId xmlns:a16="http://schemas.microsoft.com/office/drawing/2014/main" xmlns="" id="{00000000-0008-0000-0200-0000C501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454" name="【消防施設】&#10;有形固定資産減価償却率最大値テキスト">
          <a:extLst>
            <a:ext uri="{FF2B5EF4-FFF2-40B4-BE49-F238E27FC236}">
              <a16:creationId xmlns:a16="http://schemas.microsoft.com/office/drawing/2014/main" xmlns="" id="{00000000-0008-0000-0200-0000C601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55" name="直線コネクタ 454">
          <a:extLst>
            <a:ext uri="{FF2B5EF4-FFF2-40B4-BE49-F238E27FC236}">
              <a16:creationId xmlns:a16="http://schemas.microsoft.com/office/drawing/2014/main" xmlns="" id="{00000000-0008-0000-0200-0000C7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115588</xdr:rowOff>
    </xdr:from>
    <xdr:ext cx="405111" cy="259045"/>
    <xdr:sp macro="" textlink="">
      <xdr:nvSpPr>
        <xdr:cNvPr id="456" name="【消防施設】&#10;有形固定資産減価償却率平均値テキスト">
          <a:extLst>
            <a:ext uri="{FF2B5EF4-FFF2-40B4-BE49-F238E27FC236}">
              <a16:creationId xmlns:a16="http://schemas.microsoft.com/office/drawing/2014/main" xmlns="" id="{00000000-0008-0000-0200-0000C8010000}"/>
            </a:ext>
          </a:extLst>
        </xdr:cNvPr>
        <xdr:cNvSpPr txBox="1"/>
      </xdr:nvSpPr>
      <xdr:spPr>
        <a:xfrm>
          <a:off x="16357600" y="14003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137161</xdr:rowOff>
    </xdr:from>
    <xdr:to>
      <xdr:col>85</xdr:col>
      <xdr:colOff>177800</xdr:colOff>
      <xdr:row>82</xdr:row>
      <xdr:rowOff>67311</xdr:rowOff>
    </xdr:to>
    <xdr:sp macro="" textlink="">
      <xdr:nvSpPr>
        <xdr:cNvPr id="457" name="フローチャート: 判断 456">
          <a:extLst>
            <a:ext uri="{FF2B5EF4-FFF2-40B4-BE49-F238E27FC236}">
              <a16:creationId xmlns:a16="http://schemas.microsoft.com/office/drawing/2014/main" xmlns="" id="{00000000-0008-0000-0200-0000C9010000}"/>
            </a:ext>
          </a:extLst>
        </xdr:cNvPr>
        <xdr:cNvSpPr/>
      </xdr:nvSpPr>
      <xdr:spPr>
        <a:xfrm>
          <a:off x="16268700" y="1402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458" name="フローチャート: 判断 457">
          <a:extLst>
            <a:ext uri="{FF2B5EF4-FFF2-40B4-BE49-F238E27FC236}">
              <a16:creationId xmlns:a16="http://schemas.microsoft.com/office/drawing/2014/main" xmlns="" id="{00000000-0008-0000-0200-0000CA01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25400</xdr:rowOff>
    </xdr:from>
    <xdr:to>
      <xdr:col>76</xdr:col>
      <xdr:colOff>165100</xdr:colOff>
      <xdr:row>82</xdr:row>
      <xdr:rowOff>127000</xdr:rowOff>
    </xdr:to>
    <xdr:sp macro="" textlink="">
      <xdr:nvSpPr>
        <xdr:cNvPr id="459" name="フローチャート: 判断 458">
          <a:extLst>
            <a:ext uri="{FF2B5EF4-FFF2-40B4-BE49-F238E27FC236}">
              <a16:creationId xmlns:a16="http://schemas.microsoft.com/office/drawing/2014/main" xmlns="" id="{00000000-0008-0000-0200-0000CB010000}"/>
            </a:ext>
          </a:extLst>
        </xdr:cNvPr>
        <xdr:cNvSpPr/>
      </xdr:nvSpPr>
      <xdr:spPr>
        <a:xfrm>
          <a:off x="14541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7620</xdr:rowOff>
    </xdr:from>
    <xdr:to>
      <xdr:col>72</xdr:col>
      <xdr:colOff>38100</xdr:colOff>
      <xdr:row>82</xdr:row>
      <xdr:rowOff>109220</xdr:rowOff>
    </xdr:to>
    <xdr:sp macro="" textlink="">
      <xdr:nvSpPr>
        <xdr:cNvPr id="460" name="フローチャート: 判断 459">
          <a:extLst>
            <a:ext uri="{FF2B5EF4-FFF2-40B4-BE49-F238E27FC236}">
              <a16:creationId xmlns:a16="http://schemas.microsoft.com/office/drawing/2014/main" xmlns="" id="{00000000-0008-0000-0200-0000CC010000}"/>
            </a:ext>
          </a:extLst>
        </xdr:cNvPr>
        <xdr:cNvSpPr/>
      </xdr:nvSpPr>
      <xdr:spPr>
        <a:xfrm>
          <a:off x="13652500" y="1406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133350</xdr:rowOff>
    </xdr:from>
    <xdr:to>
      <xdr:col>67</xdr:col>
      <xdr:colOff>101600</xdr:colOff>
      <xdr:row>82</xdr:row>
      <xdr:rowOff>63500</xdr:rowOff>
    </xdr:to>
    <xdr:sp macro="" textlink="">
      <xdr:nvSpPr>
        <xdr:cNvPr id="461" name="フローチャート: 判断 460">
          <a:extLst>
            <a:ext uri="{FF2B5EF4-FFF2-40B4-BE49-F238E27FC236}">
              <a16:creationId xmlns:a16="http://schemas.microsoft.com/office/drawing/2014/main" xmlns="" id="{00000000-0008-0000-0200-0000CD010000}"/>
            </a:ext>
          </a:extLst>
        </xdr:cNvPr>
        <xdr:cNvSpPr/>
      </xdr:nvSpPr>
      <xdr:spPr>
        <a:xfrm>
          <a:off x="12763500" y="1402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xmlns="" id="{00000000-0008-0000-0200-0000C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xmlns="" id="{00000000-0008-0000-0200-0000C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xmlns="" id="{00000000-0008-0000-0200-0000D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xmlns="" id="{00000000-0008-0000-0200-0000D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xmlns="" id="{00000000-0008-0000-0200-0000D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106680</xdr:rowOff>
    </xdr:from>
    <xdr:to>
      <xdr:col>85</xdr:col>
      <xdr:colOff>177800</xdr:colOff>
      <xdr:row>79</xdr:row>
      <xdr:rowOff>36830</xdr:rowOff>
    </xdr:to>
    <xdr:sp macro="" textlink="">
      <xdr:nvSpPr>
        <xdr:cNvPr id="467" name="楕円 466">
          <a:extLst>
            <a:ext uri="{FF2B5EF4-FFF2-40B4-BE49-F238E27FC236}">
              <a16:creationId xmlns:a16="http://schemas.microsoft.com/office/drawing/2014/main" xmlns="" id="{00000000-0008-0000-0200-0000D3010000}"/>
            </a:ext>
          </a:extLst>
        </xdr:cNvPr>
        <xdr:cNvSpPr/>
      </xdr:nvSpPr>
      <xdr:spPr>
        <a:xfrm>
          <a:off x="162687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129557</xdr:rowOff>
    </xdr:from>
    <xdr:ext cx="405111" cy="259045"/>
    <xdr:sp macro="" textlink="">
      <xdr:nvSpPr>
        <xdr:cNvPr id="468" name="【消防施設】&#10;有形固定資産減価償却率該当値テキスト">
          <a:extLst>
            <a:ext uri="{FF2B5EF4-FFF2-40B4-BE49-F238E27FC236}">
              <a16:creationId xmlns:a16="http://schemas.microsoft.com/office/drawing/2014/main" xmlns="" id="{00000000-0008-0000-0200-0000D4010000}"/>
            </a:ext>
          </a:extLst>
        </xdr:cNvPr>
        <xdr:cNvSpPr txBox="1"/>
      </xdr:nvSpPr>
      <xdr:spPr>
        <a:xfrm>
          <a:off x="16357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24130</xdr:rowOff>
    </xdr:from>
    <xdr:to>
      <xdr:col>81</xdr:col>
      <xdr:colOff>101600</xdr:colOff>
      <xdr:row>79</xdr:row>
      <xdr:rowOff>125730</xdr:rowOff>
    </xdr:to>
    <xdr:sp macro="" textlink="">
      <xdr:nvSpPr>
        <xdr:cNvPr id="469" name="楕円 468">
          <a:extLst>
            <a:ext uri="{FF2B5EF4-FFF2-40B4-BE49-F238E27FC236}">
              <a16:creationId xmlns:a16="http://schemas.microsoft.com/office/drawing/2014/main" xmlns="" id="{00000000-0008-0000-0200-0000D5010000}"/>
            </a:ext>
          </a:extLst>
        </xdr:cNvPr>
        <xdr:cNvSpPr/>
      </xdr:nvSpPr>
      <xdr:spPr>
        <a:xfrm>
          <a:off x="15430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157480</xdr:rowOff>
    </xdr:from>
    <xdr:to>
      <xdr:col>85</xdr:col>
      <xdr:colOff>127000</xdr:colOff>
      <xdr:row>79</xdr:row>
      <xdr:rowOff>74930</xdr:rowOff>
    </xdr:to>
    <xdr:cxnSp macro="">
      <xdr:nvCxnSpPr>
        <xdr:cNvPr id="470" name="直線コネクタ 469">
          <a:extLst>
            <a:ext uri="{FF2B5EF4-FFF2-40B4-BE49-F238E27FC236}">
              <a16:creationId xmlns:a16="http://schemas.microsoft.com/office/drawing/2014/main" xmlns="" id="{00000000-0008-0000-0200-0000D6010000}"/>
            </a:ext>
          </a:extLst>
        </xdr:cNvPr>
        <xdr:cNvCxnSpPr/>
      </xdr:nvCxnSpPr>
      <xdr:spPr>
        <a:xfrm flipV="1">
          <a:off x="15481300" y="1353058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12700</xdr:rowOff>
    </xdr:from>
    <xdr:to>
      <xdr:col>76</xdr:col>
      <xdr:colOff>165100</xdr:colOff>
      <xdr:row>79</xdr:row>
      <xdr:rowOff>114300</xdr:rowOff>
    </xdr:to>
    <xdr:sp macro="" textlink="">
      <xdr:nvSpPr>
        <xdr:cNvPr id="471" name="楕円 470">
          <a:extLst>
            <a:ext uri="{FF2B5EF4-FFF2-40B4-BE49-F238E27FC236}">
              <a16:creationId xmlns:a16="http://schemas.microsoft.com/office/drawing/2014/main" xmlns="" id="{00000000-0008-0000-0200-0000D7010000}"/>
            </a:ext>
          </a:extLst>
        </xdr:cNvPr>
        <xdr:cNvSpPr/>
      </xdr:nvSpPr>
      <xdr:spPr>
        <a:xfrm>
          <a:off x="145415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63500</xdr:rowOff>
    </xdr:from>
    <xdr:to>
      <xdr:col>81</xdr:col>
      <xdr:colOff>50800</xdr:colOff>
      <xdr:row>79</xdr:row>
      <xdr:rowOff>74930</xdr:rowOff>
    </xdr:to>
    <xdr:cxnSp macro="">
      <xdr:nvCxnSpPr>
        <xdr:cNvPr id="472" name="直線コネクタ 471">
          <a:extLst>
            <a:ext uri="{FF2B5EF4-FFF2-40B4-BE49-F238E27FC236}">
              <a16:creationId xmlns:a16="http://schemas.microsoft.com/office/drawing/2014/main" xmlns="" id="{00000000-0008-0000-0200-0000D8010000}"/>
            </a:ext>
          </a:extLst>
        </xdr:cNvPr>
        <xdr:cNvCxnSpPr/>
      </xdr:nvCxnSpPr>
      <xdr:spPr>
        <a:xfrm>
          <a:off x="14592300" y="13608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62230</xdr:rowOff>
    </xdr:from>
    <xdr:to>
      <xdr:col>72</xdr:col>
      <xdr:colOff>38100</xdr:colOff>
      <xdr:row>79</xdr:row>
      <xdr:rowOff>163830</xdr:rowOff>
    </xdr:to>
    <xdr:sp macro="" textlink="">
      <xdr:nvSpPr>
        <xdr:cNvPr id="473" name="楕円 472">
          <a:extLst>
            <a:ext uri="{FF2B5EF4-FFF2-40B4-BE49-F238E27FC236}">
              <a16:creationId xmlns:a16="http://schemas.microsoft.com/office/drawing/2014/main" xmlns="" id="{00000000-0008-0000-0200-0000D9010000}"/>
            </a:ext>
          </a:extLst>
        </xdr:cNvPr>
        <xdr:cNvSpPr/>
      </xdr:nvSpPr>
      <xdr:spPr>
        <a:xfrm>
          <a:off x="13652500" y="1360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63500</xdr:rowOff>
    </xdr:from>
    <xdr:to>
      <xdr:col>76</xdr:col>
      <xdr:colOff>114300</xdr:colOff>
      <xdr:row>79</xdr:row>
      <xdr:rowOff>113030</xdr:rowOff>
    </xdr:to>
    <xdr:cxnSp macro="">
      <xdr:nvCxnSpPr>
        <xdr:cNvPr id="474" name="直線コネクタ 473">
          <a:extLst>
            <a:ext uri="{FF2B5EF4-FFF2-40B4-BE49-F238E27FC236}">
              <a16:creationId xmlns:a16="http://schemas.microsoft.com/office/drawing/2014/main" xmlns="" id="{00000000-0008-0000-0200-0000DA010000}"/>
            </a:ext>
          </a:extLst>
        </xdr:cNvPr>
        <xdr:cNvCxnSpPr/>
      </xdr:nvCxnSpPr>
      <xdr:spPr>
        <a:xfrm flipV="1">
          <a:off x="13703300" y="136080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39370</xdr:rowOff>
    </xdr:from>
    <xdr:to>
      <xdr:col>67</xdr:col>
      <xdr:colOff>101600</xdr:colOff>
      <xdr:row>79</xdr:row>
      <xdr:rowOff>140970</xdr:rowOff>
    </xdr:to>
    <xdr:sp macro="" textlink="">
      <xdr:nvSpPr>
        <xdr:cNvPr id="475" name="楕円 474">
          <a:extLst>
            <a:ext uri="{FF2B5EF4-FFF2-40B4-BE49-F238E27FC236}">
              <a16:creationId xmlns:a16="http://schemas.microsoft.com/office/drawing/2014/main" xmlns="" id="{00000000-0008-0000-0200-0000DB010000}"/>
            </a:ext>
          </a:extLst>
        </xdr:cNvPr>
        <xdr:cNvSpPr/>
      </xdr:nvSpPr>
      <xdr:spPr>
        <a:xfrm>
          <a:off x="12763500" y="135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90170</xdr:rowOff>
    </xdr:from>
    <xdr:to>
      <xdr:col>71</xdr:col>
      <xdr:colOff>177800</xdr:colOff>
      <xdr:row>79</xdr:row>
      <xdr:rowOff>113030</xdr:rowOff>
    </xdr:to>
    <xdr:cxnSp macro="">
      <xdr:nvCxnSpPr>
        <xdr:cNvPr id="476" name="直線コネクタ 475">
          <a:extLst>
            <a:ext uri="{FF2B5EF4-FFF2-40B4-BE49-F238E27FC236}">
              <a16:creationId xmlns:a16="http://schemas.microsoft.com/office/drawing/2014/main" xmlns="" id="{00000000-0008-0000-0200-0000DC010000}"/>
            </a:ext>
          </a:extLst>
        </xdr:cNvPr>
        <xdr:cNvCxnSpPr/>
      </xdr:nvCxnSpPr>
      <xdr:spPr>
        <a:xfrm>
          <a:off x="12814300" y="13634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477" name="n_1aveValue【消防施設】&#10;有形固定資産減価償却率">
          <a:extLst>
            <a:ext uri="{FF2B5EF4-FFF2-40B4-BE49-F238E27FC236}">
              <a16:creationId xmlns:a16="http://schemas.microsoft.com/office/drawing/2014/main" xmlns="" id="{00000000-0008-0000-0200-0000DD010000}"/>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118127</xdr:rowOff>
    </xdr:from>
    <xdr:ext cx="405111" cy="259045"/>
    <xdr:sp macro="" textlink="">
      <xdr:nvSpPr>
        <xdr:cNvPr id="478" name="n_2aveValue【消防施設】&#10;有形固定資産減価償却率">
          <a:extLst>
            <a:ext uri="{FF2B5EF4-FFF2-40B4-BE49-F238E27FC236}">
              <a16:creationId xmlns:a16="http://schemas.microsoft.com/office/drawing/2014/main" xmlns="" id="{00000000-0008-0000-0200-0000DE010000}"/>
            </a:ext>
          </a:extLst>
        </xdr:cNvPr>
        <xdr:cNvSpPr txBox="1"/>
      </xdr:nvSpPr>
      <xdr:spPr>
        <a:xfrm>
          <a:off x="14389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100347</xdr:rowOff>
    </xdr:from>
    <xdr:ext cx="405111" cy="259045"/>
    <xdr:sp macro="" textlink="">
      <xdr:nvSpPr>
        <xdr:cNvPr id="479" name="n_3aveValue【消防施設】&#10;有形固定資産減価償却率">
          <a:extLst>
            <a:ext uri="{FF2B5EF4-FFF2-40B4-BE49-F238E27FC236}">
              <a16:creationId xmlns:a16="http://schemas.microsoft.com/office/drawing/2014/main" xmlns="" id="{00000000-0008-0000-0200-0000DF010000}"/>
            </a:ext>
          </a:extLst>
        </xdr:cNvPr>
        <xdr:cNvSpPr txBox="1"/>
      </xdr:nvSpPr>
      <xdr:spPr>
        <a:xfrm>
          <a:off x="13500744" y="14159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54627</xdr:rowOff>
    </xdr:from>
    <xdr:ext cx="405111" cy="259045"/>
    <xdr:sp macro="" textlink="">
      <xdr:nvSpPr>
        <xdr:cNvPr id="480" name="n_4aveValue【消防施設】&#10;有形固定資産減価償却率">
          <a:extLst>
            <a:ext uri="{FF2B5EF4-FFF2-40B4-BE49-F238E27FC236}">
              <a16:creationId xmlns:a16="http://schemas.microsoft.com/office/drawing/2014/main" xmlns="" id="{00000000-0008-0000-0200-0000E0010000}"/>
            </a:ext>
          </a:extLst>
        </xdr:cNvPr>
        <xdr:cNvSpPr txBox="1"/>
      </xdr:nvSpPr>
      <xdr:spPr>
        <a:xfrm>
          <a:off x="12611744" y="1411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142257</xdr:rowOff>
    </xdr:from>
    <xdr:ext cx="405111" cy="259045"/>
    <xdr:sp macro="" textlink="">
      <xdr:nvSpPr>
        <xdr:cNvPr id="481" name="n_1mainValue【消防施設】&#10;有形固定資産減価償却率">
          <a:extLst>
            <a:ext uri="{FF2B5EF4-FFF2-40B4-BE49-F238E27FC236}">
              <a16:creationId xmlns:a16="http://schemas.microsoft.com/office/drawing/2014/main" xmlns="" id="{00000000-0008-0000-0200-0000E1010000}"/>
            </a:ext>
          </a:extLst>
        </xdr:cNvPr>
        <xdr:cNvSpPr txBox="1"/>
      </xdr:nvSpPr>
      <xdr:spPr>
        <a:xfrm>
          <a:off x="15266044" y="13343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130827</xdr:rowOff>
    </xdr:from>
    <xdr:ext cx="405111" cy="259045"/>
    <xdr:sp macro="" textlink="">
      <xdr:nvSpPr>
        <xdr:cNvPr id="482" name="n_2mainValue【消防施設】&#10;有形固定資産減価償却率">
          <a:extLst>
            <a:ext uri="{FF2B5EF4-FFF2-40B4-BE49-F238E27FC236}">
              <a16:creationId xmlns:a16="http://schemas.microsoft.com/office/drawing/2014/main" xmlns="" id="{00000000-0008-0000-0200-0000E2010000}"/>
            </a:ext>
          </a:extLst>
        </xdr:cNvPr>
        <xdr:cNvSpPr txBox="1"/>
      </xdr:nvSpPr>
      <xdr:spPr>
        <a:xfrm>
          <a:off x="14389744" y="13332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8907</xdr:rowOff>
    </xdr:from>
    <xdr:ext cx="405111" cy="259045"/>
    <xdr:sp macro="" textlink="">
      <xdr:nvSpPr>
        <xdr:cNvPr id="483" name="n_3mainValue【消防施設】&#10;有形固定資産減価償却率">
          <a:extLst>
            <a:ext uri="{FF2B5EF4-FFF2-40B4-BE49-F238E27FC236}">
              <a16:creationId xmlns:a16="http://schemas.microsoft.com/office/drawing/2014/main" xmlns="" id="{00000000-0008-0000-0200-0000E3010000}"/>
            </a:ext>
          </a:extLst>
        </xdr:cNvPr>
        <xdr:cNvSpPr txBox="1"/>
      </xdr:nvSpPr>
      <xdr:spPr>
        <a:xfrm>
          <a:off x="13500744" y="1338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157497</xdr:rowOff>
    </xdr:from>
    <xdr:ext cx="405111" cy="259045"/>
    <xdr:sp macro="" textlink="">
      <xdr:nvSpPr>
        <xdr:cNvPr id="484" name="n_4mainValue【消防施設】&#10;有形固定資産減価償却率">
          <a:extLst>
            <a:ext uri="{FF2B5EF4-FFF2-40B4-BE49-F238E27FC236}">
              <a16:creationId xmlns:a16="http://schemas.microsoft.com/office/drawing/2014/main" xmlns="" id="{00000000-0008-0000-0200-0000E4010000}"/>
            </a:ext>
          </a:extLst>
        </xdr:cNvPr>
        <xdr:cNvSpPr txBox="1"/>
      </xdr:nvSpPr>
      <xdr:spPr>
        <a:xfrm>
          <a:off x="12611744" y="1335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5" name="正方形/長方形 484">
          <a:extLst>
            <a:ext uri="{FF2B5EF4-FFF2-40B4-BE49-F238E27FC236}">
              <a16:creationId xmlns:a16="http://schemas.microsoft.com/office/drawing/2014/main" xmlns="" id="{00000000-0008-0000-0200-0000E5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6" name="正方形/長方形 485">
          <a:extLst>
            <a:ext uri="{FF2B5EF4-FFF2-40B4-BE49-F238E27FC236}">
              <a16:creationId xmlns:a16="http://schemas.microsoft.com/office/drawing/2014/main" xmlns="" id="{00000000-0008-0000-0200-0000E6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7" name="正方形/長方形 486">
          <a:extLst>
            <a:ext uri="{FF2B5EF4-FFF2-40B4-BE49-F238E27FC236}">
              <a16:creationId xmlns:a16="http://schemas.microsoft.com/office/drawing/2014/main" xmlns="" id="{00000000-0008-0000-0200-0000E7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8" name="正方形/長方形 487">
          <a:extLst>
            <a:ext uri="{FF2B5EF4-FFF2-40B4-BE49-F238E27FC236}">
              <a16:creationId xmlns:a16="http://schemas.microsoft.com/office/drawing/2014/main" xmlns="" id="{00000000-0008-0000-0200-0000E8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9" name="正方形/長方形 488">
          <a:extLst>
            <a:ext uri="{FF2B5EF4-FFF2-40B4-BE49-F238E27FC236}">
              <a16:creationId xmlns:a16="http://schemas.microsoft.com/office/drawing/2014/main" xmlns="" id="{00000000-0008-0000-0200-0000E9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0" name="正方形/長方形 489">
          <a:extLst>
            <a:ext uri="{FF2B5EF4-FFF2-40B4-BE49-F238E27FC236}">
              <a16:creationId xmlns:a16="http://schemas.microsoft.com/office/drawing/2014/main" xmlns="" id="{00000000-0008-0000-0200-0000EA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1" name="正方形/長方形 490">
          <a:extLst>
            <a:ext uri="{FF2B5EF4-FFF2-40B4-BE49-F238E27FC236}">
              <a16:creationId xmlns:a16="http://schemas.microsoft.com/office/drawing/2014/main" xmlns="" id="{00000000-0008-0000-0200-0000EB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2" name="正方形/長方形 491">
          <a:extLst>
            <a:ext uri="{FF2B5EF4-FFF2-40B4-BE49-F238E27FC236}">
              <a16:creationId xmlns:a16="http://schemas.microsoft.com/office/drawing/2014/main" xmlns="" id="{00000000-0008-0000-0200-0000EC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3" name="テキスト ボックス 492">
          <a:extLst>
            <a:ext uri="{FF2B5EF4-FFF2-40B4-BE49-F238E27FC236}">
              <a16:creationId xmlns:a16="http://schemas.microsoft.com/office/drawing/2014/main" xmlns="" id="{00000000-0008-0000-0200-0000ED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4" name="直線コネクタ 493">
          <a:extLst>
            <a:ext uri="{FF2B5EF4-FFF2-40B4-BE49-F238E27FC236}">
              <a16:creationId xmlns:a16="http://schemas.microsoft.com/office/drawing/2014/main" xmlns="" id="{00000000-0008-0000-0200-0000EE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5" name="直線コネクタ 494">
          <a:extLst>
            <a:ext uri="{FF2B5EF4-FFF2-40B4-BE49-F238E27FC236}">
              <a16:creationId xmlns:a16="http://schemas.microsoft.com/office/drawing/2014/main" xmlns="" id="{00000000-0008-0000-0200-0000EF01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6" name="テキスト ボックス 495">
          <a:extLst>
            <a:ext uri="{FF2B5EF4-FFF2-40B4-BE49-F238E27FC236}">
              <a16:creationId xmlns:a16="http://schemas.microsoft.com/office/drawing/2014/main" xmlns="" id="{00000000-0008-0000-0200-0000F001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7" name="直線コネクタ 496">
          <a:extLst>
            <a:ext uri="{FF2B5EF4-FFF2-40B4-BE49-F238E27FC236}">
              <a16:creationId xmlns:a16="http://schemas.microsoft.com/office/drawing/2014/main" xmlns="" id="{00000000-0008-0000-0200-0000F101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8" name="テキスト ボックス 497">
          <a:extLst>
            <a:ext uri="{FF2B5EF4-FFF2-40B4-BE49-F238E27FC236}">
              <a16:creationId xmlns:a16="http://schemas.microsoft.com/office/drawing/2014/main" xmlns="" id="{00000000-0008-0000-0200-0000F201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9" name="直線コネクタ 498">
          <a:extLst>
            <a:ext uri="{FF2B5EF4-FFF2-40B4-BE49-F238E27FC236}">
              <a16:creationId xmlns:a16="http://schemas.microsoft.com/office/drawing/2014/main" xmlns="" id="{00000000-0008-0000-0200-0000F301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0" name="テキスト ボックス 499">
          <a:extLst>
            <a:ext uri="{FF2B5EF4-FFF2-40B4-BE49-F238E27FC236}">
              <a16:creationId xmlns:a16="http://schemas.microsoft.com/office/drawing/2014/main" xmlns="" id="{00000000-0008-0000-0200-0000F401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1" name="直線コネクタ 500">
          <a:extLst>
            <a:ext uri="{FF2B5EF4-FFF2-40B4-BE49-F238E27FC236}">
              <a16:creationId xmlns:a16="http://schemas.microsoft.com/office/drawing/2014/main" xmlns="" id="{00000000-0008-0000-0200-0000F501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2" name="テキスト ボックス 501">
          <a:extLst>
            <a:ext uri="{FF2B5EF4-FFF2-40B4-BE49-F238E27FC236}">
              <a16:creationId xmlns:a16="http://schemas.microsoft.com/office/drawing/2014/main" xmlns="" id="{00000000-0008-0000-0200-0000F601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3" name="直線コネクタ 502">
          <a:extLst>
            <a:ext uri="{FF2B5EF4-FFF2-40B4-BE49-F238E27FC236}">
              <a16:creationId xmlns:a16="http://schemas.microsoft.com/office/drawing/2014/main" xmlns="" id="{00000000-0008-0000-0200-0000F701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4" name="テキスト ボックス 503">
          <a:extLst>
            <a:ext uri="{FF2B5EF4-FFF2-40B4-BE49-F238E27FC236}">
              <a16:creationId xmlns:a16="http://schemas.microsoft.com/office/drawing/2014/main" xmlns="" id="{00000000-0008-0000-0200-0000F801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5" name="直線コネクタ 504">
          <a:extLst>
            <a:ext uri="{FF2B5EF4-FFF2-40B4-BE49-F238E27FC236}">
              <a16:creationId xmlns:a16="http://schemas.microsoft.com/office/drawing/2014/main" xmlns="" id="{00000000-0008-0000-0200-0000F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6" name="テキスト ボックス 505">
          <a:extLst>
            <a:ext uri="{FF2B5EF4-FFF2-40B4-BE49-F238E27FC236}">
              <a16:creationId xmlns:a16="http://schemas.microsoft.com/office/drawing/2014/main" xmlns="" id="{00000000-0008-0000-0200-0000F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7" name="【消防施設】&#10;一人当たり面積グラフ枠">
          <a:extLst>
            <a:ext uri="{FF2B5EF4-FFF2-40B4-BE49-F238E27FC236}">
              <a16:creationId xmlns:a16="http://schemas.microsoft.com/office/drawing/2014/main" xmlns="" id="{00000000-0008-0000-0200-0000F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131063</xdr:rowOff>
    </xdr:from>
    <xdr:to>
      <xdr:col>116</xdr:col>
      <xdr:colOff>62864</xdr:colOff>
      <xdr:row>86</xdr:row>
      <xdr:rowOff>109728</xdr:rowOff>
    </xdr:to>
    <xdr:cxnSp macro="">
      <xdr:nvCxnSpPr>
        <xdr:cNvPr id="508" name="直線コネクタ 507">
          <a:extLst>
            <a:ext uri="{FF2B5EF4-FFF2-40B4-BE49-F238E27FC236}">
              <a16:creationId xmlns:a16="http://schemas.microsoft.com/office/drawing/2014/main" xmlns="" id="{00000000-0008-0000-0200-0000FC010000}"/>
            </a:ext>
          </a:extLst>
        </xdr:cNvPr>
        <xdr:cNvCxnSpPr/>
      </xdr:nvCxnSpPr>
      <xdr:spPr>
        <a:xfrm flipV="1">
          <a:off x="22160864" y="13504163"/>
          <a:ext cx="0" cy="1350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509" name="【消防施設】&#10;一人当たり面積最小値テキスト">
          <a:extLst>
            <a:ext uri="{FF2B5EF4-FFF2-40B4-BE49-F238E27FC236}">
              <a16:creationId xmlns:a16="http://schemas.microsoft.com/office/drawing/2014/main" xmlns="" id="{00000000-0008-0000-0200-0000FD010000}"/>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510" name="直線コネクタ 509">
          <a:extLst>
            <a:ext uri="{FF2B5EF4-FFF2-40B4-BE49-F238E27FC236}">
              <a16:creationId xmlns:a16="http://schemas.microsoft.com/office/drawing/2014/main" xmlns="" id="{00000000-0008-0000-0200-0000FE010000}"/>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77740</xdr:rowOff>
    </xdr:from>
    <xdr:ext cx="469744" cy="259045"/>
    <xdr:sp macro="" textlink="">
      <xdr:nvSpPr>
        <xdr:cNvPr id="511" name="【消防施設】&#10;一人当たり面積最大値テキスト">
          <a:extLst>
            <a:ext uri="{FF2B5EF4-FFF2-40B4-BE49-F238E27FC236}">
              <a16:creationId xmlns:a16="http://schemas.microsoft.com/office/drawing/2014/main" xmlns="" id="{00000000-0008-0000-0200-0000FF010000}"/>
            </a:ext>
          </a:extLst>
        </xdr:cNvPr>
        <xdr:cNvSpPr txBox="1"/>
      </xdr:nvSpPr>
      <xdr:spPr>
        <a:xfrm>
          <a:off x="22199600" y="13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131063</xdr:rowOff>
    </xdr:from>
    <xdr:to>
      <xdr:col>116</xdr:col>
      <xdr:colOff>152400</xdr:colOff>
      <xdr:row>78</xdr:row>
      <xdr:rowOff>131063</xdr:rowOff>
    </xdr:to>
    <xdr:cxnSp macro="">
      <xdr:nvCxnSpPr>
        <xdr:cNvPr id="512" name="直線コネクタ 511">
          <a:extLst>
            <a:ext uri="{FF2B5EF4-FFF2-40B4-BE49-F238E27FC236}">
              <a16:creationId xmlns:a16="http://schemas.microsoft.com/office/drawing/2014/main" xmlns="" id="{00000000-0008-0000-0200-000000020000}"/>
            </a:ext>
          </a:extLst>
        </xdr:cNvPr>
        <xdr:cNvCxnSpPr/>
      </xdr:nvCxnSpPr>
      <xdr:spPr>
        <a:xfrm>
          <a:off x="22072600" y="1350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3319</xdr:rowOff>
    </xdr:from>
    <xdr:ext cx="469744" cy="259045"/>
    <xdr:sp macro="" textlink="">
      <xdr:nvSpPr>
        <xdr:cNvPr id="513" name="【消防施設】&#10;一人当たり面積平均値テキスト">
          <a:extLst>
            <a:ext uri="{FF2B5EF4-FFF2-40B4-BE49-F238E27FC236}">
              <a16:creationId xmlns:a16="http://schemas.microsoft.com/office/drawing/2014/main" xmlns="" id="{00000000-0008-0000-0200-000001020000}"/>
            </a:ext>
          </a:extLst>
        </xdr:cNvPr>
        <xdr:cNvSpPr txBox="1"/>
      </xdr:nvSpPr>
      <xdr:spPr>
        <a:xfrm>
          <a:off x="22199600" y="14405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151892</xdr:rowOff>
    </xdr:from>
    <xdr:to>
      <xdr:col>116</xdr:col>
      <xdr:colOff>114300</xdr:colOff>
      <xdr:row>85</xdr:row>
      <xdr:rowOff>82042</xdr:rowOff>
    </xdr:to>
    <xdr:sp macro="" textlink="">
      <xdr:nvSpPr>
        <xdr:cNvPr id="514" name="フローチャート: 判断 513">
          <a:extLst>
            <a:ext uri="{FF2B5EF4-FFF2-40B4-BE49-F238E27FC236}">
              <a16:creationId xmlns:a16="http://schemas.microsoft.com/office/drawing/2014/main" xmlns="" id="{00000000-0008-0000-0200-000002020000}"/>
            </a:ext>
          </a:extLst>
        </xdr:cNvPr>
        <xdr:cNvSpPr/>
      </xdr:nvSpPr>
      <xdr:spPr>
        <a:xfrm>
          <a:off x="221107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12446</xdr:rowOff>
    </xdr:from>
    <xdr:to>
      <xdr:col>112</xdr:col>
      <xdr:colOff>38100</xdr:colOff>
      <xdr:row>85</xdr:row>
      <xdr:rowOff>114046</xdr:rowOff>
    </xdr:to>
    <xdr:sp macro="" textlink="">
      <xdr:nvSpPr>
        <xdr:cNvPr id="515" name="フローチャート: 判断 514">
          <a:extLst>
            <a:ext uri="{FF2B5EF4-FFF2-40B4-BE49-F238E27FC236}">
              <a16:creationId xmlns:a16="http://schemas.microsoft.com/office/drawing/2014/main" xmlns="" id="{00000000-0008-0000-0200-000003020000}"/>
            </a:ext>
          </a:extLst>
        </xdr:cNvPr>
        <xdr:cNvSpPr/>
      </xdr:nvSpPr>
      <xdr:spPr>
        <a:xfrm>
          <a:off x="21272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7113</xdr:rowOff>
    </xdr:from>
    <xdr:to>
      <xdr:col>107</xdr:col>
      <xdr:colOff>101600</xdr:colOff>
      <xdr:row>85</xdr:row>
      <xdr:rowOff>108713</xdr:rowOff>
    </xdr:to>
    <xdr:sp macro="" textlink="">
      <xdr:nvSpPr>
        <xdr:cNvPr id="516" name="フローチャート: 判断 515">
          <a:extLst>
            <a:ext uri="{FF2B5EF4-FFF2-40B4-BE49-F238E27FC236}">
              <a16:creationId xmlns:a16="http://schemas.microsoft.com/office/drawing/2014/main" xmlns="" id="{00000000-0008-0000-0200-000004020000}"/>
            </a:ext>
          </a:extLst>
        </xdr:cNvPr>
        <xdr:cNvSpPr/>
      </xdr:nvSpPr>
      <xdr:spPr>
        <a:xfrm>
          <a:off x="20383500" y="1458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5587</xdr:rowOff>
    </xdr:from>
    <xdr:to>
      <xdr:col>102</xdr:col>
      <xdr:colOff>165100</xdr:colOff>
      <xdr:row>85</xdr:row>
      <xdr:rowOff>107187</xdr:rowOff>
    </xdr:to>
    <xdr:sp macro="" textlink="">
      <xdr:nvSpPr>
        <xdr:cNvPr id="517" name="フローチャート: 判断 516">
          <a:extLst>
            <a:ext uri="{FF2B5EF4-FFF2-40B4-BE49-F238E27FC236}">
              <a16:creationId xmlns:a16="http://schemas.microsoft.com/office/drawing/2014/main" xmlns="" id="{00000000-0008-0000-0200-000005020000}"/>
            </a:ext>
          </a:extLst>
        </xdr:cNvPr>
        <xdr:cNvSpPr/>
      </xdr:nvSpPr>
      <xdr:spPr>
        <a:xfrm>
          <a:off x="19494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126746</xdr:rowOff>
    </xdr:from>
    <xdr:to>
      <xdr:col>98</xdr:col>
      <xdr:colOff>38100</xdr:colOff>
      <xdr:row>85</xdr:row>
      <xdr:rowOff>56896</xdr:rowOff>
    </xdr:to>
    <xdr:sp macro="" textlink="">
      <xdr:nvSpPr>
        <xdr:cNvPr id="518" name="フローチャート: 判断 517">
          <a:extLst>
            <a:ext uri="{FF2B5EF4-FFF2-40B4-BE49-F238E27FC236}">
              <a16:creationId xmlns:a16="http://schemas.microsoft.com/office/drawing/2014/main" xmlns="" id="{00000000-0008-0000-0200-000006020000}"/>
            </a:ext>
          </a:extLst>
        </xdr:cNvPr>
        <xdr:cNvSpPr/>
      </xdr:nvSpPr>
      <xdr:spPr>
        <a:xfrm>
          <a:off x="18605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xmlns="" id="{00000000-0008-0000-0200-00000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xmlns="" id="{00000000-0008-0000-0200-00000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xmlns="" id="{00000000-0008-0000-0200-00000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xmlns="" id="{00000000-0008-0000-0200-00000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xmlns="" id="{00000000-0008-0000-0200-00000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524" name="楕円 523">
          <a:extLst>
            <a:ext uri="{FF2B5EF4-FFF2-40B4-BE49-F238E27FC236}">
              <a16:creationId xmlns:a16="http://schemas.microsoft.com/office/drawing/2014/main" xmlns="" id="{00000000-0008-0000-0200-00000C020000}"/>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525" name="【消防施設】&#10;一人当たり面積該当値テキスト">
          <a:extLst>
            <a:ext uri="{FF2B5EF4-FFF2-40B4-BE49-F238E27FC236}">
              <a16:creationId xmlns:a16="http://schemas.microsoft.com/office/drawing/2014/main" xmlns="" id="{00000000-0008-0000-0200-00000D020000}"/>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97789</xdr:rowOff>
    </xdr:from>
    <xdr:to>
      <xdr:col>112</xdr:col>
      <xdr:colOff>38100</xdr:colOff>
      <xdr:row>86</xdr:row>
      <xdr:rowOff>27939</xdr:rowOff>
    </xdr:to>
    <xdr:sp macro="" textlink="">
      <xdr:nvSpPr>
        <xdr:cNvPr id="526" name="楕円 525">
          <a:extLst>
            <a:ext uri="{FF2B5EF4-FFF2-40B4-BE49-F238E27FC236}">
              <a16:creationId xmlns:a16="http://schemas.microsoft.com/office/drawing/2014/main" xmlns="" id="{00000000-0008-0000-0200-00000E020000}"/>
            </a:ext>
          </a:extLst>
        </xdr:cNvPr>
        <xdr:cNvSpPr/>
      </xdr:nvSpPr>
      <xdr:spPr>
        <a:xfrm>
          <a:off x="21272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148589</xdr:rowOff>
    </xdr:to>
    <xdr:cxnSp macro="">
      <xdr:nvCxnSpPr>
        <xdr:cNvPr id="527" name="直線コネクタ 526">
          <a:extLst>
            <a:ext uri="{FF2B5EF4-FFF2-40B4-BE49-F238E27FC236}">
              <a16:creationId xmlns:a16="http://schemas.microsoft.com/office/drawing/2014/main" xmlns="" id="{00000000-0008-0000-0200-00000F020000}"/>
            </a:ext>
          </a:extLst>
        </xdr:cNvPr>
        <xdr:cNvCxnSpPr/>
      </xdr:nvCxnSpPr>
      <xdr:spPr>
        <a:xfrm flipV="1">
          <a:off x="21323300" y="146227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100837</xdr:rowOff>
    </xdr:from>
    <xdr:to>
      <xdr:col>107</xdr:col>
      <xdr:colOff>101600</xdr:colOff>
      <xdr:row>86</xdr:row>
      <xdr:rowOff>30987</xdr:rowOff>
    </xdr:to>
    <xdr:sp macro="" textlink="">
      <xdr:nvSpPr>
        <xdr:cNvPr id="528" name="楕円 527">
          <a:extLst>
            <a:ext uri="{FF2B5EF4-FFF2-40B4-BE49-F238E27FC236}">
              <a16:creationId xmlns:a16="http://schemas.microsoft.com/office/drawing/2014/main" xmlns="" id="{00000000-0008-0000-0200-000010020000}"/>
            </a:ext>
          </a:extLst>
        </xdr:cNvPr>
        <xdr:cNvSpPr/>
      </xdr:nvSpPr>
      <xdr:spPr>
        <a:xfrm>
          <a:off x="20383500" y="1467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148589</xdr:rowOff>
    </xdr:from>
    <xdr:to>
      <xdr:col>111</xdr:col>
      <xdr:colOff>177800</xdr:colOff>
      <xdr:row>85</xdr:row>
      <xdr:rowOff>151637</xdr:rowOff>
    </xdr:to>
    <xdr:cxnSp macro="">
      <xdr:nvCxnSpPr>
        <xdr:cNvPr id="529" name="直線コネクタ 528">
          <a:extLst>
            <a:ext uri="{FF2B5EF4-FFF2-40B4-BE49-F238E27FC236}">
              <a16:creationId xmlns:a16="http://schemas.microsoft.com/office/drawing/2014/main" xmlns="" id="{00000000-0008-0000-0200-000011020000}"/>
            </a:ext>
          </a:extLst>
        </xdr:cNvPr>
        <xdr:cNvCxnSpPr/>
      </xdr:nvCxnSpPr>
      <xdr:spPr>
        <a:xfrm flipV="1">
          <a:off x="20434300" y="1472183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104648</xdr:rowOff>
    </xdr:from>
    <xdr:to>
      <xdr:col>102</xdr:col>
      <xdr:colOff>165100</xdr:colOff>
      <xdr:row>86</xdr:row>
      <xdr:rowOff>34798</xdr:rowOff>
    </xdr:to>
    <xdr:sp macro="" textlink="">
      <xdr:nvSpPr>
        <xdr:cNvPr id="530" name="楕円 529">
          <a:extLst>
            <a:ext uri="{FF2B5EF4-FFF2-40B4-BE49-F238E27FC236}">
              <a16:creationId xmlns:a16="http://schemas.microsoft.com/office/drawing/2014/main" xmlns="" id="{00000000-0008-0000-0200-000012020000}"/>
            </a:ext>
          </a:extLst>
        </xdr:cNvPr>
        <xdr:cNvSpPr/>
      </xdr:nvSpPr>
      <xdr:spPr>
        <a:xfrm>
          <a:off x="19494500" y="146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151637</xdr:rowOff>
    </xdr:from>
    <xdr:to>
      <xdr:col>107</xdr:col>
      <xdr:colOff>50800</xdr:colOff>
      <xdr:row>85</xdr:row>
      <xdr:rowOff>155448</xdr:rowOff>
    </xdr:to>
    <xdr:cxnSp macro="">
      <xdr:nvCxnSpPr>
        <xdr:cNvPr id="531" name="直線コネクタ 530">
          <a:extLst>
            <a:ext uri="{FF2B5EF4-FFF2-40B4-BE49-F238E27FC236}">
              <a16:creationId xmlns:a16="http://schemas.microsoft.com/office/drawing/2014/main" xmlns="" id="{00000000-0008-0000-0200-000013020000}"/>
            </a:ext>
          </a:extLst>
        </xdr:cNvPr>
        <xdr:cNvCxnSpPr/>
      </xdr:nvCxnSpPr>
      <xdr:spPr>
        <a:xfrm flipV="1">
          <a:off x="19545300" y="14724887"/>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106935</xdr:rowOff>
    </xdr:from>
    <xdr:to>
      <xdr:col>98</xdr:col>
      <xdr:colOff>38100</xdr:colOff>
      <xdr:row>86</xdr:row>
      <xdr:rowOff>37085</xdr:rowOff>
    </xdr:to>
    <xdr:sp macro="" textlink="">
      <xdr:nvSpPr>
        <xdr:cNvPr id="532" name="楕円 531">
          <a:extLst>
            <a:ext uri="{FF2B5EF4-FFF2-40B4-BE49-F238E27FC236}">
              <a16:creationId xmlns:a16="http://schemas.microsoft.com/office/drawing/2014/main" xmlns="" id="{00000000-0008-0000-0200-000014020000}"/>
            </a:ext>
          </a:extLst>
        </xdr:cNvPr>
        <xdr:cNvSpPr/>
      </xdr:nvSpPr>
      <xdr:spPr>
        <a:xfrm>
          <a:off x="18605500" y="1468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155448</xdr:rowOff>
    </xdr:from>
    <xdr:to>
      <xdr:col>102</xdr:col>
      <xdr:colOff>114300</xdr:colOff>
      <xdr:row>85</xdr:row>
      <xdr:rowOff>157735</xdr:rowOff>
    </xdr:to>
    <xdr:cxnSp macro="">
      <xdr:nvCxnSpPr>
        <xdr:cNvPr id="533" name="直線コネクタ 532">
          <a:extLst>
            <a:ext uri="{FF2B5EF4-FFF2-40B4-BE49-F238E27FC236}">
              <a16:creationId xmlns:a16="http://schemas.microsoft.com/office/drawing/2014/main" xmlns="" id="{00000000-0008-0000-0200-000015020000}"/>
            </a:ext>
          </a:extLst>
        </xdr:cNvPr>
        <xdr:cNvCxnSpPr/>
      </xdr:nvCxnSpPr>
      <xdr:spPr>
        <a:xfrm flipV="1">
          <a:off x="18656300" y="147286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130573</xdr:rowOff>
    </xdr:from>
    <xdr:ext cx="469744" cy="259045"/>
    <xdr:sp macro="" textlink="">
      <xdr:nvSpPr>
        <xdr:cNvPr id="534" name="n_1aveValue【消防施設】&#10;一人当たり面積">
          <a:extLst>
            <a:ext uri="{FF2B5EF4-FFF2-40B4-BE49-F238E27FC236}">
              <a16:creationId xmlns:a16="http://schemas.microsoft.com/office/drawing/2014/main" xmlns="" id="{00000000-0008-0000-0200-000016020000}"/>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125240</xdr:rowOff>
    </xdr:from>
    <xdr:ext cx="469744" cy="259045"/>
    <xdr:sp macro="" textlink="">
      <xdr:nvSpPr>
        <xdr:cNvPr id="535" name="n_2aveValue【消防施設】&#10;一人当たり面積">
          <a:extLst>
            <a:ext uri="{FF2B5EF4-FFF2-40B4-BE49-F238E27FC236}">
              <a16:creationId xmlns:a16="http://schemas.microsoft.com/office/drawing/2014/main" xmlns="" id="{00000000-0008-0000-0200-000017020000}"/>
            </a:ext>
          </a:extLst>
        </xdr:cNvPr>
        <xdr:cNvSpPr txBox="1"/>
      </xdr:nvSpPr>
      <xdr:spPr>
        <a:xfrm>
          <a:off x="20199427" y="14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123714</xdr:rowOff>
    </xdr:from>
    <xdr:ext cx="469744" cy="259045"/>
    <xdr:sp macro="" textlink="">
      <xdr:nvSpPr>
        <xdr:cNvPr id="536" name="n_3aveValue【消防施設】&#10;一人当たり面積">
          <a:extLst>
            <a:ext uri="{FF2B5EF4-FFF2-40B4-BE49-F238E27FC236}">
              <a16:creationId xmlns:a16="http://schemas.microsoft.com/office/drawing/2014/main" xmlns="" id="{00000000-0008-0000-0200-000018020000}"/>
            </a:ext>
          </a:extLst>
        </xdr:cNvPr>
        <xdr:cNvSpPr txBox="1"/>
      </xdr:nvSpPr>
      <xdr:spPr>
        <a:xfrm>
          <a:off x="193104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73423</xdr:rowOff>
    </xdr:from>
    <xdr:ext cx="469744" cy="259045"/>
    <xdr:sp macro="" textlink="">
      <xdr:nvSpPr>
        <xdr:cNvPr id="537" name="n_4aveValue【消防施設】&#10;一人当たり面積">
          <a:extLst>
            <a:ext uri="{FF2B5EF4-FFF2-40B4-BE49-F238E27FC236}">
              <a16:creationId xmlns:a16="http://schemas.microsoft.com/office/drawing/2014/main" xmlns="" id="{00000000-0008-0000-0200-000019020000}"/>
            </a:ext>
          </a:extLst>
        </xdr:cNvPr>
        <xdr:cNvSpPr txBox="1"/>
      </xdr:nvSpPr>
      <xdr:spPr>
        <a:xfrm>
          <a:off x="18421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19066</xdr:rowOff>
    </xdr:from>
    <xdr:ext cx="469744" cy="259045"/>
    <xdr:sp macro="" textlink="">
      <xdr:nvSpPr>
        <xdr:cNvPr id="538" name="n_1mainValue【消防施設】&#10;一人当たり面積">
          <a:extLst>
            <a:ext uri="{FF2B5EF4-FFF2-40B4-BE49-F238E27FC236}">
              <a16:creationId xmlns:a16="http://schemas.microsoft.com/office/drawing/2014/main" xmlns="" id="{00000000-0008-0000-0200-00001A020000}"/>
            </a:ext>
          </a:extLst>
        </xdr:cNvPr>
        <xdr:cNvSpPr txBox="1"/>
      </xdr:nvSpPr>
      <xdr:spPr>
        <a:xfrm>
          <a:off x="21075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22114</xdr:rowOff>
    </xdr:from>
    <xdr:ext cx="469744" cy="259045"/>
    <xdr:sp macro="" textlink="">
      <xdr:nvSpPr>
        <xdr:cNvPr id="539" name="n_2mainValue【消防施設】&#10;一人当たり面積">
          <a:extLst>
            <a:ext uri="{FF2B5EF4-FFF2-40B4-BE49-F238E27FC236}">
              <a16:creationId xmlns:a16="http://schemas.microsoft.com/office/drawing/2014/main" xmlns="" id="{00000000-0008-0000-0200-00001B020000}"/>
            </a:ext>
          </a:extLst>
        </xdr:cNvPr>
        <xdr:cNvSpPr txBox="1"/>
      </xdr:nvSpPr>
      <xdr:spPr>
        <a:xfrm>
          <a:off x="20199427" y="1476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25925</xdr:rowOff>
    </xdr:from>
    <xdr:ext cx="469744" cy="259045"/>
    <xdr:sp macro="" textlink="">
      <xdr:nvSpPr>
        <xdr:cNvPr id="540" name="n_3mainValue【消防施設】&#10;一人当たり面積">
          <a:extLst>
            <a:ext uri="{FF2B5EF4-FFF2-40B4-BE49-F238E27FC236}">
              <a16:creationId xmlns:a16="http://schemas.microsoft.com/office/drawing/2014/main" xmlns="" id="{00000000-0008-0000-0200-00001C020000}"/>
            </a:ext>
          </a:extLst>
        </xdr:cNvPr>
        <xdr:cNvSpPr txBox="1"/>
      </xdr:nvSpPr>
      <xdr:spPr>
        <a:xfrm>
          <a:off x="19310427" y="1477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28212</xdr:rowOff>
    </xdr:from>
    <xdr:ext cx="469744" cy="259045"/>
    <xdr:sp macro="" textlink="">
      <xdr:nvSpPr>
        <xdr:cNvPr id="541" name="n_4mainValue【消防施設】&#10;一人当たり面積">
          <a:extLst>
            <a:ext uri="{FF2B5EF4-FFF2-40B4-BE49-F238E27FC236}">
              <a16:creationId xmlns:a16="http://schemas.microsoft.com/office/drawing/2014/main" xmlns="" id="{00000000-0008-0000-0200-00001D020000}"/>
            </a:ext>
          </a:extLst>
        </xdr:cNvPr>
        <xdr:cNvSpPr txBox="1"/>
      </xdr:nvSpPr>
      <xdr:spPr>
        <a:xfrm>
          <a:off x="18421427"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xmlns="" id="{00000000-0008-0000-0200-00001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xmlns="" id="{00000000-0008-0000-0200-00001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xmlns="" id="{00000000-0008-0000-0200-00002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xmlns="" id="{00000000-0008-0000-0200-00002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xmlns="" id="{00000000-0008-0000-0200-00002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xmlns="" id="{00000000-0008-0000-0200-00002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xmlns="" id="{00000000-0008-0000-0200-00002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xmlns="" id="{00000000-0008-0000-0200-00002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xmlns="" id="{00000000-0008-0000-0200-00002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xmlns="" id="{00000000-0008-0000-0200-00002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2" name="テキスト ボックス 551">
          <a:extLst>
            <a:ext uri="{FF2B5EF4-FFF2-40B4-BE49-F238E27FC236}">
              <a16:creationId xmlns:a16="http://schemas.microsoft.com/office/drawing/2014/main" xmlns="" id="{00000000-0008-0000-0200-000028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3" name="直線コネクタ 552">
          <a:extLst>
            <a:ext uri="{FF2B5EF4-FFF2-40B4-BE49-F238E27FC236}">
              <a16:creationId xmlns:a16="http://schemas.microsoft.com/office/drawing/2014/main" xmlns="" id="{00000000-0008-0000-0200-000029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4" name="テキスト ボックス 553">
          <a:extLst>
            <a:ext uri="{FF2B5EF4-FFF2-40B4-BE49-F238E27FC236}">
              <a16:creationId xmlns:a16="http://schemas.microsoft.com/office/drawing/2014/main" xmlns="" id="{00000000-0008-0000-0200-00002A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5" name="直線コネクタ 554">
          <a:extLst>
            <a:ext uri="{FF2B5EF4-FFF2-40B4-BE49-F238E27FC236}">
              <a16:creationId xmlns:a16="http://schemas.microsoft.com/office/drawing/2014/main" xmlns="" id="{00000000-0008-0000-0200-00002B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6" name="テキスト ボックス 555">
          <a:extLst>
            <a:ext uri="{FF2B5EF4-FFF2-40B4-BE49-F238E27FC236}">
              <a16:creationId xmlns:a16="http://schemas.microsoft.com/office/drawing/2014/main" xmlns="" id="{00000000-0008-0000-0200-00002C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7" name="直線コネクタ 556">
          <a:extLst>
            <a:ext uri="{FF2B5EF4-FFF2-40B4-BE49-F238E27FC236}">
              <a16:creationId xmlns:a16="http://schemas.microsoft.com/office/drawing/2014/main" xmlns="" id="{00000000-0008-0000-0200-00002D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8" name="テキスト ボックス 557">
          <a:extLst>
            <a:ext uri="{FF2B5EF4-FFF2-40B4-BE49-F238E27FC236}">
              <a16:creationId xmlns:a16="http://schemas.microsoft.com/office/drawing/2014/main" xmlns="" id="{00000000-0008-0000-0200-00002E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9" name="直線コネクタ 558">
          <a:extLst>
            <a:ext uri="{FF2B5EF4-FFF2-40B4-BE49-F238E27FC236}">
              <a16:creationId xmlns:a16="http://schemas.microsoft.com/office/drawing/2014/main" xmlns="" id="{00000000-0008-0000-0200-00002F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0" name="テキスト ボックス 559">
          <a:extLst>
            <a:ext uri="{FF2B5EF4-FFF2-40B4-BE49-F238E27FC236}">
              <a16:creationId xmlns:a16="http://schemas.microsoft.com/office/drawing/2014/main" xmlns="" id="{00000000-0008-0000-0200-000030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1" name="直線コネクタ 560">
          <a:extLst>
            <a:ext uri="{FF2B5EF4-FFF2-40B4-BE49-F238E27FC236}">
              <a16:creationId xmlns:a16="http://schemas.microsoft.com/office/drawing/2014/main" xmlns="" id="{00000000-0008-0000-0200-000031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2" name="テキスト ボックス 561">
          <a:extLst>
            <a:ext uri="{FF2B5EF4-FFF2-40B4-BE49-F238E27FC236}">
              <a16:creationId xmlns:a16="http://schemas.microsoft.com/office/drawing/2014/main" xmlns="" id="{00000000-0008-0000-0200-000032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3" name="直線コネクタ 562">
          <a:extLst>
            <a:ext uri="{FF2B5EF4-FFF2-40B4-BE49-F238E27FC236}">
              <a16:creationId xmlns:a16="http://schemas.microsoft.com/office/drawing/2014/main" xmlns="" id="{00000000-0008-0000-0200-000033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4" name="テキスト ボックス 563">
          <a:extLst>
            <a:ext uri="{FF2B5EF4-FFF2-40B4-BE49-F238E27FC236}">
              <a16:creationId xmlns:a16="http://schemas.microsoft.com/office/drawing/2014/main" xmlns="" id="{00000000-0008-0000-0200-000034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a:extLst>
            <a:ext uri="{FF2B5EF4-FFF2-40B4-BE49-F238E27FC236}">
              <a16:creationId xmlns:a16="http://schemas.microsoft.com/office/drawing/2014/main" xmlns="" id="{00000000-0008-0000-0200-000035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xmlns="" id="{00000000-0008-0000-02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567" name="直線コネクタ 566">
          <a:extLst>
            <a:ext uri="{FF2B5EF4-FFF2-40B4-BE49-F238E27FC236}">
              <a16:creationId xmlns:a16="http://schemas.microsoft.com/office/drawing/2014/main" xmlns="" id="{00000000-0008-0000-0200-000037020000}"/>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8" name="【庁舎】&#10;有形固定資産減価償却率最小値テキスト">
          <a:extLst>
            <a:ext uri="{FF2B5EF4-FFF2-40B4-BE49-F238E27FC236}">
              <a16:creationId xmlns:a16="http://schemas.microsoft.com/office/drawing/2014/main" xmlns="" id="{00000000-0008-0000-0200-000038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9" name="直線コネクタ 568">
          <a:extLst>
            <a:ext uri="{FF2B5EF4-FFF2-40B4-BE49-F238E27FC236}">
              <a16:creationId xmlns:a16="http://schemas.microsoft.com/office/drawing/2014/main" xmlns="" id="{00000000-0008-0000-0200-000039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570" name="【庁舎】&#10;有形固定資産減価償却率最大値テキスト">
          <a:extLst>
            <a:ext uri="{FF2B5EF4-FFF2-40B4-BE49-F238E27FC236}">
              <a16:creationId xmlns:a16="http://schemas.microsoft.com/office/drawing/2014/main" xmlns="" id="{00000000-0008-0000-0200-00003A020000}"/>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571" name="直線コネクタ 570">
          <a:extLst>
            <a:ext uri="{FF2B5EF4-FFF2-40B4-BE49-F238E27FC236}">
              <a16:creationId xmlns:a16="http://schemas.microsoft.com/office/drawing/2014/main" xmlns="" id="{00000000-0008-0000-0200-00003B020000}"/>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96900</xdr:rowOff>
    </xdr:from>
    <xdr:ext cx="405111" cy="259045"/>
    <xdr:sp macro="" textlink="">
      <xdr:nvSpPr>
        <xdr:cNvPr id="572" name="【庁舎】&#10;有形固定資産減価償却率平均値テキスト">
          <a:extLst>
            <a:ext uri="{FF2B5EF4-FFF2-40B4-BE49-F238E27FC236}">
              <a16:creationId xmlns:a16="http://schemas.microsoft.com/office/drawing/2014/main" xmlns="" id="{00000000-0008-0000-0200-00003C020000}"/>
            </a:ext>
          </a:extLst>
        </xdr:cNvPr>
        <xdr:cNvSpPr txBox="1"/>
      </xdr:nvSpPr>
      <xdr:spPr>
        <a:xfrm>
          <a:off x="16357600" y="179277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118473</xdr:rowOff>
    </xdr:from>
    <xdr:to>
      <xdr:col>85</xdr:col>
      <xdr:colOff>177800</xdr:colOff>
      <xdr:row>105</xdr:row>
      <xdr:rowOff>48623</xdr:rowOff>
    </xdr:to>
    <xdr:sp macro="" textlink="">
      <xdr:nvSpPr>
        <xdr:cNvPr id="573" name="フローチャート: 判断 572">
          <a:extLst>
            <a:ext uri="{FF2B5EF4-FFF2-40B4-BE49-F238E27FC236}">
              <a16:creationId xmlns:a16="http://schemas.microsoft.com/office/drawing/2014/main" xmlns="" id="{00000000-0008-0000-0200-00003D020000}"/>
            </a:ext>
          </a:extLst>
        </xdr:cNvPr>
        <xdr:cNvSpPr/>
      </xdr:nvSpPr>
      <xdr:spPr>
        <a:xfrm>
          <a:off x="16268700" y="1794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159294</xdr:rowOff>
    </xdr:from>
    <xdr:to>
      <xdr:col>81</xdr:col>
      <xdr:colOff>101600</xdr:colOff>
      <xdr:row>105</xdr:row>
      <xdr:rowOff>89444</xdr:rowOff>
    </xdr:to>
    <xdr:sp macro="" textlink="">
      <xdr:nvSpPr>
        <xdr:cNvPr id="574" name="フローチャート: 判断 573">
          <a:extLst>
            <a:ext uri="{FF2B5EF4-FFF2-40B4-BE49-F238E27FC236}">
              <a16:creationId xmlns:a16="http://schemas.microsoft.com/office/drawing/2014/main" xmlns="" id="{00000000-0008-0000-0200-00003E020000}"/>
            </a:ext>
          </a:extLst>
        </xdr:cNvPr>
        <xdr:cNvSpPr/>
      </xdr:nvSpPr>
      <xdr:spPr>
        <a:xfrm>
          <a:off x="15430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15602</xdr:rowOff>
    </xdr:from>
    <xdr:to>
      <xdr:col>76</xdr:col>
      <xdr:colOff>165100</xdr:colOff>
      <xdr:row>105</xdr:row>
      <xdr:rowOff>117202</xdr:rowOff>
    </xdr:to>
    <xdr:sp macro="" textlink="">
      <xdr:nvSpPr>
        <xdr:cNvPr id="575" name="フローチャート: 判断 574">
          <a:extLst>
            <a:ext uri="{FF2B5EF4-FFF2-40B4-BE49-F238E27FC236}">
              <a16:creationId xmlns:a16="http://schemas.microsoft.com/office/drawing/2014/main" xmlns="" id="{00000000-0008-0000-0200-00003F020000}"/>
            </a:ext>
          </a:extLst>
        </xdr:cNvPr>
        <xdr:cNvSpPr/>
      </xdr:nvSpPr>
      <xdr:spPr>
        <a:xfrm>
          <a:off x="14541500" y="1801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576" name="フローチャート: 判断 575">
          <a:extLst>
            <a:ext uri="{FF2B5EF4-FFF2-40B4-BE49-F238E27FC236}">
              <a16:creationId xmlns:a16="http://schemas.microsoft.com/office/drawing/2014/main" xmlns="" id="{00000000-0008-0000-0200-000040020000}"/>
            </a:ext>
          </a:extLst>
        </xdr:cNvPr>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35198</xdr:rowOff>
    </xdr:from>
    <xdr:to>
      <xdr:col>67</xdr:col>
      <xdr:colOff>101600</xdr:colOff>
      <xdr:row>105</xdr:row>
      <xdr:rowOff>136798</xdr:rowOff>
    </xdr:to>
    <xdr:sp macro="" textlink="">
      <xdr:nvSpPr>
        <xdr:cNvPr id="577" name="フローチャート: 判断 576">
          <a:extLst>
            <a:ext uri="{FF2B5EF4-FFF2-40B4-BE49-F238E27FC236}">
              <a16:creationId xmlns:a16="http://schemas.microsoft.com/office/drawing/2014/main" xmlns="" id="{00000000-0008-0000-0200-000041020000}"/>
            </a:ext>
          </a:extLst>
        </xdr:cNvPr>
        <xdr:cNvSpPr/>
      </xdr:nvSpPr>
      <xdr:spPr>
        <a:xfrm>
          <a:off x="12763500" y="1803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00000000-0008-0000-02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00000000-0008-0000-02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00000000-0008-0000-02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xmlns="" id="{00000000-0008-0000-02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xmlns="" id="{00000000-0008-0000-02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22134</xdr:rowOff>
    </xdr:from>
    <xdr:to>
      <xdr:col>85</xdr:col>
      <xdr:colOff>177800</xdr:colOff>
      <xdr:row>101</xdr:row>
      <xdr:rowOff>123734</xdr:rowOff>
    </xdr:to>
    <xdr:sp macro="" textlink="">
      <xdr:nvSpPr>
        <xdr:cNvPr id="583" name="楕円 582">
          <a:extLst>
            <a:ext uri="{FF2B5EF4-FFF2-40B4-BE49-F238E27FC236}">
              <a16:creationId xmlns:a16="http://schemas.microsoft.com/office/drawing/2014/main" xmlns="" id="{00000000-0008-0000-0200-000047020000}"/>
            </a:ext>
          </a:extLst>
        </xdr:cNvPr>
        <xdr:cNvSpPr/>
      </xdr:nvSpPr>
      <xdr:spPr>
        <a:xfrm>
          <a:off x="162687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45011</xdr:rowOff>
    </xdr:from>
    <xdr:ext cx="405111" cy="259045"/>
    <xdr:sp macro="" textlink="">
      <xdr:nvSpPr>
        <xdr:cNvPr id="584" name="【庁舎】&#10;有形固定資産減価償却率該当値テキスト">
          <a:extLst>
            <a:ext uri="{FF2B5EF4-FFF2-40B4-BE49-F238E27FC236}">
              <a16:creationId xmlns:a16="http://schemas.microsoft.com/office/drawing/2014/main" xmlns="" id="{00000000-0008-0000-0200-000048020000}"/>
            </a:ext>
          </a:extLst>
        </xdr:cNvPr>
        <xdr:cNvSpPr txBox="1"/>
      </xdr:nvSpPr>
      <xdr:spPr>
        <a:xfrm>
          <a:off x="16357600" y="17190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61323</xdr:rowOff>
    </xdr:from>
    <xdr:to>
      <xdr:col>81</xdr:col>
      <xdr:colOff>101600</xdr:colOff>
      <xdr:row>107</xdr:row>
      <xdr:rowOff>162923</xdr:rowOff>
    </xdr:to>
    <xdr:sp macro="" textlink="">
      <xdr:nvSpPr>
        <xdr:cNvPr id="585" name="楕円 584">
          <a:extLst>
            <a:ext uri="{FF2B5EF4-FFF2-40B4-BE49-F238E27FC236}">
              <a16:creationId xmlns:a16="http://schemas.microsoft.com/office/drawing/2014/main" xmlns="" id="{00000000-0008-0000-0200-000049020000}"/>
            </a:ext>
          </a:extLst>
        </xdr:cNvPr>
        <xdr:cNvSpPr/>
      </xdr:nvSpPr>
      <xdr:spPr>
        <a:xfrm>
          <a:off x="154305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107</xdr:row>
      <xdr:rowOff>112123</xdr:rowOff>
    </xdr:to>
    <xdr:cxnSp macro="">
      <xdr:nvCxnSpPr>
        <xdr:cNvPr id="586" name="直線コネクタ 585">
          <a:extLst>
            <a:ext uri="{FF2B5EF4-FFF2-40B4-BE49-F238E27FC236}">
              <a16:creationId xmlns:a16="http://schemas.microsoft.com/office/drawing/2014/main" xmlns="" id="{00000000-0008-0000-0200-00004A020000}"/>
            </a:ext>
          </a:extLst>
        </xdr:cNvPr>
        <xdr:cNvCxnSpPr/>
      </xdr:nvCxnSpPr>
      <xdr:spPr>
        <a:xfrm flipV="1">
          <a:off x="15481300" y="17389384"/>
          <a:ext cx="838200" cy="106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53158</xdr:rowOff>
    </xdr:from>
    <xdr:to>
      <xdr:col>76</xdr:col>
      <xdr:colOff>165100</xdr:colOff>
      <xdr:row>107</xdr:row>
      <xdr:rowOff>154758</xdr:rowOff>
    </xdr:to>
    <xdr:sp macro="" textlink="">
      <xdr:nvSpPr>
        <xdr:cNvPr id="587" name="楕円 586">
          <a:extLst>
            <a:ext uri="{FF2B5EF4-FFF2-40B4-BE49-F238E27FC236}">
              <a16:creationId xmlns:a16="http://schemas.microsoft.com/office/drawing/2014/main" xmlns="" id="{00000000-0008-0000-0200-00004B020000}"/>
            </a:ext>
          </a:extLst>
        </xdr:cNvPr>
        <xdr:cNvSpPr/>
      </xdr:nvSpPr>
      <xdr:spPr>
        <a:xfrm>
          <a:off x="14541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103958</xdr:rowOff>
    </xdr:from>
    <xdr:to>
      <xdr:col>81</xdr:col>
      <xdr:colOff>50800</xdr:colOff>
      <xdr:row>107</xdr:row>
      <xdr:rowOff>112123</xdr:rowOff>
    </xdr:to>
    <xdr:cxnSp macro="">
      <xdr:nvCxnSpPr>
        <xdr:cNvPr id="588" name="直線コネクタ 587">
          <a:extLst>
            <a:ext uri="{FF2B5EF4-FFF2-40B4-BE49-F238E27FC236}">
              <a16:creationId xmlns:a16="http://schemas.microsoft.com/office/drawing/2014/main" xmlns="" id="{00000000-0008-0000-0200-00004C020000}"/>
            </a:ext>
          </a:extLst>
        </xdr:cNvPr>
        <xdr:cNvCxnSpPr/>
      </xdr:nvCxnSpPr>
      <xdr:spPr>
        <a:xfrm>
          <a:off x="14592300" y="1844910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126637</xdr:rowOff>
    </xdr:from>
    <xdr:to>
      <xdr:col>72</xdr:col>
      <xdr:colOff>38100</xdr:colOff>
      <xdr:row>109</xdr:row>
      <xdr:rowOff>56787</xdr:rowOff>
    </xdr:to>
    <xdr:sp macro="" textlink="">
      <xdr:nvSpPr>
        <xdr:cNvPr id="589" name="楕円 588">
          <a:extLst>
            <a:ext uri="{FF2B5EF4-FFF2-40B4-BE49-F238E27FC236}">
              <a16:creationId xmlns:a16="http://schemas.microsoft.com/office/drawing/2014/main" xmlns="" id="{00000000-0008-0000-0200-00004D020000}"/>
            </a:ext>
          </a:extLst>
        </xdr:cNvPr>
        <xdr:cNvSpPr/>
      </xdr:nvSpPr>
      <xdr:spPr>
        <a:xfrm>
          <a:off x="13652500" y="186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103958</xdr:rowOff>
    </xdr:from>
    <xdr:to>
      <xdr:col>76</xdr:col>
      <xdr:colOff>114300</xdr:colOff>
      <xdr:row>109</xdr:row>
      <xdr:rowOff>5987</xdr:rowOff>
    </xdr:to>
    <xdr:cxnSp macro="">
      <xdr:nvCxnSpPr>
        <xdr:cNvPr id="590" name="直線コネクタ 589">
          <a:extLst>
            <a:ext uri="{FF2B5EF4-FFF2-40B4-BE49-F238E27FC236}">
              <a16:creationId xmlns:a16="http://schemas.microsoft.com/office/drawing/2014/main" xmlns="" id="{00000000-0008-0000-0200-00004E020000}"/>
            </a:ext>
          </a:extLst>
        </xdr:cNvPr>
        <xdr:cNvCxnSpPr/>
      </xdr:nvCxnSpPr>
      <xdr:spPr>
        <a:xfrm flipV="1">
          <a:off x="13703300" y="18449108"/>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97245</xdr:rowOff>
    </xdr:from>
    <xdr:to>
      <xdr:col>67</xdr:col>
      <xdr:colOff>101600</xdr:colOff>
      <xdr:row>109</xdr:row>
      <xdr:rowOff>27395</xdr:rowOff>
    </xdr:to>
    <xdr:sp macro="" textlink="">
      <xdr:nvSpPr>
        <xdr:cNvPr id="591" name="楕円 590">
          <a:extLst>
            <a:ext uri="{FF2B5EF4-FFF2-40B4-BE49-F238E27FC236}">
              <a16:creationId xmlns:a16="http://schemas.microsoft.com/office/drawing/2014/main" xmlns="" id="{00000000-0008-0000-0200-00004F020000}"/>
            </a:ext>
          </a:extLst>
        </xdr:cNvPr>
        <xdr:cNvSpPr/>
      </xdr:nvSpPr>
      <xdr:spPr>
        <a:xfrm>
          <a:off x="12763500" y="1861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148045</xdr:rowOff>
    </xdr:from>
    <xdr:to>
      <xdr:col>71</xdr:col>
      <xdr:colOff>177800</xdr:colOff>
      <xdr:row>109</xdr:row>
      <xdr:rowOff>5987</xdr:rowOff>
    </xdr:to>
    <xdr:cxnSp macro="">
      <xdr:nvCxnSpPr>
        <xdr:cNvPr id="592" name="直線コネクタ 591">
          <a:extLst>
            <a:ext uri="{FF2B5EF4-FFF2-40B4-BE49-F238E27FC236}">
              <a16:creationId xmlns:a16="http://schemas.microsoft.com/office/drawing/2014/main" xmlns="" id="{00000000-0008-0000-0200-000050020000}"/>
            </a:ext>
          </a:extLst>
        </xdr:cNvPr>
        <xdr:cNvCxnSpPr/>
      </xdr:nvCxnSpPr>
      <xdr:spPr>
        <a:xfrm>
          <a:off x="12814300" y="1866464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105971</xdr:rowOff>
    </xdr:from>
    <xdr:ext cx="405111" cy="259045"/>
    <xdr:sp macro="" textlink="">
      <xdr:nvSpPr>
        <xdr:cNvPr id="593" name="n_1aveValue【庁舎】&#10;有形固定資産減価償却率">
          <a:extLst>
            <a:ext uri="{FF2B5EF4-FFF2-40B4-BE49-F238E27FC236}">
              <a16:creationId xmlns:a16="http://schemas.microsoft.com/office/drawing/2014/main" xmlns="" id="{00000000-0008-0000-0200-000051020000}"/>
            </a:ext>
          </a:extLst>
        </xdr:cNvPr>
        <xdr:cNvSpPr txBox="1"/>
      </xdr:nvSpPr>
      <xdr:spPr>
        <a:xfrm>
          <a:off x="15266044" y="1776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133729</xdr:rowOff>
    </xdr:from>
    <xdr:ext cx="405111" cy="259045"/>
    <xdr:sp macro="" textlink="">
      <xdr:nvSpPr>
        <xdr:cNvPr id="594" name="n_2aveValue【庁舎】&#10;有形固定資産減価償却率">
          <a:extLst>
            <a:ext uri="{FF2B5EF4-FFF2-40B4-BE49-F238E27FC236}">
              <a16:creationId xmlns:a16="http://schemas.microsoft.com/office/drawing/2014/main" xmlns="" id="{00000000-0008-0000-0200-000052020000}"/>
            </a:ext>
          </a:extLst>
        </xdr:cNvPr>
        <xdr:cNvSpPr txBox="1"/>
      </xdr:nvSpPr>
      <xdr:spPr>
        <a:xfrm>
          <a:off x="14389744" y="1779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132097</xdr:rowOff>
    </xdr:from>
    <xdr:ext cx="405111" cy="259045"/>
    <xdr:sp macro="" textlink="">
      <xdr:nvSpPr>
        <xdr:cNvPr id="595" name="n_3aveValue【庁舎】&#10;有形固定資産減価償却率">
          <a:extLst>
            <a:ext uri="{FF2B5EF4-FFF2-40B4-BE49-F238E27FC236}">
              <a16:creationId xmlns:a16="http://schemas.microsoft.com/office/drawing/2014/main" xmlns="" id="{00000000-0008-0000-0200-000053020000}"/>
            </a:ext>
          </a:extLst>
        </xdr:cNvPr>
        <xdr:cNvSpPr txBox="1"/>
      </xdr:nvSpPr>
      <xdr:spPr>
        <a:xfrm>
          <a:off x="13500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153325</xdr:rowOff>
    </xdr:from>
    <xdr:ext cx="405111" cy="259045"/>
    <xdr:sp macro="" textlink="">
      <xdr:nvSpPr>
        <xdr:cNvPr id="596" name="n_4aveValue【庁舎】&#10;有形固定資産減価償却率">
          <a:extLst>
            <a:ext uri="{FF2B5EF4-FFF2-40B4-BE49-F238E27FC236}">
              <a16:creationId xmlns:a16="http://schemas.microsoft.com/office/drawing/2014/main" xmlns="" id="{00000000-0008-0000-0200-000054020000}"/>
            </a:ext>
          </a:extLst>
        </xdr:cNvPr>
        <xdr:cNvSpPr txBox="1"/>
      </xdr:nvSpPr>
      <xdr:spPr>
        <a:xfrm>
          <a:off x="12611744" y="1781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154050</xdr:rowOff>
    </xdr:from>
    <xdr:ext cx="405111" cy="259045"/>
    <xdr:sp macro="" textlink="">
      <xdr:nvSpPr>
        <xdr:cNvPr id="597" name="n_1mainValue【庁舎】&#10;有形固定資産減価償却率">
          <a:extLst>
            <a:ext uri="{FF2B5EF4-FFF2-40B4-BE49-F238E27FC236}">
              <a16:creationId xmlns:a16="http://schemas.microsoft.com/office/drawing/2014/main" xmlns="" id="{00000000-0008-0000-0200-000055020000}"/>
            </a:ext>
          </a:extLst>
        </xdr:cNvPr>
        <xdr:cNvSpPr txBox="1"/>
      </xdr:nvSpPr>
      <xdr:spPr>
        <a:xfrm>
          <a:off x="15266044" y="1849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145885</xdr:rowOff>
    </xdr:from>
    <xdr:ext cx="405111" cy="259045"/>
    <xdr:sp macro="" textlink="">
      <xdr:nvSpPr>
        <xdr:cNvPr id="598" name="n_2mainValue【庁舎】&#10;有形固定資産減価償却率">
          <a:extLst>
            <a:ext uri="{FF2B5EF4-FFF2-40B4-BE49-F238E27FC236}">
              <a16:creationId xmlns:a16="http://schemas.microsoft.com/office/drawing/2014/main" xmlns="" id="{00000000-0008-0000-0200-000056020000}"/>
            </a:ext>
          </a:extLst>
        </xdr:cNvPr>
        <xdr:cNvSpPr txBox="1"/>
      </xdr:nvSpPr>
      <xdr:spPr>
        <a:xfrm>
          <a:off x="14389744" y="18491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109</xdr:row>
      <xdr:rowOff>47914</xdr:rowOff>
    </xdr:from>
    <xdr:ext cx="405111" cy="259045"/>
    <xdr:sp macro="" textlink="">
      <xdr:nvSpPr>
        <xdr:cNvPr id="599" name="n_3mainValue【庁舎】&#10;有形固定資産減価償却率">
          <a:extLst>
            <a:ext uri="{FF2B5EF4-FFF2-40B4-BE49-F238E27FC236}">
              <a16:creationId xmlns:a16="http://schemas.microsoft.com/office/drawing/2014/main" xmlns="" id="{00000000-0008-0000-0200-000057020000}"/>
            </a:ext>
          </a:extLst>
        </xdr:cNvPr>
        <xdr:cNvSpPr txBox="1"/>
      </xdr:nvSpPr>
      <xdr:spPr>
        <a:xfrm>
          <a:off x="13500744" y="18735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18522</xdr:rowOff>
    </xdr:from>
    <xdr:ext cx="405111" cy="259045"/>
    <xdr:sp macro="" textlink="">
      <xdr:nvSpPr>
        <xdr:cNvPr id="600" name="n_4mainValue【庁舎】&#10;有形固定資産減価償却率">
          <a:extLst>
            <a:ext uri="{FF2B5EF4-FFF2-40B4-BE49-F238E27FC236}">
              <a16:creationId xmlns:a16="http://schemas.microsoft.com/office/drawing/2014/main" xmlns="" id="{00000000-0008-0000-0200-000058020000}"/>
            </a:ext>
          </a:extLst>
        </xdr:cNvPr>
        <xdr:cNvSpPr txBox="1"/>
      </xdr:nvSpPr>
      <xdr:spPr>
        <a:xfrm>
          <a:off x="12611744" y="1870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xmlns="" id="{00000000-0008-0000-02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xmlns="" id="{00000000-0008-0000-02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xmlns="" id="{00000000-0008-0000-02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xmlns="" id="{00000000-0008-0000-02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xmlns="" id="{00000000-0008-0000-02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xmlns="" id="{00000000-0008-0000-02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xmlns="" id="{00000000-0008-0000-02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xmlns="" id="{00000000-0008-0000-02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xmlns="" id="{00000000-0008-0000-02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xmlns="" id="{00000000-0008-0000-02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1" name="直線コネクタ 610">
          <a:extLst>
            <a:ext uri="{FF2B5EF4-FFF2-40B4-BE49-F238E27FC236}">
              <a16:creationId xmlns:a16="http://schemas.microsoft.com/office/drawing/2014/main" xmlns="" id="{00000000-0008-0000-0200-00006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2" name="テキスト ボックス 611">
          <a:extLst>
            <a:ext uri="{FF2B5EF4-FFF2-40B4-BE49-F238E27FC236}">
              <a16:creationId xmlns:a16="http://schemas.microsoft.com/office/drawing/2014/main" xmlns="" id="{00000000-0008-0000-0200-00006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3" name="直線コネクタ 612">
          <a:extLst>
            <a:ext uri="{FF2B5EF4-FFF2-40B4-BE49-F238E27FC236}">
              <a16:creationId xmlns:a16="http://schemas.microsoft.com/office/drawing/2014/main" xmlns="" id="{00000000-0008-0000-0200-00006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4" name="テキスト ボックス 613">
          <a:extLst>
            <a:ext uri="{FF2B5EF4-FFF2-40B4-BE49-F238E27FC236}">
              <a16:creationId xmlns:a16="http://schemas.microsoft.com/office/drawing/2014/main" xmlns="" id="{00000000-0008-0000-0200-00006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5" name="直線コネクタ 614">
          <a:extLst>
            <a:ext uri="{FF2B5EF4-FFF2-40B4-BE49-F238E27FC236}">
              <a16:creationId xmlns:a16="http://schemas.microsoft.com/office/drawing/2014/main" xmlns="" id="{00000000-0008-0000-0200-00006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6" name="テキスト ボックス 615">
          <a:extLst>
            <a:ext uri="{FF2B5EF4-FFF2-40B4-BE49-F238E27FC236}">
              <a16:creationId xmlns:a16="http://schemas.microsoft.com/office/drawing/2014/main" xmlns="" id="{00000000-0008-0000-0200-00006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7" name="直線コネクタ 616">
          <a:extLst>
            <a:ext uri="{FF2B5EF4-FFF2-40B4-BE49-F238E27FC236}">
              <a16:creationId xmlns:a16="http://schemas.microsoft.com/office/drawing/2014/main" xmlns="" id="{00000000-0008-0000-0200-00006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8" name="テキスト ボックス 617">
          <a:extLst>
            <a:ext uri="{FF2B5EF4-FFF2-40B4-BE49-F238E27FC236}">
              <a16:creationId xmlns:a16="http://schemas.microsoft.com/office/drawing/2014/main" xmlns="" id="{00000000-0008-0000-0200-00006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9" name="直線コネクタ 618">
          <a:extLst>
            <a:ext uri="{FF2B5EF4-FFF2-40B4-BE49-F238E27FC236}">
              <a16:creationId xmlns:a16="http://schemas.microsoft.com/office/drawing/2014/main" xmlns="" id="{00000000-0008-0000-0200-00006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0" name="テキスト ボックス 619">
          <a:extLst>
            <a:ext uri="{FF2B5EF4-FFF2-40B4-BE49-F238E27FC236}">
              <a16:creationId xmlns:a16="http://schemas.microsoft.com/office/drawing/2014/main" xmlns="" id="{00000000-0008-0000-0200-00006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1" name="直線コネクタ 620">
          <a:extLst>
            <a:ext uri="{FF2B5EF4-FFF2-40B4-BE49-F238E27FC236}">
              <a16:creationId xmlns:a16="http://schemas.microsoft.com/office/drawing/2014/main" xmlns="" id="{00000000-0008-0000-0200-00006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2" name="テキスト ボックス 621">
          <a:extLst>
            <a:ext uri="{FF2B5EF4-FFF2-40B4-BE49-F238E27FC236}">
              <a16:creationId xmlns:a16="http://schemas.microsoft.com/office/drawing/2014/main" xmlns="" id="{00000000-0008-0000-0200-00006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3" name="【庁舎】&#10;一人当たり面積グラフ枠">
          <a:extLst>
            <a:ext uri="{FF2B5EF4-FFF2-40B4-BE49-F238E27FC236}">
              <a16:creationId xmlns:a16="http://schemas.microsoft.com/office/drawing/2014/main" xmlns="" id="{00000000-0008-0000-0200-00006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107062</xdr:rowOff>
    </xdr:from>
    <xdr:to>
      <xdr:col>116</xdr:col>
      <xdr:colOff>62864</xdr:colOff>
      <xdr:row>108</xdr:row>
      <xdr:rowOff>79248</xdr:rowOff>
    </xdr:to>
    <xdr:cxnSp macro="">
      <xdr:nvCxnSpPr>
        <xdr:cNvPr id="624" name="直線コネクタ 623">
          <a:extLst>
            <a:ext uri="{FF2B5EF4-FFF2-40B4-BE49-F238E27FC236}">
              <a16:creationId xmlns:a16="http://schemas.microsoft.com/office/drawing/2014/main" xmlns="" id="{00000000-0008-0000-0200-000070020000}"/>
            </a:ext>
          </a:extLst>
        </xdr:cNvPr>
        <xdr:cNvCxnSpPr/>
      </xdr:nvCxnSpPr>
      <xdr:spPr>
        <a:xfrm flipV="1">
          <a:off x="22160864" y="17252062"/>
          <a:ext cx="0" cy="134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83075</xdr:rowOff>
    </xdr:from>
    <xdr:ext cx="469744" cy="259045"/>
    <xdr:sp macro="" textlink="">
      <xdr:nvSpPr>
        <xdr:cNvPr id="625" name="【庁舎】&#10;一人当たり面積最小値テキスト">
          <a:extLst>
            <a:ext uri="{FF2B5EF4-FFF2-40B4-BE49-F238E27FC236}">
              <a16:creationId xmlns:a16="http://schemas.microsoft.com/office/drawing/2014/main" xmlns="" id="{00000000-0008-0000-0200-000071020000}"/>
            </a:ext>
          </a:extLst>
        </xdr:cNvPr>
        <xdr:cNvSpPr txBox="1"/>
      </xdr:nvSpPr>
      <xdr:spPr>
        <a:xfrm>
          <a:off x="22199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79248</xdr:rowOff>
    </xdr:from>
    <xdr:to>
      <xdr:col>116</xdr:col>
      <xdr:colOff>152400</xdr:colOff>
      <xdr:row>108</xdr:row>
      <xdr:rowOff>79248</xdr:rowOff>
    </xdr:to>
    <xdr:cxnSp macro="">
      <xdr:nvCxnSpPr>
        <xdr:cNvPr id="626" name="直線コネクタ 625">
          <a:extLst>
            <a:ext uri="{FF2B5EF4-FFF2-40B4-BE49-F238E27FC236}">
              <a16:creationId xmlns:a16="http://schemas.microsoft.com/office/drawing/2014/main" xmlns="" id="{00000000-0008-0000-0200-000072020000}"/>
            </a:ext>
          </a:extLst>
        </xdr:cNvPr>
        <xdr:cNvCxnSpPr/>
      </xdr:nvCxnSpPr>
      <xdr:spPr>
        <a:xfrm>
          <a:off x="22072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53739</xdr:rowOff>
    </xdr:from>
    <xdr:ext cx="469744" cy="259045"/>
    <xdr:sp macro="" textlink="">
      <xdr:nvSpPr>
        <xdr:cNvPr id="627" name="【庁舎】&#10;一人当たり面積最大値テキスト">
          <a:extLst>
            <a:ext uri="{FF2B5EF4-FFF2-40B4-BE49-F238E27FC236}">
              <a16:creationId xmlns:a16="http://schemas.microsoft.com/office/drawing/2014/main" xmlns="" id="{00000000-0008-0000-0200-000073020000}"/>
            </a:ext>
          </a:extLst>
        </xdr:cNvPr>
        <xdr:cNvSpPr txBox="1"/>
      </xdr:nvSpPr>
      <xdr:spPr>
        <a:xfrm>
          <a:off x="22199600" y="17027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107062</xdr:rowOff>
    </xdr:from>
    <xdr:to>
      <xdr:col>116</xdr:col>
      <xdr:colOff>152400</xdr:colOff>
      <xdr:row>100</xdr:row>
      <xdr:rowOff>107062</xdr:rowOff>
    </xdr:to>
    <xdr:cxnSp macro="">
      <xdr:nvCxnSpPr>
        <xdr:cNvPr id="628" name="直線コネクタ 627">
          <a:extLst>
            <a:ext uri="{FF2B5EF4-FFF2-40B4-BE49-F238E27FC236}">
              <a16:creationId xmlns:a16="http://schemas.microsoft.com/office/drawing/2014/main" xmlns="" id="{00000000-0008-0000-0200-000074020000}"/>
            </a:ext>
          </a:extLst>
        </xdr:cNvPr>
        <xdr:cNvCxnSpPr/>
      </xdr:nvCxnSpPr>
      <xdr:spPr>
        <a:xfrm>
          <a:off x="22072600" y="1725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54881</xdr:rowOff>
    </xdr:from>
    <xdr:ext cx="469744" cy="259045"/>
    <xdr:sp macro="" textlink="">
      <xdr:nvSpPr>
        <xdr:cNvPr id="629" name="【庁舎】&#10;一人当たり面積平均値テキスト">
          <a:extLst>
            <a:ext uri="{FF2B5EF4-FFF2-40B4-BE49-F238E27FC236}">
              <a16:creationId xmlns:a16="http://schemas.microsoft.com/office/drawing/2014/main" xmlns="" id="{00000000-0008-0000-0200-000075020000}"/>
            </a:ext>
          </a:extLst>
        </xdr:cNvPr>
        <xdr:cNvSpPr txBox="1"/>
      </xdr:nvSpPr>
      <xdr:spPr>
        <a:xfrm>
          <a:off x="22199600" y="18228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76454</xdr:rowOff>
    </xdr:from>
    <xdr:to>
      <xdr:col>116</xdr:col>
      <xdr:colOff>114300</xdr:colOff>
      <xdr:row>107</xdr:row>
      <xdr:rowOff>6604</xdr:rowOff>
    </xdr:to>
    <xdr:sp macro="" textlink="">
      <xdr:nvSpPr>
        <xdr:cNvPr id="630" name="フローチャート: 判断 629">
          <a:extLst>
            <a:ext uri="{FF2B5EF4-FFF2-40B4-BE49-F238E27FC236}">
              <a16:creationId xmlns:a16="http://schemas.microsoft.com/office/drawing/2014/main" xmlns="" id="{00000000-0008-0000-0200-000076020000}"/>
            </a:ext>
          </a:extLst>
        </xdr:cNvPr>
        <xdr:cNvSpPr/>
      </xdr:nvSpPr>
      <xdr:spPr>
        <a:xfrm>
          <a:off x="22110700" y="182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92456</xdr:rowOff>
    </xdr:from>
    <xdr:to>
      <xdr:col>112</xdr:col>
      <xdr:colOff>38100</xdr:colOff>
      <xdr:row>107</xdr:row>
      <xdr:rowOff>22606</xdr:rowOff>
    </xdr:to>
    <xdr:sp macro="" textlink="">
      <xdr:nvSpPr>
        <xdr:cNvPr id="631" name="フローチャート: 判断 630">
          <a:extLst>
            <a:ext uri="{FF2B5EF4-FFF2-40B4-BE49-F238E27FC236}">
              <a16:creationId xmlns:a16="http://schemas.microsoft.com/office/drawing/2014/main" xmlns="" id="{00000000-0008-0000-0200-000077020000}"/>
            </a:ext>
          </a:extLst>
        </xdr:cNvPr>
        <xdr:cNvSpPr/>
      </xdr:nvSpPr>
      <xdr:spPr>
        <a:xfrm>
          <a:off x="21272500" y="1826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100837</xdr:rowOff>
    </xdr:from>
    <xdr:to>
      <xdr:col>107</xdr:col>
      <xdr:colOff>101600</xdr:colOff>
      <xdr:row>107</xdr:row>
      <xdr:rowOff>30987</xdr:rowOff>
    </xdr:to>
    <xdr:sp macro="" textlink="">
      <xdr:nvSpPr>
        <xdr:cNvPr id="632" name="フローチャート: 判断 631">
          <a:extLst>
            <a:ext uri="{FF2B5EF4-FFF2-40B4-BE49-F238E27FC236}">
              <a16:creationId xmlns:a16="http://schemas.microsoft.com/office/drawing/2014/main" xmlns="" id="{00000000-0008-0000-0200-000078020000}"/>
            </a:ext>
          </a:extLst>
        </xdr:cNvPr>
        <xdr:cNvSpPr/>
      </xdr:nvSpPr>
      <xdr:spPr>
        <a:xfrm>
          <a:off x="20383500" y="1827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108838</xdr:rowOff>
    </xdr:from>
    <xdr:to>
      <xdr:col>102</xdr:col>
      <xdr:colOff>165100</xdr:colOff>
      <xdr:row>107</xdr:row>
      <xdr:rowOff>38988</xdr:rowOff>
    </xdr:to>
    <xdr:sp macro="" textlink="">
      <xdr:nvSpPr>
        <xdr:cNvPr id="633" name="フローチャート: 判断 632">
          <a:extLst>
            <a:ext uri="{FF2B5EF4-FFF2-40B4-BE49-F238E27FC236}">
              <a16:creationId xmlns:a16="http://schemas.microsoft.com/office/drawing/2014/main" xmlns="" id="{00000000-0008-0000-0200-000079020000}"/>
            </a:ext>
          </a:extLst>
        </xdr:cNvPr>
        <xdr:cNvSpPr/>
      </xdr:nvSpPr>
      <xdr:spPr>
        <a:xfrm>
          <a:off x="19494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113030</xdr:rowOff>
    </xdr:from>
    <xdr:to>
      <xdr:col>98</xdr:col>
      <xdr:colOff>38100</xdr:colOff>
      <xdr:row>107</xdr:row>
      <xdr:rowOff>43180</xdr:rowOff>
    </xdr:to>
    <xdr:sp macro="" textlink="">
      <xdr:nvSpPr>
        <xdr:cNvPr id="634" name="フローチャート: 判断 633">
          <a:extLst>
            <a:ext uri="{FF2B5EF4-FFF2-40B4-BE49-F238E27FC236}">
              <a16:creationId xmlns:a16="http://schemas.microsoft.com/office/drawing/2014/main" xmlns="" id="{00000000-0008-0000-0200-00007A020000}"/>
            </a:ext>
          </a:extLst>
        </xdr:cNvPr>
        <xdr:cNvSpPr/>
      </xdr:nvSpPr>
      <xdr:spPr>
        <a:xfrm>
          <a:off x="18605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xmlns="" id="{00000000-0008-0000-0200-00007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xmlns="" id="{00000000-0008-0000-0200-00007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xmlns="" id="{00000000-0008-0000-0200-00007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xmlns="" id="{00000000-0008-0000-0200-00007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xmlns="" id="{00000000-0008-0000-0200-00007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97410</xdr:rowOff>
    </xdr:from>
    <xdr:to>
      <xdr:col>116</xdr:col>
      <xdr:colOff>114300</xdr:colOff>
      <xdr:row>105</xdr:row>
      <xdr:rowOff>27560</xdr:rowOff>
    </xdr:to>
    <xdr:sp macro="" textlink="">
      <xdr:nvSpPr>
        <xdr:cNvPr id="640" name="楕円 639">
          <a:extLst>
            <a:ext uri="{FF2B5EF4-FFF2-40B4-BE49-F238E27FC236}">
              <a16:creationId xmlns:a16="http://schemas.microsoft.com/office/drawing/2014/main" xmlns="" id="{00000000-0008-0000-0200-000080020000}"/>
            </a:ext>
          </a:extLst>
        </xdr:cNvPr>
        <xdr:cNvSpPr/>
      </xdr:nvSpPr>
      <xdr:spPr>
        <a:xfrm>
          <a:off x="22110700" y="1792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120287</xdr:rowOff>
    </xdr:from>
    <xdr:ext cx="469744" cy="259045"/>
    <xdr:sp macro="" textlink="">
      <xdr:nvSpPr>
        <xdr:cNvPr id="641" name="【庁舎】&#10;一人当たり面積該当値テキスト">
          <a:extLst>
            <a:ext uri="{FF2B5EF4-FFF2-40B4-BE49-F238E27FC236}">
              <a16:creationId xmlns:a16="http://schemas.microsoft.com/office/drawing/2014/main" xmlns="" id="{00000000-0008-0000-0200-000081020000}"/>
            </a:ext>
          </a:extLst>
        </xdr:cNvPr>
        <xdr:cNvSpPr txBox="1"/>
      </xdr:nvSpPr>
      <xdr:spPr>
        <a:xfrm>
          <a:off x="22199600" y="1777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5969</xdr:rowOff>
    </xdr:from>
    <xdr:to>
      <xdr:col>112</xdr:col>
      <xdr:colOff>38100</xdr:colOff>
      <xdr:row>107</xdr:row>
      <xdr:rowOff>107569</xdr:rowOff>
    </xdr:to>
    <xdr:sp macro="" textlink="">
      <xdr:nvSpPr>
        <xdr:cNvPr id="642" name="楕円 641">
          <a:extLst>
            <a:ext uri="{FF2B5EF4-FFF2-40B4-BE49-F238E27FC236}">
              <a16:creationId xmlns:a16="http://schemas.microsoft.com/office/drawing/2014/main" xmlns="" id="{00000000-0008-0000-0200-000082020000}"/>
            </a:ext>
          </a:extLst>
        </xdr:cNvPr>
        <xdr:cNvSpPr/>
      </xdr:nvSpPr>
      <xdr:spPr>
        <a:xfrm>
          <a:off x="21272500" y="1835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148210</xdr:rowOff>
    </xdr:from>
    <xdr:to>
      <xdr:col>116</xdr:col>
      <xdr:colOff>63500</xdr:colOff>
      <xdr:row>107</xdr:row>
      <xdr:rowOff>56769</xdr:rowOff>
    </xdr:to>
    <xdr:cxnSp macro="">
      <xdr:nvCxnSpPr>
        <xdr:cNvPr id="643" name="直線コネクタ 642">
          <a:extLst>
            <a:ext uri="{FF2B5EF4-FFF2-40B4-BE49-F238E27FC236}">
              <a16:creationId xmlns:a16="http://schemas.microsoft.com/office/drawing/2014/main" xmlns="" id="{00000000-0008-0000-0200-000083020000}"/>
            </a:ext>
          </a:extLst>
        </xdr:cNvPr>
        <xdr:cNvCxnSpPr/>
      </xdr:nvCxnSpPr>
      <xdr:spPr>
        <a:xfrm flipV="1">
          <a:off x="21323300" y="17979010"/>
          <a:ext cx="8382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10922</xdr:rowOff>
    </xdr:from>
    <xdr:to>
      <xdr:col>107</xdr:col>
      <xdr:colOff>101600</xdr:colOff>
      <xdr:row>107</xdr:row>
      <xdr:rowOff>112522</xdr:rowOff>
    </xdr:to>
    <xdr:sp macro="" textlink="">
      <xdr:nvSpPr>
        <xdr:cNvPr id="644" name="楕円 643">
          <a:extLst>
            <a:ext uri="{FF2B5EF4-FFF2-40B4-BE49-F238E27FC236}">
              <a16:creationId xmlns:a16="http://schemas.microsoft.com/office/drawing/2014/main" xmlns="" id="{00000000-0008-0000-0200-000084020000}"/>
            </a:ext>
          </a:extLst>
        </xdr:cNvPr>
        <xdr:cNvSpPr/>
      </xdr:nvSpPr>
      <xdr:spPr>
        <a:xfrm>
          <a:off x="20383500" y="1835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56769</xdr:rowOff>
    </xdr:from>
    <xdr:to>
      <xdr:col>111</xdr:col>
      <xdr:colOff>177800</xdr:colOff>
      <xdr:row>107</xdr:row>
      <xdr:rowOff>61722</xdr:rowOff>
    </xdr:to>
    <xdr:cxnSp macro="">
      <xdr:nvCxnSpPr>
        <xdr:cNvPr id="645" name="直線コネクタ 644">
          <a:extLst>
            <a:ext uri="{FF2B5EF4-FFF2-40B4-BE49-F238E27FC236}">
              <a16:creationId xmlns:a16="http://schemas.microsoft.com/office/drawing/2014/main" xmlns="" id="{00000000-0008-0000-0200-000085020000}"/>
            </a:ext>
          </a:extLst>
        </xdr:cNvPr>
        <xdr:cNvCxnSpPr/>
      </xdr:nvCxnSpPr>
      <xdr:spPr>
        <a:xfrm flipV="1">
          <a:off x="20434300" y="18401919"/>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18162</xdr:rowOff>
    </xdr:from>
    <xdr:to>
      <xdr:col>102</xdr:col>
      <xdr:colOff>165100</xdr:colOff>
      <xdr:row>107</xdr:row>
      <xdr:rowOff>119762</xdr:rowOff>
    </xdr:to>
    <xdr:sp macro="" textlink="">
      <xdr:nvSpPr>
        <xdr:cNvPr id="646" name="楕円 645">
          <a:extLst>
            <a:ext uri="{FF2B5EF4-FFF2-40B4-BE49-F238E27FC236}">
              <a16:creationId xmlns:a16="http://schemas.microsoft.com/office/drawing/2014/main" xmlns="" id="{00000000-0008-0000-0200-000086020000}"/>
            </a:ext>
          </a:extLst>
        </xdr:cNvPr>
        <xdr:cNvSpPr/>
      </xdr:nvSpPr>
      <xdr:spPr>
        <a:xfrm>
          <a:off x="1949450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61722</xdr:rowOff>
    </xdr:from>
    <xdr:to>
      <xdr:col>107</xdr:col>
      <xdr:colOff>50800</xdr:colOff>
      <xdr:row>107</xdr:row>
      <xdr:rowOff>68962</xdr:rowOff>
    </xdr:to>
    <xdr:cxnSp macro="">
      <xdr:nvCxnSpPr>
        <xdr:cNvPr id="647" name="直線コネクタ 646">
          <a:extLst>
            <a:ext uri="{FF2B5EF4-FFF2-40B4-BE49-F238E27FC236}">
              <a16:creationId xmlns:a16="http://schemas.microsoft.com/office/drawing/2014/main" xmlns="" id="{00000000-0008-0000-0200-000087020000}"/>
            </a:ext>
          </a:extLst>
        </xdr:cNvPr>
        <xdr:cNvCxnSpPr/>
      </xdr:nvCxnSpPr>
      <xdr:spPr>
        <a:xfrm flipV="1">
          <a:off x="19545300" y="18406872"/>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23495</xdr:rowOff>
    </xdr:from>
    <xdr:to>
      <xdr:col>98</xdr:col>
      <xdr:colOff>38100</xdr:colOff>
      <xdr:row>107</xdr:row>
      <xdr:rowOff>125095</xdr:rowOff>
    </xdr:to>
    <xdr:sp macro="" textlink="">
      <xdr:nvSpPr>
        <xdr:cNvPr id="648" name="楕円 647">
          <a:extLst>
            <a:ext uri="{FF2B5EF4-FFF2-40B4-BE49-F238E27FC236}">
              <a16:creationId xmlns:a16="http://schemas.microsoft.com/office/drawing/2014/main" xmlns="" id="{00000000-0008-0000-0200-000088020000}"/>
            </a:ext>
          </a:extLst>
        </xdr:cNvPr>
        <xdr:cNvSpPr/>
      </xdr:nvSpPr>
      <xdr:spPr>
        <a:xfrm>
          <a:off x="18605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68962</xdr:rowOff>
    </xdr:from>
    <xdr:to>
      <xdr:col>102</xdr:col>
      <xdr:colOff>114300</xdr:colOff>
      <xdr:row>107</xdr:row>
      <xdr:rowOff>74295</xdr:rowOff>
    </xdr:to>
    <xdr:cxnSp macro="">
      <xdr:nvCxnSpPr>
        <xdr:cNvPr id="649" name="直線コネクタ 648">
          <a:extLst>
            <a:ext uri="{FF2B5EF4-FFF2-40B4-BE49-F238E27FC236}">
              <a16:creationId xmlns:a16="http://schemas.microsoft.com/office/drawing/2014/main" xmlns="" id="{00000000-0008-0000-0200-000089020000}"/>
            </a:ext>
          </a:extLst>
        </xdr:cNvPr>
        <xdr:cNvCxnSpPr/>
      </xdr:nvCxnSpPr>
      <xdr:spPr>
        <a:xfrm flipV="1">
          <a:off x="18656300" y="18414112"/>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39133</xdr:rowOff>
    </xdr:from>
    <xdr:ext cx="469744" cy="259045"/>
    <xdr:sp macro="" textlink="">
      <xdr:nvSpPr>
        <xdr:cNvPr id="650" name="n_1aveValue【庁舎】&#10;一人当たり面積">
          <a:extLst>
            <a:ext uri="{FF2B5EF4-FFF2-40B4-BE49-F238E27FC236}">
              <a16:creationId xmlns:a16="http://schemas.microsoft.com/office/drawing/2014/main" xmlns="" id="{00000000-0008-0000-0200-00008A020000}"/>
            </a:ext>
          </a:extLst>
        </xdr:cNvPr>
        <xdr:cNvSpPr txBox="1"/>
      </xdr:nvSpPr>
      <xdr:spPr>
        <a:xfrm>
          <a:off x="21075727" y="1804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47514</xdr:rowOff>
    </xdr:from>
    <xdr:ext cx="469744" cy="259045"/>
    <xdr:sp macro="" textlink="">
      <xdr:nvSpPr>
        <xdr:cNvPr id="651" name="n_2aveValue【庁舎】&#10;一人当たり面積">
          <a:extLst>
            <a:ext uri="{FF2B5EF4-FFF2-40B4-BE49-F238E27FC236}">
              <a16:creationId xmlns:a16="http://schemas.microsoft.com/office/drawing/2014/main" xmlns="" id="{00000000-0008-0000-0200-00008B020000}"/>
            </a:ext>
          </a:extLst>
        </xdr:cNvPr>
        <xdr:cNvSpPr txBox="1"/>
      </xdr:nvSpPr>
      <xdr:spPr>
        <a:xfrm>
          <a:off x="20199427" y="180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55515</xdr:rowOff>
    </xdr:from>
    <xdr:ext cx="469744" cy="259045"/>
    <xdr:sp macro="" textlink="">
      <xdr:nvSpPr>
        <xdr:cNvPr id="652" name="n_3aveValue【庁舎】&#10;一人当たり面積">
          <a:extLst>
            <a:ext uri="{FF2B5EF4-FFF2-40B4-BE49-F238E27FC236}">
              <a16:creationId xmlns:a16="http://schemas.microsoft.com/office/drawing/2014/main" xmlns="" id="{00000000-0008-0000-0200-00008C020000}"/>
            </a:ext>
          </a:extLst>
        </xdr:cNvPr>
        <xdr:cNvSpPr txBox="1"/>
      </xdr:nvSpPr>
      <xdr:spPr>
        <a:xfrm>
          <a:off x="193104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59707</xdr:rowOff>
    </xdr:from>
    <xdr:ext cx="469744" cy="259045"/>
    <xdr:sp macro="" textlink="">
      <xdr:nvSpPr>
        <xdr:cNvPr id="653" name="n_4aveValue【庁舎】&#10;一人当たり面積">
          <a:extLst>
            <a:ext uri="{FF2B5EF4-FFF2-40B4-BE49-F238E27FC236}">
              <a16:creationId xmlns:a16="http://schemas.microsoft.com/office/drawing/2014/main" xmlns="" id="{00000000-0008-0000-0200-00008D020000}"/>
            </a:ext>
          </a:extLst>
        </xdr:cNvPr>
        <xdr:cNvSpPr txBox="1"/>
      </xdr:nvSpPr>
      <xdr:spPr>
        <a:xfrm>
          <a:off x="18421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98696</xdr:rowOff>
    </xdr:from>
    <xdr:ext cx="469744" cy="259045"/>
    <xdr:sp macro="" textlink="">
      <xdr:nvSpPr>
        <xdr:cNvPr id="654" name="n_1mainValue【庁舎】&#10;一人当たり面積">
          <a:extLst>
            <a:ext uri="{FF2B5EF4-FFF2-40B4-BE49-F238E27FC236}">
              <a16:creationId xmlns:a16="http://schemas.microsoft.com/office/drawing/2014/main" xmlns="" id="{00000000-0008-0000-0200-00008E020000}"/>
            </a:ext>
          </a:extLst>
        </xdr:cNvPr>
        <xdr:cNvSpPr txBox="1"/>
      </xdr:nvSpPr>
      <xdr:spPr>
        <a:xfrm>
          <a:off x="21075727" y="18443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103649</xdr:rowOff>
    </xdr:from>
    <xdr:ext cx="469744" cy="259045"/>
    <xdr:sp macro="" textlink="">
      <xdr:nvSpPr>
        <xdr:cNvPr id="655" name="n_2mainValue【庁舎】&#10;一人当たり面積">
          <a:extLst>
            <a:ext uri="{FF2B5EF4-FFF2-40B4-BE49-F238E27FC236}">
              <a16:creationId xmlns:a16="http://schemas.microsoft.com/office/drawing/2014/main" xmlns="" id="{00000000-0008-0000-0200-00008F020000}"/>
            </a:ext>
          </a:extLst>
        </xdr:cNvPr>
        <xdr:cNvSpPr txBox="1"/>
      </xdr:nvSpPr>
      <xdr:spPr>
        <a:xfrm>
          <a:off x="20199427" y="184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110889</xdr:rowOff>
    </xdr:from>
    <xdr:ext cx="469744" cy="259045"/>
    <xdr:sp macro="" textlink="">
      <xdr:nvSpPr>
        <xdr:cNvPr id="656" name="n_3mainValue【庁舎】&#10;一人当たり面積">
          <a:extLst>
            <a:ext uri="{FF2B5EF4-FFF2-40B4-BE49-F238E27FC236}">
              <a16:creationId xmlns:a16="http://schemas.microsoft.com/office/drawing/2014/main" xmlns="" id="{00000000-0008-0000-0200-000090020000}"/>
            </a:ext>
          </a:extLst>
        </xdr:cNvPr>
        <xdr:cNvSpPr txBox="1"/>
      </xdr:nvSpPr>
      <xdr:spPr>
        <a:xfrm>
          <a:off x="19310427" y="184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116222</xdr:rowOff>
    </xdr:from>
    <xdr:ext cx="469744" cy="259045"/>
    <xdr:sp macro="" textlink="">
      <xdr:nvSpPr>
        <xdr:cNvPr id="657" name="n_4mainValue【庁舎】&#10;一人当たり面積">
          <a:extLst>
            <a:ext uri="{FF2B5EF4-FFF2-40B4-BE49-F238E27FC236}">
              <a16:creationId xmlns:a16="http://schemas.microsoft.com/office/drawing/2014/main" xmlns="" id="{00000000-0008-0000-0200-000091020000}"/>
            </a:ext>
          </a:extLst>
        </xdr:cNvPr>
        <xdr:cNvSpPr txBox="1"/>
      </xdr:nvSpPr>
      <xdr:spPr>
        <a:xfrm>
          <a:off x="18421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8" name="正方形/長方形 657">
          <a:extLst>
            <a:ext uri="{FF2B5EF4-FFF2-40B4-BE49-F238E27FC236}">
              <a16:creationId xmlns:a16="http://schemas.microsoft.com/office/drawing/2014/main" xmlns="" id="{00000000-0008-0000-0200-00009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9" name="正方形/長方形 658">
          <a:extLst>
            <a:ext uri="{FF2B5EF4-FFF2-40B4-BE49-F238E27FC236}">
              <a16:creationId xmlns:a16="http://schemas.microsoft.com/office/drawing/2014/main" xmlns="" id="{00000000-0008-0000-0200-00009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0" name="テキスト ボックス 659">
          <a:extLst>
            <a:ext uri="{FF2B5EF4-FFF2-40B4-BE49-F238E27FC236}">
              <a16:creationId xmlns:a16="http://schemas.microsoft.com/office/drawing/2014/main" xmlns="" id="{00000000-0008-0000-0200-00009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類似団体平均値と比較し、有形固定資産減価償却率が高くなっているのは、一般廃棄物処理施設、保健センター・保健所である。</a:t>
          </a:r>
        </a:p>
        <a:p>
          <a:r>
            <a:rPr kumimoji="1" lang="ja-JP" altLang="en-US" sz="1300">
              <a:latin typeface="ＭＳ Ｐゴシック" panose="020B0600070205080204" pitchFamily="50" charset="-128"/>
              <a:ea typeface="ＭＳ Ｐゴシック" panose="020B0600070205080204" pitchFamily="50" charset="-128"/>
            </a:rPr>
            <a:t>ただし、いずれの施設も、住民一人当たりの面積は類似団体を下回っている状態である。</a:t>
          </a:r>
        </a:p>
        <a:p>
          <a:r>
            <a:rPr kumimoji="1" lang="ja-JP" altLang="en-US" sz="1300">
              <a:latin typeface="ＭＳ Ｐゴシック" panose="020B0600070205080204" pitchFamily="50" charset="-128"/>
              <a:ea typeface="ＭＳ Ｐゴシック" panose="020B0600070205080204" pitchFamily="50" charset="-128"/>
            </a:rPr>
            <a:t>これらの施設については、今後住民へ提供するサービスの質を低下することのないよう、維持、更新を行っていく必要がある。</a:t>
          </a:r>
        </a:p>
        <a:p>
          <a:r>
            <a:rPr kumimoji="1" lang="ja-JP" altLang="en-US" sz="1300">
              <a:latin typeface="ＭＳ Ｐゴシック" panose="020B0600070205080204" pitchFamily="50" charset="-128"/>
              <a:ea typeface="ＭＳ Ｐゴシック" panose="020B0600070205080204" pitchFamily="50" charset="-128"/>
            </a:rPr>
            <a:t>庁舎と消防施設については、令和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年度に新たに建物を竣工したことが要因となり、類似団体平均値と比較して、有形固定資産減価償却率が大幅に下回る結果となった。今後の運営、管理についても検討していく。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2,203
2,194
42.28
3,986,513
3,721,692
167,736
1,672,783
2,179,967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人口減少や基盤産業である農業所得などの減少から</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と類似団体平均に下回っている。緊急に必要な事業を峻別するなど、歳出の徹底的な見直しに努める。</a:t>
          </a:r>
          <a:endParaRPr lang="ja-JP" altLang="ja-JP" sz="1400">
            <a:effectLst/>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9978</xdr:rowOff>
    </xdr:from>
    <xdr:to>
      <xdr:col>23</xdr:col>
      <xdr:colOff>133350</xdr:colOff>
      <xdr:row>44</xdr:row>
      <xdr:rowOff>27215</xdr:rowOff>
    </xdr:to>
    <xdr:cxnSp macro="">
      <xdr:nvCxnSpPr>
        <xdr:cNvPr id="70" name="直線コネクタ 69"/>
        <xdr:cNvCxnSpPr/>
      </xdr:nvCxnSpPr>
      <xdr:spPr>
        <a:xfrm>
          <a:off x="4114800" y="755377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9978</xdr:rowOff>
    </xdr:from>
    <xdr:to>
      <xdr:col>19</xdr:col>
      <xdr:colOff>133350</xdr:colOff>
      <xdr:row>44</xdr:row>
      <xdr:rowOff>9978</xdr:rowOff>
    </xdr:to>
    <xdr:cxnSp macro="">
      <xdr:nvCxnSpPr>
        <xdr:cNvPr id="73" name="直線コネクタ 72"/>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9978</xdr:rowOff>
    </xdr:to>
    <xdr:cxnSp macro="">
      <xdr:nvCxnSpPr>
        <xdr:cNvPr id="76" name="直線コネクタ 75"/>
        <xdr:cNvCxnSpPr/>
      </xdr:nvCxnSpPr>
      <xdr:spPr>
        <a:xfrm>
          <a:off x="2336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27215</xdr:rowOff>
    </xdr:to>
    <xdr:cxnSp macro="">
      <xdr:nvCxnSpPr>
        <xdr:cNvPr id="79" name="直線コネクタ 78"/>
        <xdr:cNvCxnSpPr/>
      </xdr:nvCxnSpPr>
      <xdr:spPr>
        <a:xfrm flipV="1">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130628</xdr:rowOff>
    </xdr:from>
    <xdr:to>
      <xdr:col>19</xdr:col>
      <xdr:colOff>184150</xdr:colOff>
      <xdr:row>44</xdr:row>
      <xdr:rowOff>60778</xdr:rowOff>
    </xdr:to>
    <xdr:sp macro="" textlink="">
      <xdr:nvSpPr>
        <xdr:cNvPr id="91" name="楕円 90"/>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45555</xdr:rowOff>
    </xdr:from>
    <xdr:ext cx="736600" cy="259045"/>
    <xdr:sp macro="" textlink="">
      <xdr:nvSpPr>
        <xdr:cNvPr id="92" name="テキスト ボックス 91"/>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130628</xdr:rowOff>
    </xdr:from>
    <xdr:to>
      <xdr:col>15</xdr:col>
      <xdr:colOff>133350</xdr:colOff>
      <xdr:row>44</xdr:row>
      <xdr:rowOff>60778</xdr:rowOff>
    </xdr:to>
    <xdr:sp macro="" textlink="">
      <xdr:nvSpPr>
        <xdr:cNvPr id="93" name="楕円 92"/>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45555</xdr:rowOff>
    </xdr:from>
    <xdr:ext cx="762000" cy="259045"/>
    <xdr:sp macro="" textlink="">
      <xdr:nvSpPr>
        <xdr:cNvPr id="94" name="テキスト ボックス 93"/>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5" name="楕円 94"/>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6" name="テキスト ボックス 95"/>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普通交付税の増加によって若干低下し、類似団体平均を下回っている。</a:t>
          </a:r>
          <a:endParaRPr lang="ja-JP" altLang="ja-JP" sz="1400">
            <a:effectLst/>
          </a:endParaRPr>
        </a:p>
        <a:p>
          <a:r>
            <a:rPr kumimoji="1" lang="ja-JP" altLang="ja-JP" sz="1100">
              <a:solidFill>
                <a:schemeClr val="dk1"/>
              </a:solidFill>
              <a:effectLst/>
              <a:latin typeface="+mn-lt"/>
              <a:ea typeface="+mn-ea"/>
              <a:cs typeface="+mn-cs"/>
            </a:rPr>
            <a:t>交付税が収入の多くを占める本村では、経常収支比率が交付税に大きく左右される。引き続き、財政構造の健全性の保持に望ましいとされる</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％を上回らないように、事務事業の見直しを進め、経常経費の削減に努める。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123402</xdr:rowOff>
    </xdr:from>
    <xdr:to>
      <xdr:col>23</xdr:col>
      <xdr:colOff>133350</xdr:colOff>
      <xdr:row>62</xdr:row>
      <xdr:rowOff>132927</xdr:rowOff>
    </xdr:to>
    <xdr:cxnSp macro="">
      <xdr:nvCxnSpPr>
        <xdr:cNvPr id="133" name="直線コネクタ 132"/>
        <xdr:cNvCxnSpPr/>
      </xdr:nvCxnSpPr>
      <xdr:spPr>
        <a:xfrm flipV="1">
          <a:off x="4114800" y="10581852"/>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62247</xdr:rowOff>
    </xdr:from>
    <xdr:ext cx="762000" cy="259045"/>
    <xdr:sp macro="" textlink="">
      <xdr:nvSpPr>
        <xdr:cNvPr id="134"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132927</xdr:rowOff>
    </xdr:from>
    <xdr:to>
      <xdr:col>19</xdr:col>
      <xdr:colOff>133350</xdr:colOff>
      <xdr:row>63</xdr:row>
      <xdr:rowOff>53975</xdr:rowOff>
    </xdr:to>
    <xdr:cxnSp macro="">
      <xdr:nvCxnSpPr>
        <xdr:cNvPr id="136" name="直線コネクタ 135"/>
        <xdr:cNvCxnSpPr/>
      </xdr:nvCxnSpPr>
      <xdr:spPr>
        <a:xfrm flipV="1">
          <a:off x="3225800" y="10762827"/>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8" name="テキスト ボックス 137"/>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80645</xdr:rowOff>
    </xdr:from>
    <xdr:to>
      <xdr:col>15</xdr:col>
      <xdr:colOff>82550</xdr:colOff>
      <xdr:row>63</xdr:row>
      <xdr:rowOff>53975</xdr:rowOff>
    </xdr:to>
    <xdr:cxnSp macro="">
      <xdr:nvCxnSpPr>
        <xdr:cNvPr id="139" name="直線コネクタ 138"/>
        <xdr:cNvCxnSpPr/>
      </xdr:nvCxnSpPr>
      <xdr:spPr>
        <a:xfrm>
          <a:off x="2336800" y="1071054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78969</xdr:rowOff>
    </xdr:from>
    <xdr:ext cx="762000" cy="259045"/>
    <xdr:sp macro="" textlink="">
      <xdr:nvSpPr>
        <xdr:cNvPr id="141" name="テキスト ボックス 140"/>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28363</xdr:rowOff>
    </xdr:from>
    <xdr:to>
      <xdr:col>11</xdr:col>
      <xdr:colOff>31750</xdr:colOff>
      <xdr:row>62</xdr:row>
      <xdr:rowOff>80645</xdr:rowOff>
    </xdr:to>
    <xdr:cxnSp macro="">
      <xdr:nvCxnSpPr>
        <xdr:cNvPr id="142" name="直線コネクタ 141"/>
        <xdr:cNvCxnSpPr/>
      </xdr:nvCxnSpPr>
      <xdr:spPr>
        <a:xfrm>
          <a:off x="1447800" y="1065826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54839</xdr:rowOff>
    </xdr:from>
    <xdr:ext cx="762000" cy="259045"/>
    <xdr:sp macro="" textlink="">
      <xdr:nvSpPr>
        <xdr:cNvPr id="144" name="テキスト ボックス 143"/>
        <xdr:cNvSpPr txBox="1"/>
      </xdr:nvSpPr>
      <xdr:spPr>
        <a:xfrm>
          <a:off x="1955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6" name="テキスト ボックス 145"/>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72602</xdr:rowOff>
    </xdr:from>
    <xdr:to>
      <xdr:col>23</xdr:col>
      <xdr:colOff>184150</xdr:colOff>
      <xdr:row>62</xdr:row>
      <xdr:rowOff>2752</xdr:rowOff>
    </xdr:to>
    <xdr:sp macro="" textlink="">
      <xdr:nvSpPr>
        <xdr:cNvPr id="152" name="楕円 151"/>
        <xdr:cNvSpPr/>
      </xdr:nvSpPr>
      <xdr:spPr>
        <a:xfrm>
          <a:off x="49022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89129</xdr:rowOff>
    </xdr:from>
    <xdr:ext cx="762000" cy="259045"/>
    <xdr:sp macro="" textlink="">
      <xdr:nvSpPr>
        <xdr:cNvPr id="153" name="財政構造の弾力性該当値テキスト"/>
        <xdr:cNvSpPr txBox="1"/>
      </xdr:nvSpPr>
      <xdr:spPr>
        <a:xfrm>
          <a:off x="50419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82127</xdr:rowOff>
    </xdr:from>
    <xdr:to>
      <xdr:col>19</xdr:col>
      <xdr:colOff>184150</xdr:colOff>
      <xdr:row>63</xdr:row>
      <xdr:rowOff>12277</xdr:rowOff>
    </xdr:to>
    <xdr:sp macro="" textlink="">
      <xdr:nvSpPr>
        <xdr:cNvPr id="154" name="楕円 153"/>
        <xdr:cNvSpPr/>
      </xdr:nvSpPr>
      <xdr:spPr>
        <a:xfrm>
          <a:off x="4064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22454</xdr:rowOff>
    </xdr:from>
    <xdr:ext cx="736600" cy="259045"/>
    <xdr:sp macro="" textlink="">
      <xdr:nvSpPr>
        <xdr:cNvPr id="155" name="テキスト ボックス 154"/>
        <xdr:cNvSpPr txBox="1"/>
      </xdr:nvSpPr>
      <xdr:spPr>
        <a:xfrm>
          <a:off x="3733800" y="1048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3175</xdr:rowOff>
    </xdr:from>
    <xdr:to>
      <xdr:col>15</xdr:col>
      <xdr:colOff>133350</xdr:colOff>
      <xdr:row>63</xdr:row>
      <xdr:rowOff>104775</xdr:rowOff>
    </xdr:to>
    <xdr:sp macro="" textlink="">
      <xdr:nvSpPr>
        <xdr:cNvPr id="156" name="楕円 155"/>
        <xdr:cNvSpPr/>
      </xdr:nvSpPr>
      <xdr:spPr>
        <a:xfrm>
          <a:off x="3175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114952</xdr:rowOff>
    </xdr:from>
    <xdr:ext cx="762000" cy="259045"/>
    <xdr:sp macro="" textlink="">
      <xdr:nvSpPr>
        <xdr:cNvPr id="157" name="テキスト ボックス 156"/>
        <xdr:cNvSpPr txBox="1"/>
      </xdr:nvSpPr>
      <xdr:spPr>
        <a:xfrm>
          <a:off x="2844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29845</xdr:rowOff>
    </xdr:from>
    <xdr:to>
      <xdr:col>11</xdr:col>
      <xdr:colOff>82550</xdr:colOff>
      <xdr:row>62</xdr:row>
      <xdr:rowOff>131445</xdr:rowOff>
    </xdr:to>
    <xdr:sp macro="" textlink="">
      <xdr:nvSpPr>
        <xdr:cNvPr id="158" name="楕円 157"/>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141622</xdr:rowOff>
    </xdr:from>
    <xdr:ext cx="762000" cy="259045"/>
    <xdr:sp macro="" textlink="">
      <xdr:nvSpPr>
        <xdr:cNvPr id="159" name="テキスト ボックス 158"/>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60" name="楕円 159"/>
        <xdr:cNvSpPr/>
      </xdr:nvSpPr>
      <xdr:spPr>
        <a:xfrm>
          <a:off x="1397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89340</xdr:rowOff>
    </xdr:from>
    <xdr:ext cx="762000" cy="259045"/>
    <xdr:sp macro="" textlink="">
      <xdr:nvSpPr>
        <xdr:cNvPr id="161" name="テキスト ボックス 160"/>
        <xdr:cNvSpPr txBox="1"/>
      </xdr:nvSpPr>
      <xdr:spPr>
        <a:xfrm>
          <a:off x="1066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類似団体の平均値と比較して、人件費・物件費等の適性度が低くなっている。</a:t>
          </a:r>
          <a:endParaRPr lang="ja-JP" altLang="ja-JP" sz="1400">
            <a:effectLst/>
          </a:endParaRPr>
        </a:p>
        <a:p>
          <a:r>
            <a:rPr kumimoji="1" lang="ja-JP" altLang="ja-JP" sz="1100">
              <a:solidFill>
                <a:schemeClr val="dk1"/>
              </a:solidFill>
              <a:effectLst/>
              <a:latin typeface="+mn-lt"/>
              <a:ea typeface="+mn-ea"/>
              <a:cs typeface="+mn-cs"/>
            </a:rPr>
            <a:t>民間でも実施可能な部分については、指定管理者制度などの導入により委託化を進め、コストの低減を更に図っていく方針である。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143721</xdr:rowOff>
    </xdr:from>
    <xdr:to>
      <xdr:col>23</xdr:col>
      <xdr:colOff>133350</xdr:colOff>
      <xdr:row>81</xdr:row>
      <xdr:rowOff>78541</xdr:rowOff>
    </xdr:to>
    <xdr:cxnSp macro="">
      <xdr:nvCxnSpPr>
        <xdr:cNvPr id="198" name="直線コネクタ 197"/>
        <xdr:cNvCxnSpPr/>
      </xdr:nvCxnSpPr>
      <xdr:spPr>
        <a:xfrm>
          <a:off x="4114800" y="13859721"/>
          <a:ext cx="838200" cy="10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125000</xdr:rowOff>
    </xdr:from>
    <xdr:to>
      <xdr:col>19</xdr:col>
      <xdr:colOff>133350</xdr:colOff>
      <xdr:row>80</xdr:row>
      <xdr:rowOff>143721</xdr:rowOff>
    </xdr:to>
    <xdr:cxnSp macro="">
      <xdr:nvCxnSpPr>
        <xdr:cNvPr id="201" name="直線コネクタ 200"/>
        <xdr:cNvCxnSpPr/>
      </xdr:nvCxnSpPr>
      <xdr:spPr>
        <a:xfrm>
          <a:off x="3225800" y="13841000"/>
          <a:ext cx="889000" cy="1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83821</xdr:rowOff>
    </xdr:from>
    <xdr:ext cx="736600" cy="259045"/>
    <xdr:sp macro="" textlink="">
      <xdr:nvSpPr>
        <xdr:cNvPr id="203" name="テキスト ボックス 202"/>
        <xdr:cNvSpPr txBox="1"/>
      </xdr:nvSpPr>
      <xdr:spPr>
        <a:xfrm>
          <a:off x="3733800" y="13971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125000</xdr:rowOff>
    </xdr:from>
    <xdr:to>
      <xdr:col>15</xdr:col>
      <xdr:colOff>82550</xdr:colOff>
      <xdr:row>80</xdr:row>
      <xdr:rowOff>130330</xdr:rowOff>
    </xdr:to>
    <xdr:cxnSp macro="">
      <xdr:nvCxnSpPr>
        <xdr:cNvPr id="204" name="直線コネクタ 203"/>
        <xdr:cNvCxnSpPr/>
      </xdr:nvCxnSpPr>
      <xdr:spPr>
        <a:xfrm flipV="1">
          <a:off x="2336800" y="13841000"/>
          <a:ext cx="8890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38862</xdr:rowOff>
    </xdr:from>
    <xdr:ext cx="762000" cy="259045"/>
    <xdr:sp macro="" textlink="">
      <xdr:nvSpPr>
        <xdr:cNvPr id="206" name="テキスト ボックス 205"/>
        <xdr:cNvSpPr txBox="1"/>
      </xdr:nvSpPr>
      <xdr:spPr>
        <a:xfrm>
          <a:off x="2844800" y="139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77967</xdr:rowOff>
    </xdr:from>
    <xdr:to>
      <xdr:col>11</xdr:col>
      <xdr:colOff>31750</xdr:colOff>
      <xdr:row>80</xdr:row>
      <xdr:rowOff>130330</xdr:rowOff>
    </xdr:to>
    <xdr:cxnSp macro="">
      <xdr:nvCxnSpPr>
        <xdr:cNvPr id="207" name="直線コネクタ 206"/>
        <xdr:cNvCxnSpPr/>
      </xdr:nvCxnSpPr>
      <xdr:spPr>
        <a:xfrm>
          <a:off x="1447800" y="13793967"/>
          <a:ext cx="889000" cy="5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28008</xdr:rowOff>
    </xdr:from>
    <xdr:ext cx="762000" cy="259045"/>
    <xdr:sp macro="" textlink="">
      <xdr:nvSpPr>
        <xdr:cNvPr id="209" name="テキスト ボックス 208"/>
        <xdr:cNvSpPr txBox="1"/>
      </xdr:nvSpPr>
      <xdr:spPr>
        <a:xfrm>
          <a:off x="1955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21479</xdr:rowOff>
    </xdr:from>
    <xdr:ext cx="762000" cy="259045"/>
    <xdr:sp macro="" textlink="">
      <xdr:nvSpPr>
        <xdr:cNvPr id="211" name="テキスト ボックス 210"/>
        <xdr:cNvSpPr txBox="1"/>
      </xdr:nvSpPr>
      <xdr:spPr>
        <a:xfrm>
          <a:off x="1066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27741</xdr:rowOff>
    </xdr:from>
    <xdr:to>
      <xdr:col>23</xdr:col>
      <xdr:colOff>184150</xdr:colOff>
      <xdr:row>81</xdr:row>
      <xdr:rowOff>129341</xdr:rowOff>
    </xdr:to>
    <xdr:sp macro="" textlink="">
      <xdr:nvSpPr>
        <xdr:cNvPr id="217" name="楕円 216"/>
        <xdr:cNvSpPr/>
      </xdr:nvSpPr>
      <xdr:spPr>
        <a:xfrm>
          <a:off x="4902200" y="139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171268</xdr:rowOff>
    </xdr:from>
    <xdr:ext cx="762000" cy="259045"/>
    <xdr:sp macro="" textlink="">
      <xdr:nvSpPr>
        <xdr:cNvPr id="218" name="人件費・物件費等の状況該当値テキスト"/>
        <xdr:cNvSpPr txBox="1"/>
      </xdr:nvSpPr>
      <xdr:spPr>
        <a:xfrm>
          <a:off x="5041900" y="1388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92921</xdr:rowOff>
    </xdr:from>
    <xdr:to>
      <xdr:col>19</xdr:col>
      <xdr:colOff>184150</xdr:colOff>
      <xdr:row>81</xdr:row>
      <xdr:rowOff>23071</xdr:rowOff>
    </xdr:to>
    <xdr:sp macro="" textlink="">
      <xdr:nvSpPr>
        <xdr:cNvPr id="219" name="楕円 218"/>
        <xdr:cNvSpPr/>
      </xdr:nvSpPr>
      <xdr:spPr>
        <a:xfrm>
          <a:off x="4064000" y="1380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33248</xdr:rowOff>
    </xdr:from>
    <xdr:ext cx="736600" cy="259045"/>
    <xdr:sp macro="" textlink="">
      <xdr:nvSpPr>
        <xdr:cNvPr id="220" name="テキスト ボックス 219"/>
        <xdr:cNvSpPr txBox="1"/>
      </xdr:nvSpPr>
      <xdr:spPr>
        <a:xfrm>
          <a:off x="3733800" y="13577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74200</xdr:rowOff>
    </xdr:from>
    <xdr:to>
      <xdr:col>15</xdr:col>
      <xdr:colOff>133350</xdr:colOff>
      <xdr:row>81</xdr:row>
      <xdr:rowOff>4350</xdr:rowOff>
    </xdr:to>
    <xdr:sp macro="" textlink="">
      <xdr:nvSpPr>
        <xdr:cNvPr id="221" name="楕円 220"/>
        <xdr:cNvSpPr/>
      </xdr:nvSpPr>
      <xdr:spPr>
        <a:xfrm>
          <a:off x="3175000" y="1379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14527</xdr:rowOff>
    </xdr:from>
    <xdr:ext cx="762000" cy="259045"/>
    <xdr:sp macro="" textlink="">
      <xdr:nvSpPr>
        <xdr:cNvPr id="222" name="テキスト ボックス 221"/>
        <xdr:cNvSpPr txBox="1"/>
      </xdr:nvSpPr>
      <xdr:spPr>
        <a:xfrm>
          <a:off x="2844800" y="135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79530</xdr:rowOff>
    </xdr:from>
    <xdr:to>
      <xdr:col>11</xdr:col>
      <xdr:colOff>82550</xdr:colOff>
      <xdr:row>81</xdr:row>
      <xdr:rowOff>9680</xdr:rowOff>
    </xdr:to>
    <xdr:sp macro="" textlink="">
      <xdr:nvSpPr>
        <xdr:cNvPr id="223" name="楕円 222"/>
        <xdr:cNvSpPr/>
      </xdr:nvSpPr>
      <xdr:spPr>
        <a:xfrm>
          <a:off x="2286000" y="1379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19857</xdr:rowOff>
    </xdr:from>
    <xdr:ext cx="762000" cy="259045"/>
    <xdr:sp macro="" textlink="">
      <xdr:nvSpPr>
        <xdr:cNvPr id="224" name="テキスト ボックス 223"/>
        <xdr:cNvSpPr txBox="1"/>
      </xdr:nvSpPr>
      <xdr:spPr>
        <a:xfrm>
          <a:off x="1955800" y="1356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27167</xdr:rowOff>
    </xdr:from>
    <xdr:to>
      <xdr:col>7</xdr:col>
      <xdr:colOff>31750</xdr:colOff>
      <xdr:row>80</xdr:row>
      <xdr:rowOff>128767</xdr:rowOff>
    </xdr:to>
    <xdr:sp macro="" textlink="">
      <xdr:nvSpPr>
        <xdr:cNvPr id="225" name="楕円 224"/>
        <xdr:cNvSpPr/>
      </xdr:nvSpPr>
      <xdr:spPr>
        <a:xfrm>
          <a:off x="1397000" y="137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138944</xdr:rowOff>
    </xdr:from>
    <xdr:ext cx="762000" cy="259045"/>
    <xdr:sp macro="" textlink="">
      <xdr:nvSpPr>
        <xdr:cNvPr id="226" name="テキスト ボックス 225"/>
        <xdr:cNvSpPr txBox="1"/>
      </xdr:nvSpPr>
      <xdr:spPr>
        <a:xfrm>
          <a:off x="1066800" y="13512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上回り、全国的にも高い水準にあるため、給与の適正化に努めていく。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36195</xdr:rowOff>
    </xdr:from>
    <xdr:to>
      <xdr:col>81</xdr:col>
      <xdr:colOff>44450</xdr:colOff>
      <xdr:row>88</xdr:row>
      <xdr:rowOff>36195</xdr:rowOff>
    </xdr:to>
    <xdr:cxnSp macro="">
      <xdr:nvCxnSpPr>
        <xdr:cNvPr id="256" name="直線コネクタ 255"/>
        <xdr:cNvCxnSpPr/>
      </xdr:nvCxnSpPr>
      <xdr:spPr>
        <a:xfrm>
          <a:off x="16179800" y="151237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36195</xdr:rowOff>
    </xdr:from>
    <xdr:to>
      <xdr:col>77</xdr:col>
      <xdr:colOff>44450</xdr:colOff>
      <xdr:row>88</xdr:row>
      <xdr:rowOff>66357</xdr:rowOff>
    </xdr:to>
    <xdr:cxnSp macro="">
      <xdr:nvCxnSpPr>
        <xdr:cNvPr id="259" name="直線コネクタ 258"/>
        <xdr:cNvCxnSpPr/>
      </xdr:nvCxnSpPr>
      <xdr:spPr>
        <a:xfrm flipV="1">
          <a:off x="15290800" y="1512379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12064</xdr:rowOff>
    </xdr:from>
    <xdr:to>
      <xdr:col>72</xdr:col>
      <xdr:colOff>203200</xdr:colOff>
      <xdr:row>88</xdr:row>
      <xdr:rowOff>66357</xdr:rowOff>
    </xdr:to>
    <xdr:cxnSp macro="">
      <xdr:nvCxnSpPr>
        <xdr:cNvPr id="262" name="直線コネクタ 261"/>
        <xdr:cNvCxnSpPr/>
      </xdr:nvCxnSpPr>
      <xdr:spPr>
        <a:xfrm>
          <a:off x="14401800" y="1509966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12064</xdr:rowOff>
    </xdr:from>
    <xdr:to>
      <xdr:col>68</xdr:col>
      <xdr:colOff>152400</xdr:colOff>
      <xdr:row>88</xdr:row>
      <xdr:rowOff>66357</xdr:rowOff>
    </xdr:to>
    <xdr:cxnSp macro="">
      <xdr:nvCxnSpPr>
        <xdr:cNvPr id="265" name="直線コネクタ 264"/>
        <xdr:cNvCxnSpPr/>
      </xdr:nvCxnSpPr>
      <xdr:spPr>
        <a:xfrm flipV="1">
          <a:off x="13512800" y="15099664"/>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87647</xdr:rowOff>
    </xdr:from>
    <xdr:ext cx="762000" cy="259045"/>
    <xdr:sp macro="" textlink="">
      <xdr:nvSpPr>
        <xdr:cNvPr id="269" name="テキスト ボックス 268"/>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156845</xdr:rowOff>
    </xdr:from>
    <xdr:to>
      <xdr:col>81</xdr:col>
      <xdr:colOff>95250</xdr:colOff>
      <xdr:row>88</xdr:row>
      <xdr:rowOff>86995</xdr:rowOff>
    </xdr:to>
    <xdr:sp macro="" textlink="">
      <xdr:nvSpPr>
        <xdr:cNvPr id="275" name="楕円 274"/>
        <xdr:cNvSpPr/>
      </xdr:nvSpPr>
      <xdr:spPr>
        <a:xfrm>
          <a:off x="169672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52722</xdr:rowOff>
    </xdr:from>
    <xdr:ext cx="762000" cy="259045"/>
    <xdr:sp macro="" textlink="">
      <xdr:nvSpPr>
        <xdr:cNvPr id="276" name="給与水準   （国との比較）該当値テキスト"/>
        <xdr:cNvSpPr txBox="1"/>
      </xdr:nvSpPr>
      <xdr:spPr>
        <a:xfrm>
          <a:off x="17106900" y="14968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156845</xdr:rowOff>
    </xdr:from>
    <xdr:to>
      <xdr:col>77</xdr:col>
      <xdr:colOff>95250</xdr:colOff>
      <xdr:row>88</xdr:row>
      <xdr:rowOff>86995</xdr:rowOff>
    </xdr:to>
    <xdr:sp macro="" textlink="">
      <xdr:nvSpPr>
        <xdr:cNvPr id="277" name="楕円 276"/>
        <xdr:cNvSpPr/>
      </xdr:nvSpPr>
      <xdr:spPr>
        <a:xfrm>
          <a:off x="16129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71772</xdr:rowOff>
    </xdr:from>
    <xdr:ext cx="736600" cy="259045"/>
    <xdr:sp macro="" textlink="">
      <xdr:nvSpPr>
        <xdr:cNvPr id="278" name="テキスト ボックス 277"/>
        <xdr:cNvSpPr txBox="1"/>
      </xdr:nvSpPr>
      <xdr:spPr>
        <a:xfrm>
          <a:off x="15798800" y="15159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15557</xdr:rowOff>
    </xdr:from>
    <xdr:to>
      <xdr:col>73</xdr:col>
      <xdr:colOff>44450</xdr:colOff>
      <xdr:row>88</xdr:row>
      <xdr:rowOff>117157</xdr:rowOff>
    </xdr:to>
    <xdr:sp macro="" textlink="">
      <xdr:nvSpPr>
        <xdr:cNvPr id="279" name="楕円 278"/>
        <xdr:cNvSpPr/>
      </xdr:nvSpPr>
      <xdr:spPr>
        <a:xfrm>
          <a:off x="15240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101934</xdr:rowOff>
    </xdr:from>
    <xdr:ext cx="762000" cy="259045"/>
    <xdr:sp macro="" textlink="">
      <xdr:nvSpPr>
        <xdr:cNvPr id="280" name="テキスト ボックス 279"/>
        <xdr:cNvSpPr txBox="1"/>
      </xdr:nvSpPr>
      <xdr:spPr>
        <a:xfrm>
          <a:off x="14909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132714</xdr:rowOff>
    </xdr:from>
    <xdr:to>
      <xdr:col>68</xdr:col>
      <xdr:colOff>203200</xdr:colOff>
      <xdr:row>88</xdr:row>
      <xdr:rowOff>62864</xdr:rowOff>
    </xdr:to>
    <xdr:sp macro="" textlink="">
      <xdr:nvSpPr>
        <xdr:cNvPr id="281" name="楕円 280"/>
        <xdr:cNvSpPr/>
      </xdr:nvSpPr>
      <xdr:spPr>
        <a:xfrm>
          <a:off x="14351000" y="150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47641</xdr:rowOff>
    </xdr:from>
    <xdr:ext cx="762000" cy="259045"/>
    <xdr:sp macro="" textlink="">
      <xdr:nvSpPr>
        <xdr:cNvPr id="282" name="テキスト ボックス 281"/>
        <xdr:cNvSpPr txBox="1"/>
      </xdr:nvSpPr>
      <xdr:spPr>
        <a:xfrm>
          <a:off x="14020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15557</xdr:rowOff>
    </xdr:from>
    <xdr:to>
      <xdr:col>64</xdr:col>
      <xdr:colOff>152400</xdr:colOff>
      <xdr:row>88</xdr:row>
      <xdr:rowOff>117157</xdr:rowOff>
    </xdr:to>
    <xdr:sp macro="" textlink="">
      <xdr:nvSpPr>
        <xdr:cNvPr id="283" name="楕円 282"/>
        <xdr:cNvSpPr/>
      </xdr:nvSpPr>
      <xdr:spPr>
        <a:xfrm>
          <a:off x="13462000" y="151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101934</xdr:rowOff>
    </xdr:from>
    <xdr:ext cx="762000" cy="259045"/>
    <xdr:sp macro="" textlink="">
      <xdr:nvSpPr>
        <xdr:cNvPr id="284" name="テキスト ボックス 283"/>
        <xdr:cNvSpPr txBox="1"/>
      </xdr:nvSpPr>
      <xdr:spPr>
        <a:xfrm>
          <a:off x="13131800" y="151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佐那河内村行政改革大綱（第６次・平成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年度）において、定員管理を推し進め、</a:t>
          </a:r>
          <a:r>
            <a:rPr kumimoji="1" lang="en-US" altLang="ja-JP" sz="1100">
              <a:solidFill>
                <a:schemeClr val="dk1"/>
              </a:solidFill>
              <a:effectLst/>
              <a:latin typeface="+mn-lt"/>
              <a:ea typeface="+mn-ea"/>
              <a:cs typeface="+mn-cs"/>
            </a:rPr>
            <a:t>22.70</a:t>
          </a:r>
          <a:r>
            <a:rPr kumimoji="1" lang="ja-JP" altLang="ja-JP" sz="1100">
              <a:solidFill>
                <a:schemeClr val="dk1"/>
              </a:solidFill>
              <a:effectLst/>
              <a:latin typeface="+mn-lt"/>
              <a:ea typeface="+mn-ea"/>
              <a:cs typeface="+mn-cs"/>
            </a:rPr>
            <a:t>人と類似団体の平均値を下回っている。計画に基づいた定員適正化を進める。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67111</xdr:rowOff>
    </xdr:from>
    <xdr:to>
      <xdr:col>81</xdr:col>
      <xdr:colOff>44450</xdr:colOff>
      <xdr:row>60</xdr:row>
      <xdr:rowOff>84001</xdr:rowOff>
    </xdr:to>
    <xdr:cxnSp macro="">
      <xdr:nvCxnSpPr>
        <xdr:cNvPr id="321" name="直線コネクタ 320"/>
        <xdr:cNvCxnSpPr/>
      </xdr:nvCxnSpPr>
      <xdr:spPr>
        <a:xfrm>
          <a:off x="16179800" y="10354111"/>
          <a:ext cx="8382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20446</xdr:rowOff>
    </xdr:from>
    <xdr:ext cx="762000" cy="259045"/>
    <xdr:sp macro="" textlink="">
      <xdr:nvSpPr>
        <xdr:cNvPr id="322" name="定員管理の状況平均値テキスト"/>
        <xdr:cNvSpPr txBox="1"/>
      </xdr:nvSpPr>
      <xdr:spPr>
        <a:xfrm>
          <a:off x="17106900" y="10307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67111</xdr:rowOff>
    </xdr:from>
    <xdr:to>
      <xdr:col>77</xdr:col>
      <xdr:colOff>44450</xdr:colOff>
      <xdr:row>60</xdr:row>
      <xdr:rowOff>82623</xdr:rowOff>
    </xdr:to>
    <xdr:cxnSp macro="">
      <xdr:nvCxnSpPr>
        <xdr:cNvPr id="324" name="直線コネクタ 323"/>
        <xdr:cNvCxnSpPr/>
      </xdr:nvCxnSpPr>
      <xdr:spPr>
        <a:xfrm flipV="1">
          <a:off x="15290800" y="10354111"/>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121302</xdr:rowOff>
    </xdr:from>
    <xdr:ext cx="736600" cy="259045"/>
    <xdr:sp macro="" textlink="">
      <xdr:nvSpPr>
        <xdr:cNvPr id="326" name="テキスト ボックス 325"/>
        <xdr:cNvSpPr txBox="1"/>
      </xdr:nvSpPr>
      <xdr:spPr>
        <a:xfrm>
          <a:off x="15798800" y="10408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31260</xdr:rowOff>
    </xdr:from>
    <xdr:to>
      <xdr:col>72</xdr:col>
      <xdr:colOff>203200</xdr:colOff>
      <xdr:row>60</xdr:row>
      <xdr:rowOff>82623</xdr:rowOff>
    </xdr:to>
    <xdr:cxnSp macro="">
      <xdr:nvCxnSpPr>
        <xdr:cNvPr id="327" name="直線コネクタ 326"/>
        <xdr:cNvCxnSpPr/>
      </xdr:nvCxnSpPr>
      <xdr:spPr>
        <a:xfrm>
          <a:off x="14401800" y="10318260"/>
          <a:ext cx="889000" cy="5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1960</xdr:rowOff>
    </xdr:from>
    <xdr:to>
      <xdr:col>68</xdr:col>
      <xdr:colOff>152400</xdr:colOff>
      <xdr:row>60</xdr:row>
      <xdr:rowOff>31260</xdr:rowOff>
    </xdr:to>
    <xdr:cxnSp macro="">
      <xdr:nvCxnSpPr>
        <xdr:cNvPr id="330" name="直線コネクタ 329"/>
        <xdr:cNvCxnSpPr/>
      </xdr:nvCxnSpPr>
      <xdr:spPr>
        <a:xfrm>
          <a:off x="13512800" y="10288960"/>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89933</xdr:rowOff>
    </xdr:from>
    <xdr:ext cx="762000" cy="259045"/>
    <xdr:sp macro="" textlink="">
      <xdr:nvSpPr>
        <xdr:cNvPr id="332" name="テキスト ボックス 331"/>
        <xdr:cNvSpPr txBox="1"/>
      </xdr:nvSpPr>
      <xdr:spPr>
        <a:xfrm>
          <a:off x="14020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89243</xdr:rowOff>
    </xdr:from>
    <xdr:ext cx="762000" cy="259045"/>
    <xdr:sp macro="" textlink="">
      <xdr:nvSpPr>
        <xdr:cNvPr id="334" name="テキスト ボックス 333"/>
        <xdr:cNvSpPr txBox="1"/>
      </xdr:nvSpPr>
      <xdr:spPr>
        <a:xfrm>
          <a:off x="13131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40" name="楕円 339"/>
        <xdr:cNvSpPr/>
      </xdr:nvSpPr>
      <xdr:spPr>
        <a:xfrm>
          <a:off x="169672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49728</xdr:rowOff>
    </xdr:from>
    <xdr:ext cx="762000" cy="259045"/>
    <xdr:sp macro="" textlink="">
      <xdr:nvSpPr>
        <xdr:cNvPr id="341" name="定員管理の状況該当値テキスト"/>
        <xdr:cNvSpPr txBox="1"/>
      </xdr:nvSpPr>
      <xdr:spPr>
        <a:xfrm>
          <a:off x="17106900" y="10165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16311</xdr:rowOff>
    </xdr:from>
    <xdr:to>
      <xdr:col>77</xdr:col>
      <xdr:colOff>95250</xdr:colOff>
      <xdr:row>60</xdr:row>
      <xdr:rowOff>117911</xdr:rowOff>
    </xdr:to>
    <xdr:sp macro="" textlink="">
      <xdr:nvSpPr>
        <xdr:cNvPr id="342" name="楕円 341"/>
        <xdr:cNvSpPr/>
      </xdr:nvSpPr>
      <xdr:spPr>
        <a:xfrm>
          <a:off x="16129000" y="1030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128088</xdr:rowOff>
    </xdr:from>
    <xdr:ext cx="736600" cy="259045"/>
    <xdr:sp macro="" textlink="">
      <xdr:nvSpPr>
        <xdr:cNvPr id="343" name="テキスト ボックス 342"/>
        <xdr:cNvSpPr txBox="1"/>
      </xdr:nvSpPr>
      <xdr:spPr>
        <a:xfrm>
          <a:off x="15798800" y="10072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31823</xdr:rowOff>
    </xdr:from>
    <xdr:to>
      <xdr:col>73</xdr:col>
      <xdr:colOff>44450</xdr:colOff>
      <xdr:row>60</xdr:row>
      <xdr:rowOff>133423</xdr:rowOff>
    </xdr:to>
    <xdr:sp macro="" textlink="">
      <xdr:nvSpPr>
        <xdr:cNvPr id="344" name="楕円 343"/>
        <xdr:cNvSpPr/>
      </xdr:nvSpPr>
      <xdr:spPr>
        <a:xfrm>
          <a:off x="15240000" y="103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118200</xdr:rowOff>
    </xdr:from>
    <xdr:ext cx="762000" cy="259045"/>
    <xdr:sp macro="" textlink="">
      <xdr:nvSpPr>
        <xdr:cNvPr id="345" name="テキスト ボックス 344"/>
        <xdr:cNvSpPr txBox="1"/>
      </xdr:nvSpPr>
      <xdr:spPr>
        <a:xfrm>
          <a:off x="14909800" y="1040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151910</xdr:rowOff>
    </xdr:from>
    <xdr:to>
      <xdr:col>68</xdr:col>
      <xdr:colOff>203200</xdr:colOff>
      <xdr:row>60</xdr:row>
      <xdr:rowOff>82060</xdr:rowOff>
    </xdr:to>
    <xdr:sp macro="" textlink="">
      <xdr:nvSpPr>
        <xdr:cNvPr id="346" name="楕円 345"/>
        <xdr:cNvSpPr/>
      </xdr:nvSpPr>
      <xdr:spPr>
        <a:xfrm>
          <a:off x="14351000" y="102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92237</xdr:rowOff>
    </xdr:from>
    <xdr:ext cx="762000" cy="259045"/>
    <xdr:sp macro="" textlink="">
      <xdr:nvSpPr>
        <xdr:cNvPr id="347" name="テキスト ボックス 346"/>
        <xdr:cNvSpPr txBox="1"/>
      </xdr:nvSpPr>
      <xdr:spPr>
        <a:xfrm>
          <a:off x="14020800" y="1003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122610</xdr:rowOff>
    </xdr:from>
    <xdr:to>
      <xdr:col>64</xdr:col>
      <xdr:colOff>152400</xdr:colOff>
      <xdr:row>60</xdr:row>
      <xdr:rowOff>52760</xdr:rowOff>
    </xdr:to>
    <xdr:sp macro="" textlink="">
      <xdr:nvSpPr>
        <xdr:cNvPr id="348" name="楕円 347"/>
        <xdr:cNvSpPr/>
      </xdr:nvSpPr>
      <xdr:spPr>
        <a:xfrm>
          <a:off x="13462000" y="1023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62937</xdr:rowOff>
    </xdr:from>
    <xdr:ext cx="762000" cy="259045"/>
    <xdr:sp macro="" textlink="">
      <xdr:nvSpPr>
        <xdr:cNvPr id="349" name="テキスト ボックス 348"/>
        <xdr:cNvSpPr txBox="1"/>
      </xdr:nvSpPr>
      <xdr:spPr>
        <a:xfrm>
          <a:off x="13131800" y="1000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の起債の償還の終了、近年の起債抑制などにともない、類似団体平均を下回った。今後控えている事業計画の整理・縮小を図るなど、起債依存型の事業実施を見直し、類似団体の平均水準を引き続き下回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41063</xdr:rowOff>
    </xdr:to>
    <xdr:cxnSp macro="">
      <xdr:nvCxnSpPr>
        <xdr:cNvPr id="382" name="直線コネクタ 381"/>
        <xdr:cNvCxnSpPr/>
      </xdr:nvCxnSpPr>
      <xdr:spPr>
        <a:xfrm>
          <a:off x="16179800" y="66632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67733</xdr:rowOff>
    </xdr:from>
    <xdr:to>
      <xdr:col>77</xdr:col>
      <xdr:colOff>44450</xdr:colOff>
      <xdr:row>38</xdr:row>
      <xdr:rowOff>148167</xdr:rowOff>
    </xdr:to>
    <xdr:cxnSp macro="">
      <xdr:nvCxnSpPr>
        <xdr:cNvPr id="385" name="直線コネクタ 384"/>
        <xdr:cNvCxnSpPr/>
      </xdr:nvCxnSpPr>
      <xdr:spPr>
        <a:xfrm>
          <a:off x="15290800" y="658283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67733</xdr:rowOff>
    </xdr:to>
    <xdr:cxnSp macro="">
      <xdr:nvCxnSpPr>
        <xdr:cNvPr id="388" name="直線コネクタ 387"/>
        <xdr:cNvCxnSpPr/>
      </xdr:nvCxnSpPr>
      <xdr:spPr>
        <a:xfrm>
          <a:off x="14401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164254</xdr:rowOff>
    </xdr:to>
    <xdr:cxnSp macro="">
      <xdr:nvCxnSpPr>
        <xdr:cNvPr id="391" name="直線コネクタ 390"/>
        <xdr:cNvCxnSpPr/>
      </xdr:nvCxnSpPr>
      <xdr:spPr>
        <a:xfrm flipV="1">
          <a:off x="13512800" y="65828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1" name="楕円 400"/>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2"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3" name="楕円 402"/>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4" name="テキスト ボックス 403"/>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5" name="楕円 404"/>
        <xdr:cNvSpPr/>
      </xdr:nvSpPr>
      <xdr:spPr>
        <a:xfrm>
          <a:off x="15240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6" name="テキスト ボックス 405"/>
        <xdr:cNvSpPr txBox="1"/>
      </xdr:nvSpPr>
      <xdr:spPr>
        <a:xfrm>
          <a:off x="14909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7" name="楕円 406"/>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8" name="テキスト ボックス 407"/>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09" name="楕円 408"/>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10" name="テキスト ボックス 409"/>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将来負担比率は０であるが、公共施設の老朽化にともなう長期的な修繕事業を推進していくなかで、後世への負担を少しでも軽減するよう、事業の実施等について総点検を図り、財政の健全化を図る。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2,203
2,194
42.28
3,986,513
3,721,692
167,736
1,672,783
2,179,967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類似団体の平均値を大きく上回っている。定員管理などの取り組みを通じて人件費の削減に努める。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159004</xdr:rowOff>
    </xdr:from>
    <xdr:to>
      <xdr:col>24</xdr:col>
      <xdr:colOff>25400</xdr:colOff>
      <xdr:row>40</xdr:row>
      <xdr:rowOff>12700</xdr:rowOff>
    </xdr:to>
    <xdr:cxnSp macro="">
      <xdr:nvCxnSpPr>
        <xdr:cNvPr id="64" name="直線コネクタ 63"/>
        <xdr:cNvCxnSpPr/>
      </xdr:nvCxnSpPr>
      <xdr:spPr>
        <a:xfrm flipV="1">
          <a:off x="3987800" y="6674104"/>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67564</xdr:rowOff>
    </xdr:from>
    <xdr:to>
      <xdr:col>19</xdr:col>
      <xdr:colOff>187325</xdr:colOff>
      <xdr:row>40</xdr:row>
      <xdr:rowOff>12700</xdr:rowOff>
    </xdr:to>
    <xdr:cxnSp macro="">
      <xdr:nvCxnSpPr>
        <xdr:cNvPr id="67" name="直線コネクタ 66"/>
        <xdr:cNvCxnSpPr/>
      </xdr:nvCxnSpPr>
      <xdr:spPr>
        <a:xfrm>
          <a:off x="3098800" y="6582664"/>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26416</xdr:rowOff>
    </xdr:from>
    <xdr:to>
      <xdr:col>15</xdr:col>
      <xdr:colOff>98425</xdr:colOff>
      <xdr:row>38</xdr:row>
      <xdr:rowOff>67564</xdr:rowOff>
    </xdr:to>
    <xdr:cxnSp macro="">
      <xdr:nvCxnSpPr>
        <xdr:cNvPr id="70" name="直線コネクタ 69"/>
        <xdr:cNvCxnSpPr/>
      </xdr:nvCxnSpPr>
      <xdr:spPr>
        <a:xfrm>
          <a:off x="2209800" y="65415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133858</xdr:rowOff>
    </xdr:from>
    <xdr:to>
      <xdr:col>11</xdr:col>
      <xdr:colOff>9525</xdr:colOff>
      <xdr:row>38</xdr:row>
      <xdr:rowOff>26416</xdr:rowOff>
    </xdr:to>
    <xdr:cxnSp macro="">
      <xdr:nvCxnSpPr>
        <xdr:cNvPr id="73" name="直線コネクタ 72"/>
        <xdr:cNvCxnSpPr/>
      </xdr:nvCxnSpPr>
      <xdr:spPr>
        <a:xfrm>
          <a:off x="1320800" y="647750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108204</xdr:rowOff>
    </xdr:from>
    <xdr:to>
      <xdr:col>24</xdr:col>
      <xdr:colOff>76200</xdr:colOff>
      <xdr:row>39</xdr:row>
      <xdr:rowOff>38354</xdr:rowOff>
    </xdr:to>
    <xdr:sp macro="" textlink="">
      <xdr:nvSpPr>
        <xdr:cNvPr id="83" name="楕円 82"/>
        <xdr:cNvSpPr/>
      </xdr:nvSpPr>
      <xdr:spPr>
        <a:xfrm>
          <a:off x="4775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80281</xdr:rowOff>
    </xdr:from>
    <xdr:ext cx="762000" cy="259045"/>
    <xdr:sp macro="" textlink="">
      <xdr:nvSpPr>
        <xdr:cNvPr id="84" name="人件費該当値テキスト"/>
        <xdr:cNvSpPr txBox="1"/>
      </xdr:nvSpPr>
      <xdr:spPr>
        <a:xfrm>
          <a:off x="4914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5" name="楕円 84"/>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6" name="テキスト ボックス 85"/>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xdr:rowOff>
    </xdr:from>
    <xdr:to>
      <xdr:col>15</xdr:col>
      <xdr:colOff>149225</xdr:colOff>
      <xdr:row>38</xdr:row>
      <xdr:rowOff>118364</xdr:rowOff>
    </xdr:to>
    <xdr:sp macro="" textlink="">
      <xdr:nvSpPr>
        <xdr:cNvPr id="87" name="楕円 86"/>
        <xdr:cNvSpPr/>
      </xdr:nvSpPr>
      <xdr:spPr>
        <a:xfrm>
          <a:off x="3048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103141</xdr:rowOff>
    </xdr:from>
    <xdr:ext cx="762000" cy="259045"/>
    <xdr:sp macro="" textlink="">
      <xdr:nvSpPr>
        <xdr:cNvPr id="88" name="テキスト ボックス 87"/>
        <xdr:cNvSpPr txBox="1"/>
      </xdr:nvSpPr>
      <xdr:spPr>
        <a:xfrm>
          <a:off x="2717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147066</xdr:rowOff>
    </xdr:from>
    <xdr:to>
      <xdr:col>11</xdr:col>
      <xdr:colOff>60325</xdr:colOff>
      <xdr:row>38</xdr:row>
      <xdr:rowOff>77215</xdr:rowOff>
    </xdr:to>
    <xdr:sp macro="" textlink="">
      <xdr:nvSpPr>
        <xdr:cNvPr id="89" name="楕円 88"/>
        <xdr:cNvSpPr/>
      </xdr:nvSpPr>
      <xdr:spPr>
        <a:xfrm>
          <a:off x="2159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90" name="テキスト ボックス 89"/>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91" name="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新庁舎整備等により一時的に増加し</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回っている。</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節約・節減に努め、適正な水準を堅持していく。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67564</xdr:rowOff>
    </xdr:from>
    <xdr:to>
      <xdr:col>82</xdr:col>
      <xdr:colOff>107950</xdr:colOff>
      <xdr:row>17</xdr:row>
      <xdr:rowOff>83566</xdr:rowOff>
    </xdr:to>
    <xdr:cxnSp macro="">
      <xdr:nvCxnSpPr>
        <xdr:cNvPr id="122" name="直線コネクタ 121"/>
        <xdr:cNvCxnSpPr/>
      </xdr:nvCxnSpPr>
      <xdr:spPr>
        <a:xfrm>
          <a:off x="15671800" y="2810764"/>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67564</xdr:rowOff>
    </xdr:from>
    <xdr:to>
      <xdr:col>78</xdr:col>
      <xdr:colOff>69850</xdr:colOff>
      <xdr:row>17</xdr:row>
      <xdr:rowOff>165862</xdr:rowOff>
    </xdr:to>
    <xdr:cxnSp macro="">
      <xdr:nvCxnSpPr>
        <xdr:cNvPr id="125" name="直線コネクタ 124"/>
        <xdr:cNvCxnSpPr/>
      </xdr:nvCxnSpPr>
      <xdr:spPr>
        <a:xfrm flipV="1">
          <a:off x="14782800" y="2810764"/>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59707</xdr:rowOff>
    </xdr:from>
    <xdr:ext cx="736600" cy="259045"/>
    <xdr:sp macro="" textlink="">
      <xdr:nvSpPr>
        <xdr:cNvPr id="127" name="テキスト ボックス 126"/>
        <xdr:cNvSpPr txBox="1"/>
      </xdr:nvSpPr>
      <xdr:spPr>
        <a:xfrm>
          <a:off x="15290800" y="297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92710</xdr:rowOff>
    </xdr:from>
    <xdr:to>
      <xdr:col>73</xdr:col>
      <xdr:colOff>180975</xdr:colOff>
      <xdr:row>17</xdr:row>
      <xdr:rowOff>165862</xdr:rowOff>
    </xdr:to>
    <xdr:cxnSp macro="">
      <xdr:nvCxnSpPr>
        <xdr:cNvPr id="128" name="直線コネクタ 127"/>
        <xdr:cNvCxnSpPr/>
      </xdr:nvCxnSpPr>
      <xdr:spPr>
        <a:xfrm>
          <a:off x="13893800" y="300736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33274</xdr:rowOff>
    </xdr:from>
    <xdr:to>
      <xdr:col>69</xdr:col>
      <xdr:colOff>92075</xdr:colOff>
      <xdr:row>17</xdr:row>
      <xdr:rowOff>92710</xdr:rowOff>
    </xdr:to>
    <xdr:cxnSp macro="">
      <xdr:nvCxnSpPr>
        <xdr:cNvPr id="131" name="直線コネクタ 130"/>
        <xdr:cNvCxnSpPr/>
      </xdr:nvCxnSpPr>
      <xdr:spPr>
        <a:xfrm>
          <a:off x="13004800" y="29479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132859</xdr:rowOff>
    </xdr:from>
    <xdr:ext cx="762000" cy="259045"/>
    <xdr:sp macro="" textlink="">
      <xdr:nvSpPr>
        <xdr:cNvPr id="133" name="テキスト ボックス 132"/>
        <xdr:cNvSpPr txBox="1"/>
      </xdr:nvSpPr>
      <xdr:spPr>
        <a:xfrm>
          <a:off x="13512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35" name="テキスト ボックス 134"/>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xdr:rowOff>
    </xdr:from>
    <xdr:to>
      <xdr:col>78</xdr:col>
      <xdr:colOff>120650</xdr:colOff>
      <xdr:row>16</xdr:row>
      <xdr:rowOff>118364</xdr:rowOff>
    </xdr:to>
    <xdr:sp macro="" textlink="">
      <xdr:nvSpPr>
        <xdr:cNvPr id="143" name="楕円 142"/>
        <xdr:cNvSpPr/>
      </xdr:nvSpPr>
      <xdr:spPr>
        <a:xfrm>
          <a:off x="15621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128541</xdr:rowOff>
    </xdr:from>
    <xdr:ext cx="736600" cy="259045"/>
    <xdr:sp macro="" textlink="">
      <xdr:nvSpPr>
        <xdr:cNvPr id="144" name="テキスト ボックス 143"/>
        <xdr:cNvSpPr txBox="1"/>
      </xdr:nvSpPr>
      <xdr:spPr>
        <a:xfrm>
          <a:off x="15290800" y="2528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115062</xdr:rowOff>
    </xdr:from>
    <xdr:to>
      <xdr:col>74</xdr:col>
      <xdr:colOff>31750</xdr:colOff>
      <xdr:row>18</xdr:row>
      <xdr:rowOff>45212</xdr:rowOff>
    </xdr:to>
    <xdr:sp macro="" textlink="">
      <xdr:nvSpPr>
        <xdr:cNvPr id="145" name="楕円 144"/>
        <xdr:cNvSpPr/>
      </xdr:nvSpPr>
      <xdr:spPr>
        <a:xfrm>
          <a:off x="14732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29989</xdr:rowOff>
    </xdr:from>
    <xdr:ext cx="762000" cy="259045"/>
    <xdr:sp macro="" textlink="">
      <xdr:nvSpPr>
        <xdr:cNvPr id="146" name="テキスト ボックス 145"/>
        <xdr:cNvSpPr txBox="1"/>
      </xdr:nvSpPr>
      <xdr:spPr>
        <a:xfrm>
          <a:off x="14401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41910</xdr:rowOff>
    </xdr:from>
    <xdr:to>
      <xdr:col>69</xdr:col>
      <xdr:colOff>142875</xdr:colOff>
      <xdr:row>17</xdr:row>
      <xdr:rowOff>143510</xdr:rowOff>
    </xdr:to>
    <xdr:sp macro="" textlink="">
      <xdr:nvSpPr>
        <xdr:cNvPr id="147" name="楕円 146"/>
        <xdr:cNvSpPr/>
      </xdr:nvSpPr>
      <xdr:spPr>
        <a:xfrm>
          <a:off x="13843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48" name="テキスト ボックス 14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153924</xdr:rowOff>
    </xdr:from>
    <xdr:to>
      <xdr:col>65</xdr:col>
      <xdr:colOff>53975</xdr:colOff>
      <xdr:row>17</xdr:row>
      <xdr:rowOff>84074</xdr:rowOff>
    </xdr:to>
    <xdr:sp macro="" textlink="">
      <xdr:nvSpPr>
        <xdr:cNvPr id="149" name="楕円 148"/>
        <xdr:cNvSpPr/>
      </xdr:nvSpPr>
      <xdr:spPr>
        <a:xfrm>
          <a:off x="12954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94251</xdr:rowOff>
    </xdr:from>
    <xdr:ext cx="762000" cy="259045"/>
    <xdr:sp macro="" textlink="">
      <xdr:nvSpPr>
        <xdr:cNvPr id="150" name="テキスト ボックス 149"/>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類似団体の平均値を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回っている。急速に高齢化や人口減少が進む中、財政が逼迫することのないよう、適正化に努める。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143328</xdr:rowOff>
    </xdr:from>
    <xdr:to>
      <xdr:col>24</xdr:col>
      <xdr:colOff>25400</xdr:colOff>
      <xdr:row>55</xdr:row>
      <xdr:rowOff>86178</xdr:rowOff>
    </xdr:to>
    <xdr:cxnSp macro="">
      <xdr:nvCxnSpPr>
        <xdr:cNvPr id="184" name="直線コネクタ 183"/>
        <xdr:cNvCxnSpPr/>
      </xdr:nvCxnSpPr>
      <xdr:spPr>
        <a:xfrm flipV="1">
          <a:off x="3987800" y="94016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86178</xdr:rowOff>
    </xdr:from>
    <xdr:to>
      <xdr:col>19</xdr:col>
      <xdr:colOff>187325</xdr:colOff>
      <xdr:row>55</xdr:row>
      <xdr:rowOff>151493</xdr:rowOff>
    </xdr:to>
    <xdr:cxnSp macro="">
      <xdr:nvCxnSpPr>
        <xdr:cNvPr id="187" name="直線コネクタ 186"/>
        <xdr:cNvCxnSpPr/>
      </xdr:nvCxnSpPr>
      <xdr:spPr>
        <a:xfrm flipV="1">
          <a:off x="3098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135165</xdr:rowOff>
    </xdr:from>
    <xdr:to>
      <xdr:col>15</xdr:col>
      <xdr:colOff>98425</xdr:colOff>
      <xdr:row>55</xdr:row>
      <xdr:rowOff>151493</xdr:rowOff>
    </xdr:to>
    <xdr:cxnSp macro="">
      <xdr:nvCxnSpPr>
        <xdr:cNvPr id="190" name="直線コネクタ 189"/>
        <xdr:cNvCxnSpPr/>
      </xdr:nvCxnSpPr>
      <xdr:spPr>
        <a:xfrm>
          <a:off x="2209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192" name="テキスト ボックス 191"/>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135165</xdr:rowOff>
    </xdr:to>
    <xdr:cxnSp macro="">
      <xdr:nvCxnSpPr>
        <xdr:cNvPr id="193" name="直線コネクタ 192"/>
        <xdr:cNvCxnSpPr/>
      </xdr:nvCxnSpPr>
      <xdr:spPr>
        <a:xfrm>
          <a:off x="1320800" y="95322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5" name="テキスト ボックス 194"/>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197" name="テキスト ボックス 196"/>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92528</xdr:rowOff>
    </xdr:from>
    <xdr:to>
      <xdr:col>24</xdr:col>
      <xdr:colOff>76200</xdr:colOff>
      <xdr:row>55</xdr:row>
      <xdr:rowOff>22678</xdr:rowOff>
    </xdr:to>
    <xdr:sp macro="" textlink="">
      <xdr:nvSpPr>
        <xdr:cNvPr id="203" name="楕円 202"/>
        <xdr:cNvSpPr/>
      </xdr:nvSpPr>
      <xdr:spPr>
        <a:xfrm>
          <a:off x="47752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109055</xdr:rowOff>
    </xdr:from>
    <xdr:ext cx="762000" cy="259045"/>
    <xdr:sp macro="" textlink="">
      <xdr:nvSpPr>
        <xdr:cNvPr id="204" name="扶助費該当値テキスト"/>
        <xdr:cNvSpPr txBox="1"/>
      </xdr:nvSpPr>
      <xdr:spPr>
        <a:xfrm>
          <a:off x="4914900" y="919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35378</xdr:rowOff>
    </xdr:from>
    <xdr:to>
      <xdr:col>20</xdr:col>
      <xdr:colOff>38100</xdr:colOff>
      <xdr:row>55</xdr:row>
      <xdr:rowOff>136978</xdr:rowOff>
    </xdr:to>
    <xdr:sp macro="" textlink="">
      <xdr:nvSpPr>
        <xdr:cNvPr id="205" name="楕円 204"/>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206" name="テキスト ボックス 205"/>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07" name="楕円 206"/>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15620</xdr:rowOff>
    </xdr:from>
    <xdr:ext cx="762000" cy="259045"/>
    <xdr:sp macro="" textlink="">
      <xdr:nvSpPr>
        <xdr:cNvPr id="208" name="テキスト ボックス 207"/>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84365</xdr:rowOff>
    </xdr:from>
    <xdr:to>
      <xdr:col>11</xdr:col>
      <xdr:colOff>60325</xdr:colOff>
      <xdr:row>56</xdr:row>
      <xdr:rowOff>14515</xdr:rowOff>
    </xdr:to>
    <xdr:sp macro="" textlink="">
      <xdr:nvSpPr>
        <xdr:cNvPr id="209" name="楕円 208"/>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170742</xdr:rowOff>
    </xdr:from>
    <xdr:ext cx="762000" cy="259045"/>
    <xdr:sp macro="" textlink="">
      <xdr:nvSpPr>
        <xdr:cNvPr id="210" name="テキスト ボックス 209"/>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1" name="楕円 210"/>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12" name="テキスト ボックス 211"/>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農業集落排水事業特別会計など、公営企業会計への赤字補填的な繰出金が減少傾向にあるものの依然として高い水準である。独立採算の原則に立ち返った、施設の適正管理などに努め健全化を図る。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122428</xdr:rowOff>
    </xdr:from>
    <xdr:to>
      <xdr:col>82</xdr:col>
      <xdr:colOff>107950</xdr:colOff>
      <xdr:row>57</xdr:row>
      <xdr:rowOff>28702</xdr:rowOff>
    </xdr:to>
    <xdr:cxnSp macro="">
      <xdr:nvCxnSpPr>
        <xdr:cNvPr id="242" name="直線コネクタ 241"/>
        <xdr:cNvCxnSpPr/>
      </xdr:nvCxnSpPr>
      <xdr:spPr>
        <a:xfrm flipV="1">
          <a:off x="15671800" y="972362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163593</xdr:rowOff>
    </xdr:from>
    <xdr:ext cx="762000" cy="259045"/>
    <xdr:sp macro="" textlink="">
      <xdr:nvSpPr>
        <xdr:cNvPr id="243" name="その他平均値テキスト"/>
        <xdr:cNvSpPr txBox="1"/>
      </xdr:nvSpPr>
      <xdr:spPr>
        <a:xfrm>
          <a:off x="16598900" y="9421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168148</xdr:rowOff>
    </xdr:from>
    <xdr:to>
      <xdr:col>78</xdr:col>
      <xdr:colOff>69850</xdr:colOff>
      <xdr:row>57</xdr:row>
      <xdr:rowOff>28702</xdr:rowOff>
    </xdr:to>
    <xdr:cxnSp macro="">
      <xdr:nvCxnSpPr>
        <xdr:cNvPr id="245" name="直線コネクタ 244"/>
        <xdr:cNvCxnSpPr/>
      </xdr:nvCxnSpPr>
      <xdr:spPr>
        <a:xfrm>
          <a:off x="14782800" y="97693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47" name="テキスト ボックス 246"/>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168148</xdr:rowOff>
    </xdr:from>
    <xdr:to>
      <xdr:col>73</xdr:col>
      <xdr:colOff>180975</xdr:colOff>
      <xdr:row>57</xdr:row>
      <xdr:rowOff>1270</xdr:rowOff>
    </xdr:to>
    <xdr:cxnSp macro="">
      <xdr:nvCxnSpPr>
        <xdr:cNvPr id="248" name="直線コネクタ 247"/>
        <xdr:cNvCxnSpPr/>
      </xdr:nvCxnSpPr>
      <xdr:spPr>
        <a:xfrm flipV="1">
          <a:off x="13893800" y="9769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50" name="テキスト ボックス 249"/>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149860</xdr:rowOff>
    </xdr:from>
    <xdr:to>
      <xdr:col>69</xdr:col>
      <xdr:colOff>92075</xdr:colOff>
      <xdr:row>57</xdr:row>
      <xdr:rowOff>1270</xdr:rowOff>
    </xdr:to>
    <xdr:cxnSp macro="">
      <xdr:nvCxnSpPr>
        <xdr:cNvPr id="251" name="直線コネクタ 250"/>
        <xdr:cNvCxnSpPr/>
      </xdr:nvCxnSpPr>
      <xdr:spPr>
        <a:xfrm>
          <a:off x="13004800" y="9751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146829</xdr:rowOff>
    </xdr:from>
    <xdr:ext cx="762000" cy="259045"/>
    <xdr:sp macro="" textlink="">
      <xdr:nvSpPr>
        <xdr:cNvPr id="253" name="テキスト ボックス 252"/>
        <xdr:cNvSpPr txBox="1"/>
      </xdr:nvSpPr>
      <xdr:spPr>
        <a:xfrm>
          <a:off x="13512800" y="940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137685</xdr:rowOff>
    </xdr:from>
    <xdr:ext cx="762000" cy="259045"/>
    <xdr:sp macro="" textlink="">
      <xdr:nvSpPr>
        <xdr:cNvPr id="255" name="テキスト ボックス 254"/>
        <xdr:cNvSpPr txBox="1"/>
      </xdr:nvSpPr>
      <xdr:spPr>
        <a:xfrm>
          <a:off x="12623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71628</xdr:rowOff>
    </xdr:from>
    <xdr:to>
      <xdr:col>82</xdr:col>
      <xdr:colOff>158750</xdr:colOff>
      <xdr:row>57</xdr:row>
      <xdr:rowOff>1778</xdr:rowOff>
    </xdr:to>
    <xdr:sp macro="" textlink="">
      <xdr:nvSpPr>
        <xdr:cNvPr id="261" name="楕円 260"/>
        <xdr:cNvSpPr/>
      </xdr:nvSpPr>
      <xdr:spPr>
        <a:xfrm>
          <a:off x="16459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43705</xdr:rowOff>
    </xdr:from>
    <xdr:ext cx="762000" cy="259045"/>
    <xdr:sp macro="" textlink="">
      <xdr:nvSpPr>
        <xdr:cNvPr id="262" name="その他該当値テキスト"/>
        <xdr:cNvSpPr txBox="1"/>
      </xdr:nvSpPr>
      <xdr:spPr>
        <a:xfrm>
          <a:off x="16598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149352</xdr:rowOff>
    </xdr:from>
    <xdr:to>
      <xdr:col>78</xdr:col>
      <xdr:colOff>120650</xdr:colOff>
      <xdr:row>57</xdr:row>
      <xdr:rowOff>79502</xdr:rowOff>
    </xdr:to>
    <xdr:sp macro="" textlink="">
      <xdr:nvSpPr>
        <xdr:cNvPr id="263" name="楕円 262"/>
        <xdr:cNvSpPr/>
      </xdr:nvSpPr>
      <xdr:spPr>
        <a:xfrm>
          <a:off x="15621000" y="97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64279</xdr:rowOff>
    </xdr:from>
    <xdr:ext cx="736600" cy="259045"/>
    <xdr:sp macro="" textlink="">
      <xdr:nvSpPr>
        <xdr:cNvPr id="264" name="テキスト ボックス 263"/>
        <xdr:cNvSpPr txBox="1"/>
      </xdr:nvSpPr>
      <xdr:spPr>
        <a:xfrm>
          <a:off x="15290800" y="9836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117348</xdr:rowOff>
    </xdr:from>
    <xdr:to>
      <xdr:col>74</xdr:col>
      <xdr:colOff>31750</xdr:colOff>
      <xdr:row>57</xdr:row>
      <xdr:rowOff>47498</xdr:rowOff>
    </xdr:to>
    <xdr:sp macro="" textlink="">
      <xdr:nvSpPr>
        <xdr:cNvPr id="265" name="楕円 264"/>
        <xdr:cNvSpPr/>
      </xdr:nvSpPr>
      <xdr:spPr>
        <a:xfrm>
          <a:off x="14732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32275</xdr:rowOff>
    </xdr:from>
    <xdr:ext cx="762000" cy="259045"/>
    <xdr:sp macro="" textlink="">
      <xdr:nvSpPr>
        <xdr:cNvPr id="266" name="テキスト ボックス 265"/>
        <xdr:cNvSpPr txBox="1"/>
      </xdr:nvSpPr>
      <xdr:spPr>
        <a:xfrm>
          <a:off x="14401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7" name="楕円 266"/>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8" name="テキスト ボックス 267"/>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9" name="楕円 268"/>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70" name="テキスト ボックス 26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補助費等については、補助金・負担金・分担金について厳しく抑制することを基本としてきた。今後も、必要性や効果などについて精査し、実効性の無いものについては廃止していく。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90424</xdr:rowOff>
    </xdr:from>
    <xdr:to>
      <xdr:col>82</xdr:col>
      <xdr:colOff>107950</xdr:colOff>
      <xdr:row>34</xdr:row>
      <xdr:rowOff>99568</xdr:rowOff>
    </xdr:to>
    <xdr:cxnSp macro="">
      <xdr:nvCxnSpPr>
        <xdr:cNvPr id="300" name="直線コネクタ 299"/>
        <xdr:cNvCxnSpPr/>
      </xdr:nvCxnSpPr>
      <xdr:spPr>
        <a:xfrm flipV="1">
          <a:off x="15671800" y="59197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35</xdr:row>
      <xdr:rowOff>37846</xdr:rowOff>
    </xdr:to>
    <xdr:cxnSp macro="">
      <xdr:nvCxnSpPr>
        <xdr:cNvPr id="303" name="直線コネクタ 302"/>
        <xdr:cNvCxnSpPr/>
      </xdr:nvCxnSpPr>
      <xdr:spPr>
        <a:xfrm flipV="1">
          <a:off x="14782800" y="5928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35</xdr:row>
      <xdr:rowOff>37846</xdr:rowOff>
    </xdr:to>
    <xdr:cxnSp macro="">
      <xdr:nvCxnSpPr>
        <xdr:cNvPr id="306" name="直線コネクタ 305"/>
        <xdr:cNvCxnSpPr/>
      </xdr:nvCxnSpPr>
      <xdr:spPr>
        <a:xfrm>
          <a:off x="13893800" y="59791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145288</xdr:rowOff>
    </xdr:from>
    <xdr:to>
      <xdr:col>69</xdr:col>
      <xdr:colOff>92075</xdr:colOff>
      <xdr:row>34</xdr:row>
      <xdr:rowOff>149860</xdr:rowOff>
    </xdr:to>
    <xdr:cxnSp macro="">
      <xdr:nvCxnSpPr>
        <xdr:cNvPr id="309" name="直線コネクタ 308"/>
        <xdr:cNvCxnSpPr/>
      </xdr:nvCxnSpPr>
      <xdr:spPr>
        <a:xfrm>
          <a:off x="13004800" y="59745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11" name="テキスト ボックス 310"/>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39624</xdr:rowOff>
    </xdr:from>
    <xdr:to>
      <xdr:col>82</xdr:col>
      <xdr:colOff>158750</xdr:colOff>
      <xdr:row>34</xdr:row>
      <xdr:rowOff>141224</xdr:rowOff>
    </xdr:to>
    <xdr:sp macro="" textlink="">
      <xdr:nvSpPr>
        <xdr:cNvPr id="319" name="楕円 318"/>
        <xdr:cNvSpPr/>
      </xdr:nvSpPr>
      <xdr:spPr>
        <a:xfrm>
          <a:off x="164592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119651</xdr:rowOff>
    </xdr:from>
    <xdr:ext cx="762000" cy="259045"/>
    <xdr:sp macro="" textlink="">
      <xdr:nvSpPr>
        <xdr:cNvPr id="320" name="補助費等該当値テキスト"/>
        <xdr:cNvSpPr txBox="1"/>
      </xdr:nvSpPr>
      <xdr:spPr>
        <a:xfrm>
          <a:off x="16598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21" name="楕円 320"/>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22" name="テキスト ボックス 321"/>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158496</xdr:rowOff>
    </xdr:from>
    <xdr:to>
      <xdr:col>74</xdr:col>
      <xdr:colOff>31750</xdr:colOff>
      <xdr:row>35</xdr:row>
      <xdr:rowOff>88646</xdr:rowOff>
    </xdr:to>
    <xdr:sp macro="" textlink="">
      <xdr:nvSpPr>
        <xdr:cNvPr id="323" name="楕円 322"/>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98823</xdr:rowOff>
    </xdr:from>
    <xdr:ext cx="762000" cy="259045"/>
    <xdr:sp macro="" textlink="">
      <xdr:nvSpPr>
        <xdr:cNvPr id="324" name="テキスト ボックス 323"/>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25" name="楕円 324"/>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6" name="テキスト ボックス 325"/>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94488</xdr:rowOff>
    </xdr:from>
    <xdr:to>
      <xdr:col>65</xdr:col>
      <xdr:colOff>53975</xdr:colOff>
      <xdr:row>35</xdr:row>
      <xdr:rowOff>24638</xdr:rowOff>
    </xdr:to>
    <xdr:sp macro="" textlink="">
      <xdr:nvSpPr>
        <xdr:cNvPr id="327" name="楕円 326"/>
        <xdr:cNvSpPr/>
      </xdr:nvSpPr>
      <xdr:spPr>
        <a:xfrm>
          <a:off x="12954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34815</xdr:rowOff>
    </xdr:from>
    <xdr:ext cx="762000" cy="259045"/>
    <xdr:sp macro="" textlink="">
      <xdr:nvSpPr>
        <xdr:cNvPr id="328" name="テキスト ボックス 327"/>
        <xdr:cNvSpPr txBox="1"/>
      </xdr:nvSpPr>
      <xdr:spPr>
        <a:xfrm>
          <a:off x="12623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公債費の償還ピークは過ぎ、類似団体の平均値も下回った。</a:t>
          </a:r>
          <a:endParaRPr lang="ja-JP" altLang="ja-JP" sz="1400">
            <a:effectLst/>
          </a:endParaRPr>
        </a:p>
        <a:p>
          <a:r>
            <a:rPr kumimoji="1" lang="ja-JP" altLang="ja-JP" sz="1100">
              <a:solidFill>
                <a:schemeClr val="dk1"/>
              </a:solidFill>
              <a:effectLst/>
              <a:latin typeface="+mn-lt"/>
              <a:ea typeface="+mn-ea"/>
              <a:cs typeface="+mn-cs"/>
            </a:rPr>
            <a:t>しかし庁舎建設等の大規模事業が控えているため、引き続き厳しい財政運営が予測される。地方債の新規発行をともなう事業については、効果や優先順を付けながら抑制に努める。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24130</xdr:rowOff>
    </xdr:from>
    <xdr:to>
      <xdr:col>24</xdr:col>
      <xdr:colOff>25400</xdr:colOff>
      <xdr:row>75</xdr:row>
      <xdr:rowOff>88900</xdr:rowOff>
    </xdr:to>
    <xdr:cxnSp macro="">
      <xdr:nvCxnSpPr>
        <xdr:cNvPr id="360" name="直線コネクタ 359"/>
        <xdr:cNvCxnSpPr/>
      </xdr:nvCxnSpPr>
      <xdr:spPr>
        <a:xfrm flipV="1">
          <a:off x="3987800" y="1288288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52088</xdr:rowOff>
    </xdr:from>
    <xdr:ext cx="762000" cy="259045"/>
    <xdr:sp macro="" textlink="">
      <xdr:nvSpPr>
        <xdr:cNvPr id="361" name="公債費平均値テキスト"/>
        <xdr:cNvSpPr txBox="1"/>
      </xdr:nvSpPr>
      <xdr:spPr>
        <a:xfrm>
          <a:off x="4914900" y="13082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88900</xdr:rowOff>
    </xdr:from>
    <xdr:to>
      <xdr:col>19</xdr:col>
      <xdr:colOff>187325</xdr:colOff>
      <xdr:row>75</xdr:row>
      <xdr:rowOff>111760</xdr:rowOff>
    </xdr:to>
    <xdr:cxnSp macro="">
      <xdr:nvCxnSpPr>
        <xdr:cNvPr id="363" name="直線コネクタ 362"/>
        <xdr:cNvCxnSpPr/>
      </xdr:nvCxnSpPr>
      <xdr:spPr>
        <a:xfrm flipV="1">
          <a:off x="3098800" y="12947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5" name="テキスト ボックス 364"/>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111760</xdr:rowOff>
    </xdr:from>
    <xdr:to>
      <xdr:col>15</xdr:col>
      <xdr:colOff>98425</xdr:colOff>
      <xdr:row>75</xdr:row>
      <xdr:rowOff>119380</xdr:rowOff>
    </xdr:to>
    <xdr:cxnSp macro="">
      <xdr:nvCxnSpPr>
        <xdr:cNvPr id="366" name="直線コネクタ 365"/>
        <xdr:cNvCxnSpPr/>
      </xdr:nvCxnSpPr>
      <xdr:spPr>
        <a:xfrm flipV="1">
          <a:off x="2209800" y="12970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33038</xdr:rowOff>
    </xdr:from>
    <xdr:ext cx="762000" cy="259045"/>
    <xdr:sp macro="" textlink="">
      <xdr:nvSpPr>
        <xdr:cNvPr id="368" name="テキスト ボックス 367"/>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76</xdr:row>
      <xdr:rowOff>31750</xdr:rowOff>
    </xdr:to>
    <xdr:cxnSp macro="">
      <xdr:nvCxnSpPr>
        <xdr:cNvPr id="369" name="直線コネクタ 368"/>
        <xdr:cNvCxnSpPr/>
      </xdr:nvCxnSpPr>
      <xdr:spPr>
        <a:xfrm flipV="1">
          <a:off x="1320800" y="129781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25416</xdr:rowOff>
    </xdr:from>
    <xdr:ext cx="762000" cy="259045"/>
    <xdr:sp macro="" textlink="">
      <xdr:nvSpPr>
        <xdr:cNvPr id="371" name="テキスト ボックス 370"/>
        <xdr:cNvSpPr txBox="1"/>
      </xdr:nvSpPr>
      <xdr:spPr>
        <a:xfrm>
          <a:off x="1828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9" name="楕円 378"/>
        <xdr:cNvSpPr/>
      </xdr:nvSpPr>
      <xdr:spPr>
        <a:xfrm>
          <a:off x="47752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161307</xdr:rowOff>
    </xdr:from>
    <xdr:ext cx="762000" cy="259045"/>
    <xdr:sp macro="" textlink="">
      <xdr:nvSpPr>
        <xdr:cNvPr id="380" name="公債費該当値テキスト"/>
        <xdr:cNvSpPr txBox="1"/>
      </xdr:nvSpPr>
      <xdr:spPr>
        <a:xfrm>
          <a:off x="49149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38100</xdr:rowOff>
    </xdr:from>
    <xdr:to>
      <xdr:col>20</xdr:col>
      <xdr:colOff>38100</xdr:colOff>
      <xdr:row>75</xdr:row>
      <xdr:rowOff>139700</xdr:rowOff>
    </xdr:to>
    <xdr:sp macro="" textlink="">
      <xdr:nvSpPr>
        <xdr:cNvPr id="381" name="楕円 380"/>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149877</xdr:rowOff>
    </xdr:from>
    <xdr:ext cx="736600" cy="259045"/>
    <xdr:sp macro="" textlink="">
      <xdr:nvSpPr>
        <xdr:cNvPr id="382" name="テキスト ボックス 381"/>
        <xdr:cNvSpPr txBox="1"/>
      </xdr:nvSpPr>
      <xdr:spPr>
        <a:xfrm>
          <a:off x="3606800" y="1266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60960</xdr:rowOff>
    </xdr:from>
    <xdr:to>
      <xdr:col>15</xdr:col>
      <xdr:colOff>149225</xdr:colOff>
      <xdr:row>75</xdr:row>
      <xdr:rowOff>162561</xdr:rowOff>
    </xdr:to>
    <xdr:sp macro="" textlink="">
      <xdr:nvSpPr>
        <xdr:cNvPr id="383" name="楕円 382"/>
        <xdr:cNvSpPr/>
      </xdr:nvSpPr>
      <xdr:spPr>
        <a:xfrm>
          <a:off x="3048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1287</xdr:rowOff>
    </xdr:from>
    <xdr:ext cx="762000" cy="259045"/>
    <xdr:sp macro="" textlink="">
      <xdr:nvSpPr>
        <xdr:cNvPr id="384" name="テキスト ボックス 383"/>
        <xdr:cNvSpPr txBox="1"/>
      </xdr:nvSpPr>
      <xdr:spPr>
        <a:xfrm>
          <a:off x="2717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5" name="楕円 384"/>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86" name="テキスト ボックス 385"/>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152400</xdr:rowOff>
    </xdr:from>
    <xdr:to>
      <xdr:col>6</xdr:col>
      <xdr:colOff>171450</xdr:colOff>
      <xdr:row>76</xdr:row>
      <xdr:rowOff>82550</xdr:rowOff>
    </xdr:to>
    <xdr:sp macro="" textlink="">
      <xdr:nvSpPr>
        <xdr:cNvPr id="387" name="楕円 386"/>
        <xdr:cNvSpPr/>
      </xdr:nvSpPr>
      <xdr:spPr>
        <a:xfrm>
          <a:off x="1270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92727</xdr:rowOff>
    </xdr:from>
    <xdr:ext cx="762000" cy="259045"/>
    <xdr:sp macro="" textlink="">
      <xdr:nvSpPr>
        <xdr:cNvPr id="388" name="テキスト ボックス 387"/>
        <xdr:cNvSpPr txBox="1"/>
      </xdr:nvSpPr>
      <xdr:spPr>
        <a:xfrm>
          <a:off x="939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費用対効果、コスト意識の徹底を引き続き図る。決算状況を把握し、削減目標を達成できるよう努めていく。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79</xdr:row>
      <xdr:rowOff>20320</xdr:rowOff>
    </xdr:to>
    <xdr:cxnSp macro="">
      <xdr:nvCxnSpPr>
        <xdr:cNvPr id="421" name="直線コネクタ 420"/>
        <xdr:cNvCxnSpPr/>
      </xdr:nvCxnSpPr>
      <xdr:spPr>
        <a:xfrm flipV="1">
          <a:off x="15671800" y="1345818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20320</xdr:rowOff>
    </xdr:from>
    <xdr:to>
      <xdr:col>78</xdr:col>
      <xdr:colOff>69850</xdr:colOff>
      <xdr:row>79</xdr:row>
      <xdr:rowOff>85089</xdr:rowOff>
    </xdr:to>
    <xdr:cxnSp macro="">
      <xdr:nvCxnSpPr>
        <xdr:cNvPr id="424" name="直線コネクタ 423"/>
        <xdr:cNvCxnSpPr/>
      </xdr:nvCxnSpPr>
      <xdr:spPr>
        <a:xfrm flipV="1">
          <a:off x="14782800" y="135648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111761</xdr:rowOff>
    </xdr:from>
    <xdr:to>
      <xdr:col>73</xdr:col>
      <xdr:colOff>180975</xdr:colOff>
      <xdr:row>79</xdr:row>
      <xdr:rowOff>85089</xdr:rowOff>
    </xdr:to>
    <xdr:cxnSp macro="">
      <xdr:nvCxnSpPr>
        <xdr:cNvPr id="427" name="直線コネクタ 426"/>
        <xdr:cNvCxnSpPr/>
      </xdr:nvCxnSpPr>
      <xdr:spPr>
        <a:xfrm>
          <a:off x="13893800" y="134848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149861</xdr:rowOff>
    </xdr:from>
    <xdr:to>
      <xdr:col>69</xdr:col>
      <xdr:colOff>92075</xdr:colOff>
      <xdr:row>78</xdr:row>
      <xdr:rowOff>111761</xdr:rowOff>
    </xdr:to>
    <xdr:cxnSp macro="">
      <xdr:nvCxnSpPr>
        <xdr:cNvPr id="430" name="直線コネクタ 429"/>
        <xdr:cNvCxnSpPr/>
      </xdr:nvCxnSpPr>
      <xdr:spPr>
        <a:xfrm>
          <a:off x="13004800" y="1335151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29227</xdr:rowOff>
    </xdr:from>
    <xdr:ext cx="762000" cy="259045"/>
    <xdr:sp macro="" textlink="">
      <xdr:nvSpPr>
        <xdr:cNvPr id="432" name="テキスト ボックス 431"/>
        <xdr:cNvSpPr txBox="1"/>
      </xdr:nvSpPr>
      <xdr:spPr>
        <a:xfrm>
          <a:off x="13512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135907</xdr:rowOff>
    </xdr:from>
    <xdr:ext cx="762000" cy="259045"/>
    <xdr:sp macro="" textlink="">
      <xdr:nvSpPr>
        <xdr:cNvPr id="434" name="テキスト ボックス 433"/>
        <xdr:cNvSpPr txBox="1"/>
      </xdr:nvSpPr>
      <xdr:spPr>
        <a:xfrm>
          <a:off x="12623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0" name="楕円 439"/>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41" name="公債費以外該当値テキスト"/>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140970</xdr:rowOff>
    </xdr:from>
    <xdr:to>
      <xdr:col>78</xdr:col>
      <xdr:colOff>120650</xdr:colOff>
      <xdr:row>79</xdr:row>
      <xdr:rowOff>71120</xdr:rowOff>
    </xdr:to>
    <xdr:sp macro="" textlink="">
      <xdr:nvSpPr>
        <xdr:cNvPr id="442" name="楕円 441"/>
        <xdr:cNvSpPr/>
      </xdr:nvSpPr>
      <xdr:spPr>
        <a:xfrm>
          <a:off x="15621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55897</xdr:rowOff>
    </xdr:from>
    <xdr:ext cx="736600" cy="259045"/>
    <xdr:sp macro="" textlink="">
      <xdr:nvSpPr>
        <xdr:cNvPr id="443" name="テキスト ボックス 442"/>
        <xdr:cNvSpPr txBox="1"/>
      </xdr:nvSpPr>
      <xdr:spPr>
        <a:xfrm>
          <a:off x="15290800" y="13600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34289</xdr:rowOff>
    </xdr:from>
    <xdr:to>
      <xdr:col>74</xdr:col>
      <xdr:colOff>31750</xdr:colOff>
      <xdr:row>79</xdr:row>
      <xdr:rowOff>135889</xdr:rowOff>
    </xdr:to>
    <xdr:sp macro="" textlink="">
      <xdr:nvSpPr>
        <xdr:cNvPr id="444" name="楕円 443"/>
        <xdr:cNvSpPr/>
      </xdr:nvSpPr>
      <xdr:spPr>
        <a:xfrm>
          <a:off x="14732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120666</xdr:rowOff>
    </xdr:from>
    <xdr:ext cx="762000" cy="259045"/>
    <xdr:sp macro="" textlink="">
      <xdr:nvSpPr>
        <xdr:cNvPr id="445" name="テキスト ボックス 444"/>
        <xdr:cNvSpPr txBox="1"/>
      </xdr:nvSpPr>
      <xdr:spPr>
        <a:xfrm>
          <a:off x="14401800" y="1366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60961</xdr:rowOff>
    </xdr:from>
    <xdr:to>
      <xdr:col>69</xdr:col>
      <xdr:colOff>142875</xdr:colOff>
      <xdr:row>78</xdr:row>
      <xdr:rowOff>162561</xdr:rowOff>
    </xdr:to>
    <xdr:sp macro="" textlink="">
      <xdr:nvSpPr>
        <xdr:cNvPr id="446" name="楕円 445"/>
        <xdr:cNvSpPr/>
      </xdr:nvSpPr>
      <xdr:spPr>
        <a:xfrm>
          <a:off x="138430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1288</xdr:rowOff>
    </xdr:from>
    <xdr:ext cx="762000" cy="259045"/>
    <xdr:sp macro="" textlink="">
      <xdr:nvSpPr>
        <xdr:cNvPr id="447" name="テキスト ボックス 446"/>
        <xdr:cNvSpPr txBox="1"/>
      </xdr:nvSpPr>
      <xdr:spPr>
        <a:xfrm>
          <a:off x="135128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99061</xdr:rowOff>
    </xdr:from>
    <xdr:to>
      <xdr:col>65</xdr:col>
      <xdr:colOff>53975</xdr:colOff>
      <xdr:row>78</xdr:row>
      <xdr:rowOff>29211</xdr:rowOff>
    </xdr:to>
    <xdr:sp macro="" textlink="">
      <xdr:nvSpPr>
        <xdr:cNvPr id="448" name="楕円 447"/>
        <xdr:cNvSpPr/>
      </xdr:nvSpPr>
      <xdr:spPr>
        <a:xfrm>
          <a:off x="12954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39388</xdr:rowOff>
    </xdr:from>
    <xdr:ext cx="762000" cy="259045"/>
    <xdr:sp macro="" textlink="">
      <xdr:nvSpPr>
        <xdr:cNvPr id="449" name="テキスト ボックス 448"/>
        <xdr:cNvSpPr txBox="1"/>
      </xdr:nvSpPr>
      <xdr:spPr>
        <a:xfrm>
          <a:off x="12623800" y="1306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119717</xdr:rowOff>
    </xdr:from>
    <xdr:to>
      <xdr:col>29</xdr:col>
      <xdr:colOff>127000</xdr:colOff>
      <xdr:row>17</xdr:row>
      <xdr:rowOff>133875</xdr:rowOff>
    </xdr:to>
    <xdr:cxnSp macro="">
      <xdr:nvCxnSpPr>
        <xdr:cNvPr id="49" name="直線コネクタ 48"/>
        <xdr:cNvCxnSpPr/>
      </xdr:nvCxnSpPr>
      <xdr:spPr bwMode="auto">
        <a:xfrm flipV="1">
          <a:off x="5003800" y="3081992"/>
          <a:ext cx="647700" cy="14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53303</xdr:rowOff>
    </xdr:from>
    <xdr:ext cx="762000" cy="259045"/>
    <xdr:sp macro="" textlink="">
      <xdr:nvSpPr>
        <xdr:cNvPr id="50" name="人口1人当たり決算額の推移平均値テキスト130"/>
        <xdr:cNvSpPr txBox="1"/>
      </xdr:nvSpPr>
      <xdr:spPr>
        <a:xfrm>
          <a:off x="5740400" y="2844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133875</xdr:rowOff>
    </xdr:from>
    <xdr:to>
      <xdr:col>26</xdr:col>
      <xdr:colOff>50800</xdr:colOff>
      <xdr:row>17</xdr:row>
      <xdr:rowOff>152706</xdr:rowOff>
    </xdr:to>
    <xdr:cxnSp macro="">
      <xdr:nvCxnSpPr>
        <xdr:cNvPr id="52" name="直線コネクタ 51"/>
        <xdr:cNvCxnSpPr/>
      </xdr:nvCxnSpPr>
      <xdr:spPr bwMode="auto">
        <a:xfrm flipV="1">
          <a:off x="4305300" y="3096150"/>
          <a:ext cx="698500" cy="18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162726</xdr:rowOff>
    </xdr:from>
    <xdr:ext cx="736600" cy="259045"/>
    <xdr:sp macro="" textlink="">
      <xdr:nvSpPr>
        <xdr:cNvPr id="54" name="テキスト ボックス 53"/>
        <xdr:cNvSpPr txBox="1"/>
      </xdr:nvSpPr>
      <xdr:spPr>
        <a:xfrm>
          <a:off x="4622800" y="2782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152706</xdr:rowOff>
    </xdr:from>
    <xdr:to>
      <xdr:col>22</xdr:col>
      <xdr:colOff>114300</xdr:colOff>
      <xdr:row>18</xdr:row>
      <xdr:rowOff>6682</xdr:rowOff>
    </xdr:to>
    <xdr:cxnSp macro="">
      <xdr:nvCxnSpPr>
        <xdr:cNvPr id="55" name="直線コネクタ 54"/>
        <xdr:cNvCxnSpPr/>
      </xdr:nvCxnSpPr>
      <xdr:spPr bwMode="auto">
        <a:xfrm flipV="1">
          <a:off x="3606800" y="3114981"/>
          <a:ext cx="698500" cy="25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2051</xdr:rowOff>
    </xdr:from>
    <xdr:ext cx="762000" cy="259045"/>
    <xdr:sp macro="" textlink="">
      <xdr:nvSpPr>
        <xdr:cNvPr id="57" name="テキスト ボックス 56"/>
        <xdr:cNvSpPr txBox="1"/>
      </xdr:nvSpPr>
      <xdr:spPr>
        <a:xfrm>
          <a:off x="3924300" y="279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6682</xdr:rowOff>
    </xdr:from>
    <xdr:to>
      <xdr:col>18</xdr:col>
      <xdr:colOff>177800</xdr:colOff>
      <xdr:row>18</xdr:row>
      <xdr:rowOff>25425</xdr:rowOff>
    </xdr:to>
    <xdr:cxnSp macro="">
      <xdr:nvCxnSpPr>
        <xdr:cNvPr id="58" name="直線コネクタ 57"/>
        <xdr:cNvCxnSpPr/>
      </xdr:nvCxnSpPr>
      <xdr:spPr bwMode="auto">
        <a:xfrm flipV="1">
          <a:off x="2908300" y="3140407"/>
          <a:ext cx="698500" cy="18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20429</xdr:rowOff>
    </xdr:from>
    <xdr:ext cx="762000" cy="259045"/>
    <xdr:sp macro="" textlink="">
      <xdr:nvSpPr>
        <xdr:cNvPr id="60" name="テキスト ボックス 59"/>
        <xdr:cNvSpPr txBox="1"/>
      </xdr:nvSpPr>
      <xdr:spPr>
        <a:xfrm>
          <a:off x="32258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24985</xdr:rowOff>
    </xdr:from>
    <xdr:ext cx="762000" cy="259045"/>
    <xdr:sp macro="" textlink="">
      <xdr:nvSpPr>
        <xdr:cNvPr id="62" name="テキスト ボックス 61"/>
        <xdr:cNvSpPr txBox="1"/>
      </xdr:nvSpPr>
      <xdr:spPr>
        <a:xfrm>
          <a:off x="2527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68917</xdr:rowOff>
    </xdr:from>
    <xdr:to>
      <xdr:col>29</xdr:col>
      <xdr:colOff>177800</xdr:colOff>
      <xdr:row>17</xdr:row>
      <xdr:rowOff>170517</xdr:rowOff>
    </xdr:to>
    <xdr:sp macro="" textlink="">
      <xdr:nvSpPr>
        <xdr:cNvPr id="68" name="楕円 67"/>
        <xdr:cNvSpPr/>
      </xdr:nvSpPr>
      <xdr:spPr bwMode="auto">
        <a:xfrm>
          <a:off x="5600700" y="303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40994</xdr:rowOff>
    </xdr:from>
    <xdr:ext cx="762000" cy="259045"/>
    <xdr:sp macro="" textlink="">
      <xdr:nvSpPr>
        <xdr:cNvPr id="69" name="人口1人当たり決算額の推移該当値テキスト130"/>
        <xdr:cNvSpPr txBox="1"/>
      </xdr:nvSpPr>
      <xdr:spPr>
        <a:xfrm>
          <a:off x="5740400" y="300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83075</xdr:rowOff>
    </xdr:from>
    <xdr:to>
      <xdr:col>26</xdr:col>
      <xdr:colOff>101600</xdr:colOff>
      <xdr:row>18</xdr:row>
      <xdr:rowOff>13225</xdr:rowOff>
    </xdr:to>
    <xdr:sp macro="" textlink="">
      <xdr:nvSpPr>
        <xdr:cNvPr id="70" name="楕円 69"/>
        <xdr:cNvSpPr/>
      </xdr:nvSpPr>
      <xdr:spPr bwMode="auto">
        <a:xfrm>
          <a:off x="4953000" y="3045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169452</xdr:rowOff>
    </xdr:from>
    <xdr:ext cx="736600" cy="259045"/>
    <xdr:sp macro="" textlink="">
      <xdr:nvSpPr>
        <xdr:cNvPr id="71" name="テキスト ボックス 70"/>
        <xdr:cNvSpPr txBox="1"/>
      </xdr:nvSpPr>
      <xdr:spPr>
        <a:xfrm>
          <a:off x="4622800" y="3131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101906</xdr:rowOff>
    </xdr:from>
    <xdr:to>
      <xdr:col>22</xdr:col>
      <xdr:colOff>165100</xdr:colOff>
      <xdr:row>18</xdr:row>
      <xdr:rowOff>32056</xdr:rowOff>
    </xdr:to>
    <xdr:sp macro="" textlink="">
      <xdr:nvSpPr>
        <xdr:cNvPr id="72" name="楕円 71"/>
        <xdr:cNvSpPr/>
      </xdr:nvSpPr>
      <xdr:spPr bwMode="auto">
        <a:xfrm>
          <a:off x="4254500" y="306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16833</xdr:rowOff>
    </xdr:from>
    <xdr:ext cx="762000" cy="259045"/>
    <xdr:sp macro="" textlink="">
      <xdr:nvSpPr>
        <xdr:cNvPr id="73" name="テキスト ボックス 72"/>
        <xdr:cNvSpPr txBox="1"/>
      </xdr:nvSpPr>
      <xdr:spPr>
        <a:xfrm>
          <a:off x="3924300" y="3150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127332</xdr:rowOff>
    </xdr:from>
    <xdr:to>
      <xdr:col>19</xdr:col>
      <xdr:colOff>38100</xdr:colOff>
      <xdr:row>18</xdr:row>
      <xdr:rowOff>57482</xdr:rowOff>
    </xdr:to>
    <xdr:sp macro="" textlink="">
      <xdr:nvSpPr>
        <xdr:cNvPr id="74" name="楕円 73"/>
        <xdr:cNvSpPr/>
      </xdr:nvSpPr>
      <xdr:spPr bwMode="auto">
        <a:xfrm>
          <a:off x="3556000" y="308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42259</xdr:rowOff>
    </xdr:from>
    <xdr:ext cx="762000" cy="259045"/>
    <xdr:sp macro="" textlink="">
      <xdr:nvSpPr>
        <xdr:cNvPr id="75" name="テキスト ボックス 74"/>
        <xdr:cNvSpPr txBox="1"/>
      </xdr:nvSpPr>
      <xdr:spPr>
        <a:xfrm>
          <a:off x="3225800" y="3175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146075</xdr:rowOff>
    </xdr:from>
    <xdr:to>
      <xdr:col>15</xdr:col>
      <xdr:colOff>101600</xdr:colOff>
      <xdr:row>18</xdr:row>
      <xdr:rowOff>76225</xdr:rowOff>
    </xdr:to>
    <xdr:sp macro="" textlink="">
      <xdr:nvSpPr>
        <xdr:cNvPr id="76" name="楕円 75"/>
        <xdr:cNvSpPr/>
      </xdr:nvSpPr>
      <xdr:spPr bwMode="auto">
        <a:xfrm>
          <a:off x="2857500" y="3108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61003</xdr:rowOff>
    </xdr:from>
    <xdr:ext cx="762000" cy="259045"/>
    <xdr:sp macro="" textlink="">
      <xdr:nvSpPr>
        <xdr:cNvPr id="77" name="テキスト ボックス 76"/>
        <xdr:cNvSpPr txBox="1"/>
      </xdr:nvSpPr>
      <xdr:spPr>
        <a:xfrm>
          <a:off x="2527300" y="319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20523</xdr:rowOff>
    </xdr:from>
    <xdr:to>
      <xdr:col>29</xdr:col>
      <xdr:colOff>127000</xdr:colOff>
      <xdr:row>36</xdr:row>
      <xdr:rowOff>41280</xdr:rowOff>
    </xdr:to>
    <xdr:cxnSp macro="">
      <xdr:nvCxnSpPr>
        <xdr:cNvPr id="108" name="直線コネクタ 107"/>
        <xdr:cNvCxnSpPr/>
      </xdr:nvCxnSpPr>
      <xdr:spPr bwMode="auto">
        <a:xfrm flipV="1">
          <a:off x="5003800" y="6973773"/>
          <a:ext cx="647700" cy="20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311671</xdr:rowOff>
    </xdr:from>
    <xdr:ext cx="762000" cy="259045"/>
    <xdr:sp macro="" textlink="">
      <xdr:nvSpPr>
        <xdr:cNvPr id="109" name="人口1人当たり決算額の推移平均値テキスト445"/>
        <xdr:cNvSpPr txBox="1"/>
      </xdr:nvSpPr>
      <xdr:spPr>
        <a:xfrm>
          <a:off x="5740400" y="65791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21227</xdr:rowOff>
    </xdr:from>
    <xdr:to>
      <xdr:col>26</xdr:col>
      <xdr:colOff>50800</xdr:colOff>
      <xdr:row>36</xdr:row>
      <xdr:rowOff>41280</xdr:rowOff>
    </xdr:to>
    <xdr:cxnSp macro="">
      <xdr:nvCxnSpPr>
        <xdr:cNvPr id="111" name="直線コネクタ 110"/>
        <xdr:cNvCxnSpPr/>
      </xdr:nvCxnSpPr>
      <xdr:spPr bwMode="auto">
        <a:xfrm>
          <a:off x="4305300" y="6974477"/>
          <a:ext cx="698500" cy="20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257599</xdr:rowOff>
    </xdr:from>
    <xdr:ext cx="736600" cy="259045"/>
    <xdr:sp macro="" textlink="">
      <xdr:nvSpPr>
        <xdr:cNvPr id="113" name="テキスト ボックス 112"/>
        <xdr:cNvSpPr txBox="1"/>
      </xdr:nvSpPr>
      <xdr:spPr>
        <a:xfrm>
          <a:off x="4622800" y="652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21227</xdr:rowOff>
    </xdr:from>
    <xdr:to>
      <xdr:col>22</xdr:col>
      <xdr:colOff>114300</xdr:colOff>
      <xdr:row>36</xdr:row>
      <xdr:rowOff>73974</xdr:rowOff>
    </xdr:to>
    <xdr:cxnSp macro="">
      <xdr:nvCxnSpPr>
        <xdr:cNvPr id="114" name="直線コネクタ 113"/>
        <xdr:cNvCxnSpPr/>
      </xdr:nvCxnSpPr>
      <xdr:spPr bwMode="auto">
        <a:xfrm flipV="1">
          <a:off x="3606800" y="6974477"/>
          <a:ext cx="698500" cy="5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268883</xdr:rowOff>
    </xdr:from>
    <xdr:ext cx="762000" cy="259045"/>
    <xdr:sp macro="" textlink="">
      <xdr:nvSpPr>
        <xdr:cNvPr id="116" name="テキスト ボックス 115"/>
        <xdr:cNvSpPr txBox="1"/>
      </xdr:nvSpPr>
      <xdr:spPr>
        <a:xfrm>
          <a:off x="3924300" y="65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73974</xdr:rowOff>
    </xdr:from>
    <xdr:to>
      <xdr:col>18</xdr:col>
      <xdr:colOff>177800</xdr:colOff>
      <xdr:row>36</xdr:row>
      <xdr:rowOff>114829</xdr:rowOff>
    </xdr:to>
    <xdr:cxnSp macro="">
      <xdr:nvCxnSpPr>
        <xdr:cNvPr id="117" name="直線コネクタ 116"/>
        <xdr:cNvCxnSpPr/>
      </xdr:nvCxnSpPr>
      <xdr:spPr bwMode="auto">
        <a:xfrm flipV="1">
          <a:off x="2908300" y="7027224"/>
          <a:ext cx="698500" cy="40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312623</xdr:rowOff>
    </xdr:from>
    <xdr:to>
      <xdr:col>29</xdr:col>
      <xdr:colOff>177800</xdr:colOff>
      <xdr:row>36</xdr:row>
      <xdr:rowOff>71323</xdr:rowOff>
    </xdr:to>
    <xdr:sp macro="" textlink="">
      <xdr:nvSpPr>
        <xdr:cNvPr id="127" name="楕円 126"/>
        <xdr:cNvSpPr/>
      </xdr:nvSpPr>
      <xdr:spPr bwMode="auto">
        <a:xfrm>
          <a:off x="5600700" y="6922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284700</xdr:rowOff>
    </xdr:from>
    <xdr:ext cx="762000" cy="259045"/>
    <xdr:sp macro="" textlink="">
      <xdr:nvSpPr>
        <xdr:cNvPr id="128" name="人口1人当たり決算額の推移該当値テキスト445"/>
        <xdr:cNvSpPr txBox="1"/>
      </xdr:nvSpPr>
      <xdr:spPr>
        <a:xfrm>
          <a:off x="5740400" y="689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333380</xdr:rowOff>
    </xdr:from>
    <xdr:to>
      <xdr:col>26</xdr:col>
      <xdr:colOff>101600</xdr:colOff>
      <xdr:row>36</xdr:row>
      <xdr:rowOff>92080</xdr:rowOff>
    </xdr:to>
    <xdr:sp macro="" textlink="">
      <xdr:nvSpPr>
        <xdr:cNvPr id="129" name="楕円 128"/>
        <xdr:cNvSpPr/>
      </xdr:nvSpPr>
      <xdr:spPr bwMode="auto">
        <a:xfrm>
          <a:off x="4953000" y="6943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76857</xdr:rowOff>
    </xdr:from>
    <xdr:ext cx="736600" cy="259045"/>
    <xdr:sp macro="" textlink="">
      <xdr:nvSpPr>
        <xdr:cNvPr id="130" name="テキスト ボックス 129"/>
        <xdr:cNvSpPr txBox="1"/>
      </xdr:nvSpPr>
      <xdr:spPr>
        <a:xfrm>
          <a:off x="4622800" y="7030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313327</xdr:rowOff>
    </xdr:from>
    <xdr:to>
      <xdr:col>22</xdr:col>
      <xdr:colOff>165100</xdr:colOff>
      <xdr:row>36</xdr:row>
      <xdr:rowOff>72027</xdr:rowOff>
    </xdr:to>
    <xdr:sp macro="" textlink="">
      <xdr:nvSpPr>
        <xdr:cNvPr id="131" name="楕円 130"/>
        <xdr:cNvSpPr/>
      </xdr:nvSpPr>
      <xdr:spPr bwMode="auto">
        <a:xfrm>
          <a:off x="4254500" y="69236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56804</xdr:rowOff>
    </xdr:from>
    <xdr:ext cx="762000" cy="259045"/>
    <xdr:sp macro="" textlink="">
      <xdr:nvSpPr>
        <xdr:cNvPr id="132" name="テキスト ボックス 131"/>
        <xdr:cNvSpPr txBox="1"/>
      </xdr:nvSpPr>
      <xdr:spPr>
        <a:xfrm>
          <a:off x="3924300" y="7010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23174</xdr:rowOff>
    </xdr:from>
    <xdr:to>
      <xdr:col>19</xdr:col>
      <xdr:colOff>38100</xdr:colOff>
      <xdr:row>36</xdr:row>
      <xdr:rowOff>124774</xdr:rowOff>
    </xdr:to>
    <xdr:sp macro="" textlink="">
      <xdr:nvSpPr>
        <xdr:cNvPr id="133" name="楕円 132"/>
        <xdr:cNvSpPr/>
      </xdr:nvSpPr>
      <xdr:spPr bwMode="auto">
        <a:xfrm>
          <a:off x="3556000" y="697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109551</xdr:rowOff>
    </xdr:from>
    <xdr:ext cx="762000" cy="259045"/>
    <xdr:sp macro="" textlink="">
      <xdr:nvSpPr>
        <xdr:cNvPr id="134" name="テキスト ボックス 133"/>
        <xdr:cNvSpPr txBox="1"/>
      </xdr:nvSpPr>
      <xdr:spPr>
        <a:xfrm>
          <a:off x="3225800" y="706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64029</xdr:rowOff>
    </xdr:from>
    <xdr:to>
      <xdr:col>15</xdr:col>
      <xdr:colOff>101600</xdr:colOff>
      <xdr:row>36</xdr:row>
      <xdr:rowOff>165629</xdr:rowOff>
    </xdr:to>
    <xdr:sp macro="" textlink="">
      <xdr:nvSpPr>
        <xdr:cNvPr id="135" name="楕円 134"/>
        <xdr:cNvSpPr/>
      </xdr:nvSpPr>
      <xdr:spPr bwMode="auto">
        <a:xfrm>
          <a:off x="2857500" y="7017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150406</xdr:rowOff>
    </xdr:from>
    <xdr:ext cx="762000" cy="259045"/>
    <xdr:sp macro="" textlink="">
      <xdr:nvSpPr>
        <xdr:cNvPr id="136" name="テキスト ボックス 135"/>
        <xdr:cNvSpPr txBox="1"/>
      </xdr:nvSpPr>
      <xdr:spPr>
        <a:xfrm>
          <a:off x="2527300" y="7103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2,203
2,194
42.28
3,986,513
3,721,692
167,736
1,672,783
2,179,967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82116</xdr:rowOff>
    </xdr:from>
    <xdr:to>
      <xdr:col>24</xdr:col>
      <xdr:colOff>63500</xdr:colOff>
      <xdr:row>36</xdr:row>
      <xdr:rowOff>88269</xdr:rowOff>
    </xdr:to>
    <xdr:cxnSp macro="">
      <xdr:nvCxnSpPr>
        <xdr:cNvPr id="60" name="直線コネクタ 59"/>
        <xdr:cNvCxnSpPr/>
      </xdr:nvCxnSpPr>
      <xdr:spPr>
        <a:xfrm>
          <a:off x="3797300" y="6254316"/>
          <a:ext cx="838200" cy="6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82116</xdr:rowOff>
    </xdr:from>
    <xdr:to>
      <xdr:col>19</xdr:col>
      <xdr:colOff>177800</xdr:colOff>
      <xdr:row>37</xdr:row>
      <xdr:rowOff>13370</xdr:rowOff>
    </xdr:to>
    <xdr:cxnSp macro="">
      <xdr:nvCxnSpPr>
        <xdr:cNvPr id="63" name="直線コネクタ 62"/>
        <xdr:cNvCxnSpPr/>
      </xdr:nvCxnSpPr>
      <xdr:spPr>
        <a:xfrm flipV="1">
          <a:off x="2908300" y="6254316"/>
          <a:ext cx="889000" cy="102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13370</xdr:rowOff>
    </xdr:from>
    <xdr:to>
      <xdr:col>15</xdr:col>
      <xdr:colOff>50800</xdr:colOff>
      <xdr:row>37</xdr:row>
      <xdr:rowOff>32058</xdr:rowOff>
    </xdr:to>
    <xdr:cxnSp macro="">
      <xdr:nvCxnSpPr>
        <xdr:cNvPr id="66" name="直線コネクタ 65"/>
        <xdr:cNvCxnSpPr/>
      </xdr:nvCxnSpPr>
      <xdr:spPr>
        <a:xfrm flipV="1">
          <a:off x="2019300" y="6357020"/>
          <a:ext cx="889000" cy="1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77399</xdr:rowOff>
    </xdr:from>
    <xdr:ext cx="599010" cy="259045"/>
    <xdr:sp macro="" textlink="">
      <xdr:nvSpPr>
        <xdr:cNvPr id="68" name="テキスト ボックス 67"/>
        <xdr:cNvSpPr txBox="1"/>
      </xdr:nvSpPr>
      <xdr:spPr>
        <a:xfrm>
          <a:off x="2608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32058</xdr:rowOff>
    </xdr:from>
    <xdr:to>
      <xdr:col>10</xdr:col>
      <xdr:colOff>114300</xdr:colOff>
      <xdr:row>37</xdr:row>
      <xdr:rowOff>43657</xdr:rowOff>
    </xdr:to>
    <xdr:cxnSp macro="">
      <xdr:nvCxnSpPr>
        <xdr:cNvPr id="69" name="直線コネクタ 68"/>
        <xdr:cNvCxnSpPr/>
      </xdr:nvCxnSpPr>
      <xdr:spPr>
        <a:xfrm flipV="1">
          <a:off x="1130300" y="6375708"/>
          <a:ext cx="889000" cy="1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91391</xdr:rowOff>
    </xdr:from>
    <xdr:ext cx="599010" cy="259045"/>
    <xdr:sp macro="" textlink="">
      <xdr:nvSpPr>
        <xdr:cNvPr id="71" name="テキスト ボックス 70"/>
        <xdr:cNvSpPr txBox="1"/>
      </xdr:nvSpPr>
      <xdr:spPr>
        <a:xfrm>
          <a:off x="1719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93234</xdr:rowOff>
    </xdr:from>
    <xdr:ext cx="599010" cy="259045"/>
    <xdr:sp macro="" textlink="">
      <xdr:nvSpPr>
        <xdr:cNvPr id="73" name="テキスト ボックス 72"/>
        <xdr:cNvSpPr txBox="1"/>
      </xdr:nvSpPr>
      <xdr:spPr>
        <a:xfrm>
          <a:off x="830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37469</xdr:rowOff>
    </xdr:from>
    <xdr:to>
      <xdr:col>24</xdr:col>
      <xdr:colOff>114300</xdr:colOff>
      <xdr:row>36</xdr:row>
      <xdr:rowOff>139069</xdr:rowOff>
    </xdr:to>
    <xdr:sp macro="" textlink="">
      <xdr:nvSpPr>
        <xdr:cNvPr id="79" name="楕円 78"/>
        <xdr:cNvSpPr/>
      </xdr:nvSpPr>
      <xdr:spPr>
        <a:xfrm>
          <a:off x="4584700" y="62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60346</xdr:rowOff>
    </xdr:from>
    <xdr:ext cx="599010" cy="259045"/>
    <xdr:sp macro="" textlink="">
      <xdr:nvSpPr>
        <xdr:cNvPr id="80" name="人件費該当値テキスト"/>
        <xdr:cNvSpPr txBox="1"/>
      </xdr:nvSpPr>
      <xdr:spPr>
        <a:xfrm>
          <a:off x="4686300" y="606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31316</xdr:rowOff>
    </xdr:from>
    <xdr:to>
      <xdr:col>20</xdr:col>
      <xdr:colOff>38100</xdr:colOff>
      <xdr:row>36</xdr:row>
      <xdr:rowOff>132916</xdr:rowOff>
    </xdr:to>
    <xdr:sp macro="" textlink="">
      <xdr:nvSpPr>
        <xdr:cNvPr id="81" name="楕円 80"/>
        <xdr:cNvSpPr/>
      </xdr:nvSpPr>
      <xdr:spPr>
        <a:xfrm>
          <a:off x="3746500" y="620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149443</xdr:rowOff>
    </xdr:from>
    <xdr:ext cx="599010" cy="259045"/>
    <xdr:sp macro="" textlink="">
      <xdr:nvSpPr>
        <xdr:cNvPr id="82" name="テキスト ボックス 81"/>
        <xdr:cNvSpPr txBox="1"/>
      </xdr:nvSpPr>
      <xdr:spPr>
        <a:xfrm>
          <a:off x="3497795" y="5978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134020</xdr:rowOff>
    </xdr:from>
    <xdr:to>
      <xdr:col>15</xdr:col>
      <xdr:colOff>101600</xdr:colOff>
      <xdr:row>37</xdr:row>
      <xdr:rowOff>64170</xdr:rowOff>
    </xdr:to>
    <xdr:sp macro="" textlink="">
      <xdr:nvSpPr>
        <xdr:cNvPr id="83" name="楕円 82"/>
        <xdr:cNvSpPr/>
      </xdr:nvSpPr>
      <xdr:spPr>
        <a:xfrm>
          <a:off x="2857500" y="63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55297</xdr:rowOff>
    </xdr:from>
    <xdr:ext cx="599010" cy="259045"/>
    <xdr:sp macro="" textlink="">
      <xdr:nvSpPr>
        <xdr:cNvPr id="84" name="テキスト ボックス 83"/>
        <xdr:cNvSpPr txBox="1"/>
      </xdr:nvSpPr>
      <xdr:spPr>
        <a:xfrm>
          <a:off x="2608795" y="639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152708</xdr:rowOff>
    </xdr:from>
    <xdr:to>
      <xdr:col>10</xdr:col>
      <xdr:colOff>165100</xdr:colOff>
      <xdr:row>37</xdr:row>
      <xdr:rowOff>82858</xdr:rowOff>
    </xdr:to>
    <xdr:sp macro="" textlink="">
      <xdr:nvSpPr>
        <xdr:cNvPr id="85" name="楕円 84"/>
        <xdr:cNvSpPr/>
      </xdr:nvSpPr>
      <xdr:spPr>
        <a:xfrm>
          <a:off x="1968500" y="632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73985</xdr:rowOff>
    </xdr:from>
    <xdr:ext cx="599010" cy="259045"/>
    <xdr:sp macro="" textlink="">
      <xdr:nvSpPr>
        <xdr:cNvPr id="86" name="テキスト ボックス 85"/>
        <xdr:cNvSpPr txBox="1"/>
      </xdr:nvSpPr>
      <xdr:spPr>
        <a:xfrm>
          <a:off x="1719795" y="641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164307</xdr:rowOff>
    </xdr:from>
    <xdr:to>
      <xdr:col>6</xdr:col>
      <xdr:colOff>38100</xdr:colOff>
      <xdr:row>37</xdr:row>
      <xdr:rowOff>94457</xdr:rowOff>
    </xdr:to>
    <xdr:sp macro="" textlink="">
      <xdr:nvSpPr>
        <xdr:cNvPr id="87" name="楕円 86"/>
        <xdr:cNvSpPr/>
      </xdr:nvSpPr>
      <xdr:spPr>
        <a:xfrm>
          <a:off x="1079500" y="63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85584</xdr:rowOff>
    </xdr:from>
    <xdr:ext cx="599010" cy="259045"/>
    <xdr:sp macro="" textlink="">
      <xdr:nvSpPr>
        <xdr:cNvPr id="88" name="テキスト ボックス 87"/>
        <xdr:cNvSpPr txBox="1"/>
      </xdr:nvSpPr>
      <xdr:spPr>
        <a:xfrm>
          <a:off x="830795" y="64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51446</xdr:rowOff>
    </xdr:from>
    <xdr:to>
      <xdr:col>24</xdr:col>
      <xdr:colOff>63500</xdr:colOff>
      <xdr:row>58</xdr:row>
      <xdr:rowOff>15577</xdr:rowOff>
    </xdr:to>
    <xdr:cxnSp macro="">
      <xdr:nvCxnSpPr>
        <xdr:cNvPr id="119" name="直線コネクタ 118"/>
        <xdr:cNvCxnSpPr/>
      </xdr:nvCxnSpPr>
      <xdr:spPr>
        <a:xfrm flipV="1">
          <a:off x="3797300" y="9824096"/>
          <a:ext cx="838200" cy="13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128286</xdr:rowOff>
    </xdr:from>
    <xdr:to>
      <xdr:col>19</xdr:col>
      <xdr:colOff>177800</xdr:colOff>
      <xdr:row>58</xdr:row>
      <xdr:rowOff>15577</xdr:rowOff>
    </xdr:to>
    <xdr:cxnSp macro="">
      <xdr:nvCxnSpPr>
        <xdr:cNvPr id="122" name="直線コネクタ 121"/>
        <xdr:cNvCxnSpPr/>
      </xdr:nvCxnSpPr>
      <xdr:spPr>
        <a:xfrm>
          <a:off x="2908300" y="9900936"/>
          <a:ext cx="889000" cy="5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143661</xdr:rowOff>
    </xdr:from>
    <xdr:ext cx="599010" cy="259045"/>
    <xdr:sp macro="" textlink="">
      <xdr:nvSpPr>
        <xdr:cNvPr id="124" name="テキスト ボックス 123"/>
        <xdr:cNvSpPr txBox="1"/>
      </xdr:nvSpPr>
      <xdr:spPr>
        <a:xfrm>
          <a:off x="3497795" y="957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101945</xdr:rowOff>
    </xdr:from>
    <xdr:to>
      <xdr:col>15</xdr:col>
      <xdr:colOff>50800</xdr:colOff>
      <xdr:row>57</xdr:row>
      <xdr:rowOff>128286</xdr:rowOff>
    </xdr:to>
    <xdr:cxnSp macro="">
      <xdr:nvCxnSpPr>
        <xdr:cNvPr id="125" name="直線コネクタ 124"/>
        <xdr:cNvCxnSpPr/>
      </xdr:nvCxnSpPr>
      <xdr:spPr>
        <a:xfrm>
          <a:off x="2019300" y="9874595"/>
          <a:ext cx="889000" cy="2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150723</xdr:rowOff>
    </xdr:from>
    <xdr:ext cx="599010" cy="259045"/>
    <xdr:sp macro="" textlink="">
      <xdr:nvSpPr>
        <xdr:cNvPr id="127" name="テキスト ボックス 126"/>
        <xdr:cNvSpPr txBox="1"/>
      </xdr:nvSpPr>
      <xdr:spPr>
        <a:xfrm>
          <a:off x="2608795" y="9580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101945</xdr:rowOff>
    </xdr:from>
    <xdr:to>
      <xdr:col>10</xdr:col>
      <xdr:colOff>114300</xdr:colOff>
      <xdr:row>58</xdr:row>
      <xdr:rowOff>1797</xdr:rowOff>
    </xdr:to>
    <xdr:cxnSp macro="">
      <xdr:nvCxnSpPr>
        <xdr:cNvPr id="128" name="直線コネクタ 127"/>
        <xdr:cNvCxnSpPr/>
      </xdr:nvCxnSpPr>
      <xdr:spPr>
        <a:xfrm flipV="1">
          <a:off x="1130300" y="9874595"/>
          <a:ext cx="889000" cy="7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158092</xdr:rowOff>
    </xdr:from>
    <xdr:ext cx="599010" cy="259045"/>
    <xdr:sp macro="" textlink="">
      <xdr:nvSpPr>
        <xdr:cNvPr id="130" name="テキスト ボックス 129"/>
        <xdr:cNvSpPr txBox="1"/>
      </xdr:nvSpPr>
      <xdr:spPr>
        <a:xfrm>
          <a:off x="1719795" y="958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169163</xdr:rowOff>
    </xdr:from>
    <xdr:ext cx="599010" cy="259045"/>
    <xdr:sp macro="" textlink="">
      <xdr:nvSpPr>
        <xdr:cNvPr id="132" name="テキスト ボックス 131"/>
        <xdr:cNvSpPr txBox="1"/>
      </xdr:nvSpPr>
      <xdr:spPr>
        <a:xfrm>
          <a:off x="830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646</xdr:rowOff>
    </xdr:from>
    <xdr:to>
      <xdr:col>24</xdr:col>
      <xdr:colOff>114300</xdr:colOff>
      <xdr:row>57</xdr:row>
      <xdr:rowOff>102246</xdr:rowOff>
    </xdr:to>
    <xdr:sp macro="" textlink="">
      <xdr:nvSpPr>
        <xdr:cNvPr id="138" name="楕円 137"/>
        <xdr:cNvSpPr/>
      </xdr:nvSpPr>
      <xdr:spPr>
        <a:xfrm>
          <a:off x="4584700" y="977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23523</xdr:rowOff>
    </xdr:from>
    <xdr:ext cx="599010" cy="259045"/>
    <xdr:sp macro="" textlink="">
      <xdr:nvSpPr>
        <xdr:cNvPr id="139" name="物件費該当値テキスト"/>
        <xdr:cNvSpPr txBox="1"/>
      </xdr:nvSpPr>
      <xdr:spPr>
        <a:xfrm>
          <a:off x="4686300" y="9624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136227</xdr:rowOff>
    </xdr:from>
    <xdr:to>
      <xdr:col>20</xdr:col>
      <xdr:colOff>38100</xdr:colOff>
      <xdr:row>58</xdr:row>
      <xdr:rowOff>66377</xdr:rowOff>
    </xdr:to>
    <xdr:sp macro="" textlink="">
      <xdr:nvSpPr>
        <xdr:cNvPr id="140" name="楕円 139"/>
        <xdr:cNvSpPr/>
      </xdr:nvSpPr>
      <xdr:spPr>
        <a:xfrm>
          <a:off x="3746500" y="99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57504</xdr:rowOff>
    </xdr:from>
    <xdr:ext cx="599010" cy="259045"/>
    <xdr:sp macro="" textlink="">
      <xdr:nvSpPr>
        <xdr:cNvPr id="141" name="テキスト ボックス 140"/>
        <xdr:cNvSpPr txBox="1"/>
      </xdr:nvSpPr>
      <xdr:spPr>
        <a:xfrm>
          <a:off x="3497795" y="1000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77486</xdr:rowOff>
    </xdr:from>
    <xdr:to>
      <xdr:col>15</xdr:col>
      <xdr:colOff>101600</xdr:colOff>
      <xdr:row>58</xdr:row>
      <xdr:rowOff>7636</xdr:rowOff>
    </xdr:to>
    <xdr:sp macro="" textlink="">
      <xdr:nvSpPr>
        <xdr:cNvPr id="142" name="楕円 141"/>
        <xdr:cNvSpPr/>
      </xdr:nvSpPr>
      <xdr:spPr>
        <a:xfrm>
          <a:off x="2857500" y="985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170213</xdr:rowOff>
    </xdr:from>
    <xdr:ext cx="599010" cy="259045"/>
    <xdr:sp macro="" textlink="">
      <xdr:nvSpPr>
        <xdr:cNvPr id="143" name="テキスト ボックス 142"/>
        <xdr:cNvSpPr txBox="1"/>
      </xdr:nvSpPr>
      <xdr:spPr>
        <a:xfrm>
          <a:off x="2608795" y="9942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51145</xdr:rowOff>
    </xdr:from>
    <xdr:to>
      <xdr:col>10</xdr:col>
      <xdr:colOff>165100</xdr:colOff>
      <xdr:row>57</xdr:row>
      <xdr:rowOff>152745</xdr:rowOff>
    </xdr:to>
    <xdr:sp macro="" textlink="">
      <xdr:nvSpPr>
        <xdr:cNvPr id="144" name="楕円 143"/>
        <xdr:cNvSpPr/>
      </xdr:nvSpPr>
      <xdr:spPr>
        <a:xfrm>
          <a:off x="1968500" y="982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143872</xdr:rowOff>
    </xdr:from>
    <xdr:ext cx="599010" cy="259045"/>
    <xdr:sp macro="" textlink="">
      <xdr:nvSpPr>
        <xdr:cNvPr id="145" name="テキスト ボックス 144"/>
        <xdr:cNvSpPr txBox="1"/>
      </xdr:nvSpPr>
      <xdr:spPr>
        <a:xfrm>
          <a:off x="1719795" y="991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122447</xdr:rowOff>
    </xdr:from>
    <xdr:to>
      <xdr:col>6</xdr:col>
      <xdr:colOff>38100</xdr:colOff>
      <xdr:row>58</xdr:row>
      <xdr:rowOff>52597</xdr:rowOff>
    </xdr:to>
    <xdr:sp macro="" textlink="">
      <xdr:nvSpPr>
        <xdr:cNvPr id="146" name="楕円 145"/>
        <xdr:cNvSpPr/>
      </xdr:nvSpPr>
      <xdr:spPr>
        <a:xfrm>
          <a:off x="1079500" y="98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43724</xdr:rowOff>
    </xdr:from>
    <xdr:ext cx="599010" cy="259045"/>
    <xdr:sp macro="" textlink="">
      <xdr:nvSpPr>
        <xdr:cNvPr id="147" name="テキスト ボックス 146"/>
        <xdr:cNvSpPr txBox="1"/>
      </xdr:nvSpPr>
      <xdr:spPr>
        <a:xfrm>
          <a:off x="830795" y="998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64701</xdr:rowOff>
    </xdr:from>
    <xdr:to>
      <xdr:col>24</xdr:col>
      <xdr:colOff>63500</xdr:colOff>
      <xdr:row>78</xdr:row>
      <xdr:rowOff>76794</xdr:rowOff>
    </xdr:to>
    <xdr:cxnSp macro="">
      <xdr:nvCxnSpPr>
        <xdr:cNvPr id="174" name="直線コネクタ 173"/>
        <xdr:cNvCxnSpPr/>
      </xdr:nvCxnSpPr>
      <xdr:spPr>
        <a:xfrm flipV="1">
          <a:off x="3797300" y="13437801"/>
          <a:ext cx="8382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76794</xdr:rowOff>
    </xdr:from>
    <xdr:to>
      <xdr:col>19</xdr:col>
      <xdr:colOff>177800</xdr:colOff>
      <xdr:row>78</xdr:row>
      <xdr:rowOff>85869</xdr:rowOff>
    </xdr:to>
    <xdr:cxnSp macro="">
      <xdr:nvCxnSpPr>
        <xdr:cNvPr id="177" name="直線コネクタ 176"/>
        <xdr:cNvCxnSpPr/>
      </xdr:nvCxnSpPr>
      <xdr:spPr>
        <a:xfrm flipV="1">
          <a:off x="2908300" y="13449894"/>
          <a:ext cx="889000" cy="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85869</xdr:rowOff>
    </xdr:from>
    <xdr:to>
      <xdr:col>15</xdr:col>
      <xdr:colOff>50800</xdr:colOff>
      <xdr:row>78</xdr:row>
      <xdr:rowOff>88370</xdr:rowOff>
    </xdr:to>
    <xdr:cxnSp macro="">
      <xdr:nvCxnSpPr>
        <xdr:cNvPr id="180" name="直線コネクタ 179"/>
        <xdr:cNvCxnSpPr/>
      </xdr:nvCxnSpPr>
      <xdr:spPr>
        <a:xfrm flipV="1">
          <a:off x="2019300" y="13458969"/>
          <a:ext cx="889000" cy="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93212</xdr:rowOff>
    </xdr:from>
    <xdr:ext cx="534377" cy="259045"/>
    <xdr:sp macro="" textlink="">
      <xdr:nvSpPr>
        <xdr:cNvPr id="182" name="テキスト ボックス 181"/>
        <xdr:cNvSpPr txBox="1"/>
      </xdr:nvSpPr>
      <xdr:spPr>
        <a:xfrm>
          <a:off x="2641111" y="1312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79519</xdr:rowOff>
    </xdr:from>
    <xdr:to>
      <xdr:col>10</xdr:col>
      <xdr:colOff>114300</xdr:colOff>
      <xdr:row>78</xdr:row>
      <xdr:rowOff>88370</xdr:rowOff>
    </xdr:to>
    <xdr:cxnSp macro="">
      <xdr:nvCxnSpPr>
        <xdr:cNvPr id="183" name="直線コネクタ 182"/>
        <xdr:cNvCxnSpPr/>
      </xdr:nvCxnSpPr>
      <xdr:spPr>
        <a:xfrm>
          <a:off x="1130300" y="13452619"/>
          <a:ext cx="889000" cy="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13901</xdr:rowOff>
    </xdr:from>
    <xdr:to>
      <xdr:col>24</xdr:col>
      <xdr:colOff>114300</xdr:colOff>
      <xdr:row>78</xdr:row>
      <xdr:rowOff>115501</xdr:rowOff>
    </xdr:to>
    <xdr:sp macro="" textlink="">
      <xdr:nvSpPr>
        <xdr:cNvPr id="193" name="楕円 192"/>
        <xdr:cNvSpPr/>
      </xdr:nvSpPr>
      <xdr:spPr>
        <a:xfrm>
          <a:off x="4584700" y="1338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100278</xdr:rowOff>
    </xdr:from>
    <xdr:ext cx="534377" cy="259045"/>
    <xdr:sp macro="" textlink="">
      <xdr:nvSpPr>
        <xdr:cNvPr id="194" name="維持補修費該当値テキスト"/>
        <xdr:cNvSpPr txBox="1"/>
      </xdr:nvSpPr>
      <xdr:spPr>
        <a:xfrm>
          <a:off x="4686300" y="1330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25994</xdr:rowOff>
    </xdr:from>
    <xdr:to>
      <xdr:col>20</xdr:col>
      <xdr:colOff>38100</xdr:colOff>
      <xdr:row>78</xdr:row>
      <xdr:rowOff>127594</xdr:rowOff>
    </xdr:to>
    <xdr:sp macro="" textlink="">
      <xdr:nvSpPr>
        <xdr:cNvPr id="195" name="楕円 194"/>
        <xdr:cNvSpPr/>
      </xdr:nvSpPr>
      <xdr:spPr>
        <a:xfrm>
          <a:off x="3746500" y="1339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118721</xdr:rowOff>
    </xdr:from>
    <xdr:ext cx="534377" cy="259045"/>
    <xdr:sp macro="" textlink="">
      <xdr:nvSpPr>
        <xdr:cNvPr id="196" name="テキスト ボックス 195"/>
        <xdr:cNvSpPr txBox="1"/>
      </xdr:nvSpPr>
      <xdr:spPr>
        <a:xfrm>
          <a:off x="3530111" y="1349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35069</xdr:rowOff>
    </xdr:from>
    <xdr:to>
      <xdr:col>15</xdr:col>
      <xdr:colOff>101600</xdr:colOff>
      <xdr:row>78</xdr:row>
      <xdr:rowOff>136669</xdr:rowOff>
    </xdr:to>
    <xdr:sp macro="" textlink="">
      <xdr:nvSpPr>
        <xdr:cNvPr id="197" name="楕円 196"/>
        <xdr:cNvSpPr/>
      </xdr:nvSpPr>
      <xdr:spPr>
        <a:xfrm>
          <a:off x="2857500" y="1340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127796</xdr:rowOff>
    </xdr:from>
    <xdr:ext cx="534377" cy="259045"/>
    <xdr:sp macro="" textlink="">
      <xdr:nvSpPr>
        <xdr:cNvPr id="198" name="テキスト ボックス 197"/>
        <xdr:cNvSpPr txBox="1"/>
      </xdr:nvSpPr>
      <xdr:spPr>
        <a:xfrm>
          <a:off x="2641111" y="13500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37570</xdr:rowOff>
    </xdr:from>
    <xdr:to>
      <xdr:col>10</xdr:col>
      <xdr:colOff>165100</xdr:colOff>
      <xdr:row>78</xdr:row>
      <xdr:rowOff>139170</xdr:rowOff>
    </xdr:to>
    <xdr:sp macro="" textlink="">
      <xdr:nvSpPr>
        <xdr:cNvPr id="199" name="楕円 198"/>
        <xdr:cNvSpPr/>
      </xdr:nvSpPr>
      <xdr:spPr>
        <a:xfrm>
          <a:off x="1968500" y="1341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130297</xdr:rowOff>
    </xdr:from>
    <xdr:ext cx="534377" cy="259045"/>
    <xdr:sp macro="" textlink="">
      <xdr:nvSpPr>
        <xdr:cNvPr id="200" name="テキスト ボックス 199"/>
        <xdr:cNvSpPr txBox="1"/>
      </xdr:nvSpPr>
      <xdr:spPr>
        <a:xfrm>
          <a:off x="1752111" y="1350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28719</xdr:rowOff>
    </xdr:from>
    <xdr:to>
      <xdr:col>6</xdr:col>
      <xdr:colOff>38100</xdr:colOff>
      <xdr:row>78</xdr:row>
      <xdr:rowOff>130319</xdr:rowOff>
    </xdr:to>
    <xdr:sp macro="" textlink="">
      <xdr:nvSpPr>
        <xdr:cNvPr id="201" name="楕円 200"/>
        <xdr:cNvSpPr/>
      </xdr:nvSpPr>
      <xdr:spPr>
        <a:xfrm>
          <a:off x="1079500" y="1340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121446</xdr:rowOff>
    </xdr:from>
    <xdr:ext cx="534377" cy="259045"/>
    <xdr:sp macro="" textlink="">
      <xdr:nvSpPr>
        <xdr:cNvPr id="202" name="テキスト ボックス 201"/>
        <xdr:cNvSpPr txBox="1"/>
      </xdr:nvSpPr>
      <xdr:spPr>
        <a:xfrm>
          <a:off x="863111" y="1349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17825</xdr:rowOff>
    </xdr:from>
    <xdr:to>
      <xdr:col>24</xdr:col>
      <xdr:colOff>63500</xdr:colOff>
      <xdr:row>96</xdr:row>
      <xdr:rowOff>134710</xdr:rowOff>
    </xdr:to>
    <xdr:cxnSp macro="">
      <xdr:nvCxnSpPr>
        <xdr:cNvPr id="231" name="直線コネクタ 230"/>
        <xdr:cNvCxnSpPr/>
      </xdr:nvCxnSpPr>
      <xdr:spPr>
        <a:xfrm flipV="1">
          <a:off x="3797300" y="16477025"/>
          <a:ext cx="838200" cy="11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156660</xdr:rowOff>
    </xdr:from>
    <xdr:ext cx="534377" cy="259045"/>
    <xdr:sp macro="" textlink="">
      <xdr:nvSpPr>
        <xdr:cNvPr id="232" name="扶助費平均値テキスト"/>
        <xdr:cNvSpPr txBox="1"/>
      </xdr:nvSpPr>
      <xdr:spPr>
        <a:xfrm>
          <a:off x="4686300" y="16101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123972</xdr:rowOff>
    </xdr:from>
    <xdr:to>
      <xdr:col>19</xdr:col>
      <xdr:colOff>177800</xdr:colOff>
      <xdr:row>96</xdr:row>
      <xdr:rowOff>134710</xdr:rowOff>
    </xdr:to>
    <xdr:cxnSp macro="">
      <xdr:nvCxnSpPr>
        <xdr:cNvPr id="234" name="直線コネクタ 233"/>
        <xdr:cNvCxnSpPr/>
      </xdr:nvCxnSpPr>
      <xdr:spPr>
        <a:xfrm>
          <a:off x="2908300" y="16583172"/>
          <a:ext cx="889000" cy="10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80382</xdr:rowOff>
    </xdr:from>
    <xdr:ext cx="534377" cy="259045"/>
    <xdr:sp macro="" textlink="">
      <xdr:nvSpPr>
        <xdr:cNvPr id="236" name="テキスト ボックス 235"/>
        <xdr:cNvSpPr txBox="1"/>
      </xdr:nvSpPr>
      <xdr:spPr>
        <a:xfrm>
          <a:off x="3530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123972</xdr:rowOff>
    </xdr:from>
    <xdr:to>
      <xdr:col>15</xdr:col>
      <xdr:colOff>50800</xdr:colOff>
      <xdr:row>96</xdr:row>
      <xdr:rowOff>143594</xdr:rowOff>
    </xdr:to>
    <xdr:cxnSp macro="">
      <xdr:nvCxnSpPr>
        <xdr:cNvPr id="237" name="直線コネクタ 236"/>
        <xdr:cNvCxnSpPr/>
      </xdr:nvCxnSpPr>
      <xdr:spPr>
        <a:xfrm flipV="1">
          <a:off x="2019300" y="16583172"/>
          <a:ext cx="8890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107320</xdr:rowOff>
    </xdr:from>
    <xdr:ext cx="534377" cy="259045"/>
    <xdr:sp macro="" textlink="">
      <xdr:nvSpPr>
        <xdr:cNvPr id="239" name="テキスト ボックス 238"/>
        <xdr:cNvSpPr txBox="1"/>
      </xdr:nvSpPr>
      <xdr:spPr>
        <a:xfrm>
          <a:off x="2641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124178</xdr:rowOff>
    </xdr:from>
    <xdr:to>
      <xdr:col>10</xdr:col>
      <xdr:colOff>114300</xdr:colOff>
      <xdr:row>96</xdr:row>
      <xdr:rowOff>143594</xdr:rowOff>
    </xdr:to>
    <xdr:cxnSp macro="">
      <xdr:nvCxnSpPr>
        <xdr:cNvPr id="240" name="直線コネクタ 239"/>
        <xdr:cNvCxnSpPr/>
      </xdr:nvCxnSpPr>
      <xdr:spPr>
        <a:xfrm>
          <a:off x="1130300" y="16583378"/>
          <a:ext cx="8890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125730</xdr:rowOff>
    </xdr:from>
    <xdr:ext cx="534377" cy="259045"/>
    <xdr:sp macro="" textlink="">
      <xdr:nvSpPr>
        <xdr:cNvPr id="242" name="テキスト ボックス 241"/>
        <xdr:cNvSpPr txBox="1"/>
      </xdr:nvSpPr>
      <xdr:spPr>
        <a:xfrm>
          <a:off x="1752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113895</xdr:rowOff>
    </xdr:from>
    <xdr:ext cx="534377" cy="259045"/>
    <xdr:sp macro="" textlink="">
      <xdr:nvSpPr>
        <xdr:cNvPr id="244" name="テキスト ボックス 243"/>
        <xdr:cNvSpPr txBox="1"/>
      </xdr:nvSpPr>
      <xdr:spPr>
        <a:xfrm>
          <a:off x="863111" y="1623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138475</xdr:rowOff>
    </xdr:from>
    <xdr:to>
      <xdr:col>24</xdr:col>
      <xdr:colOff>114300</xdr:colOff>
      <xdr:row>96</xdr:row>
      <xdr:rowOff>68625</xdr:rowOff>
    </xdr:to>
    <xdr:sp macro="" textlink="">
      <xdr:nvSpPr>
        <xdr:cNvPr id="250" name="楕円 249"/>
        <xdr:cNvSpPr/>
      </xdr:nvSpPr>
      <xdr:spPr>
        <a:xfrm>
          <a:off x="4584700" y="164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116902</xdr:rowOff>
    </xdr:from>
    <xdr:ext cx="534377" cy="259045"/>
    <xdr:sp macro="" textlink="">
      <xdr:nvSpPr>
        <xdr:cNvPr id="251" name="扶助費該当値テキスト"/>
        <xdr:cNvSpPr txBox="1"/>
      </xdr:nvSpPr>
      <xdr:spPr>
        <a:xfrm>
          <a:off x="4686300" y="1640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83910</xdr:rowOff>
    </xdr:from>
    <xdr:to>
      <xdr:col>20</xdr:col>
      <xdr:colOff>38100</xdr:colOff>
      <xdr:row>97</xdr:row>
      <xdr:rowOff>14060</xdr:rowOff>
    </xdr:to>
    <xdr:sp macro="" textlink="">
      <xdr:nvSpPr>
        <xdr:cNvPr id="252" name="楕円 251"/>
        <xdr:cNvSpPr/>
      </xdr:nvSpPr>
      <xdr:spPr>
        <a:xfrm>
          <a:off x="3746500" y="165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5187</xdr:rowOff>
    </xdr:from>
    <xdr:ext cx="534377" cy="259045"/>
    <xdr:sp macro="" textlink="">
      <xdr:nvSpPr>
        <xdr:cNvPr id="253" name="テキスト ボックス 252"/>
        <xdr:cNvSpPr txBox="1"/>
      </xdr:nvSpPr>
      <xdr:spPr>
        <a:xfrm>
          <a:off x="3530111" y="166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73172</xdr:rowOff>
    </xdr:from>
    <xdr:to>
      <xdr:col>15</xdr:col>
      <xdr:colOff>101600</xdr:colOff>
      <xdr:row>97</xdr:row>
      <xdr:rowOff>3322</xdr:rowOff>
    </xdr:to>
    <xdr:sp macro="" textlink="">
      <xdr:nvSpPr>
        <xdr:cNvPr id="254" name="楕円 253"/>
        <xdr:cNvSpPr/>
      </xdr:nvSpPr>
      <xdr:spPr>
        <a:xfrm>
          <a:off x="2857500" y="1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165899</xdr:rowOff>
    </xdr:from>
    <xdr:ext cx="534377" cy="259045"/>
    <xdr:sp macro="" textlink="">
      <xdr:nvSpPr>
        <xdr:cNvPr id="255" name="テキスト ボックス 254"/>
        <xdr:cNvSpPr txBox="1"/>
      </xdr:nvSpPr>
      <xdr:spPr>
        <a:xfrm>
          <a:off x="2641111" y="1662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92794</xdr:rowOff>
    </xdr:from>
    <xdr:to>
      <xdr:col>10</xdr:col>
      <xdr:colOff>165100</xdr:colOff>
      <xdr:row>97</xdr:row>
      <xdr:rowOff>22944</xdr:rowOff>
    </xdr:to>
    <xdr:sp macro="" textlink="">
      <xdr:nvSpPr>
        <xdr:cNvPr id="256" name="楕円 255"/>
        <xdr:cNvSpPr/>
      </xdr:nvSpPr>
      <xdr:spPr>
        <a:xfrm>
          <a:off x="1968500" y="165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14071</xdr:rowOff>
    </xdr:from>
    <xdr:ext cx="534377" cy="259045"/>
    <xdr:sp macro="" textlink="">
      <xdr:nvSpPr>
        <xdr:cNvPr id="257" name="テキスト ボックス 256"/>
        <xdr:cNvSpPr txBox="1"/>
      </xdr:nvSpPr>
      <xdr:spPr>
        <a:xfrm>
          <a:off x="1752111" y="166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73378</xdr:rowOff>
    </xdr:from>
    <xdr:to>
      <xdr:col>6</xdr:col>
      <xdr:colOff>38100</xdr:colOff>
      <xdr:row>97</xdr:row>
      <xdr:rowOff>3528</xdr:rowOff>
    </xdr:to>
    <xdr:sp macro="" textlink="">
      <xdr:nvSpPr>
        <xdr:cNvPr id="258" name="楕円 257"/>
        <xdr:cNvSpPr/>
      </xdr:nvSpPr>
      <xdr:spPr>
        <a:xfrm>
          <a:off x="1079500" y="165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166105</xdr:rowOff>
    </xdr:from>
    <xdr:ext cx="534377" cy="259045"/>
    <xdr:sp macro="" textlink="">
      <xdr:nvSpPr>
        <xdr:cNvPr id="259" name="テキスト ボックス 258"/>
        <xdr:cNvSpPr txBox="1"/>
      </xdr:nvSpPr>
      <xdr:spPr>
        <a:xfrm>
          <a:off x="863111" y="1662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8651</xdr:rowOff>
    </xdr:from>
    <xdr:to>
      <xdr:col>55</xdr:col>
      <xdr:colOff>0</xdr:colOff>
      <xdr:row>38</xdr:row>
      <xdr:rowOff>56049</xdr:rowOff>
    </xdr:to>
    <xdr:cxnSp macro="">
      <xdr:nvCxnSpPr>
        <xdr:cNvPr id="288" name="直線コネクタ 287"/>
        <xdr:cNvCxnSpPr/>
      </xdr:nvCxnSpPr>
      <xdr:spPr>
        <a:xfrm>
          <a:off x="9639300" y="6352301"/>
          <a:ext cx="838200" cy="21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8651</xdr:rowOff>
    </xdr:from>
    <xdr:to>
      <xdr:col>50</xdr:col>
      <xdr:colOff>114300</xdr:colOff>
      <xdr:row>38</xdr:row>
      <xdr:rowOff>57090</xdr:rowOff>
    </xdr:to>
    <xdr:cxnSp macro="">
      <xdr:nvCxnSpPr>
        <xdr:cNvPr id="291" name="直線コネクタ 290"/>
        <xdr:cNvCxnSpPr/>
      </xdr:nvCxnSpPr>
      <xdr:spPr>
        <a:xfrm flipV="1">
          <a:off x="8750300" y="6352301"/>
          <a:ext cx="889000" cy="2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98676</xdr:rowOff>
    </xdr:from>
    <xdr:to>
      <xdr:col>45</xdr:col>
      <xdr:colOff>177800</xdr:colOff>
      <xdr:row>38</xdr:row>
      <xdr:rowOff>57090</xdr:rowOff>
    </xdr:to>
    <xdr:cxnSp macro="">
      <xdr:nvCxnSpPr>
        <xdr:cNvPr id="294" name="直線コネクタ 293"/>
        <xdr:cNvCxnSpPr/>
      </xdr:nvCxnSpPr>
      <xdr:spPr>
        <a:xfrm>
          <a:off x="7861300" y="6442326"/>
          <a:ext cx="889000" cy="12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98676</xdr:rowOff>
    </xdr:from>
    <xdr:to>
      <xdr:col>41</xdr:col>
      <xdr:colOff>50800</xdr:colOff>
      <xdr:row>38</xdr:row>
      <xdr:rowOff>72029</xdr:rowOff>
    </xdr:to>
    <xdr:cxnSp macro="">
      <xdr:nvCxnSpPr>
        <xdr:cNvPr id="297" name="直線コネクタ 296"/>
        <xdr:cNvCxnSpPr/>
      </xdr:nvCxnSpPr>
      <xdr:spPr>
        <a:xfrm flipV="1">
          <a:off x="6972300" y="6442326"/>
          <a:ext cx="889000" cy="14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94832</xdr:rowOff>
    </xdr:from>
    <xdr:ext cx="599010" cy="259045"/>
    <xdr:sp macro="" textlink="">
      <xdr:nvSpPr>
        <xdr:cNvPr id="299" name="テキスト ボックス 298"/>
        <xdr:cNvSpPr txBox="1"/>
      </xdr:nvSpPr>
      <xdr:spPr>
        <a:xfrm>
          <a:off x="7561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5249</xdr:rowOff>
    </xdr:from>
    <xdr:to>
      <xdr:col>55</xdr:col>
      <xdr:colOff>50800</xdr:colOff>
      <xdr:row>38</xdr:row>
      <xdr:rowOff>106849</xdr:rowOff>
    </xdr:to>
    <xdr:sp macro="" textlink="">
      <xdr:nvSpPr>
        <xdr:cNvPr id="307" name="楕円 306"/>
        <xdr:cNvSpPr/>
      </xdr:nvSpPr>
      <xdr:spPr>
        <a:xfrm>
          <a:off x="10426700" y="65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91627</xdr:rowOff>
    </xdr:from>
    <xdr:ext cx="534377" cy="259045"/>
    <xdr:sp macro="" textlink="">
      <xdr:nvSpPr>
        <xdr:cNvPr id="308" name="補助費等該当値テキスト"/>
        <xdr:cNvSpPr txBox="1"/>
      </xdr:nvSpPr>
      <xdr:spPr>
        <a:xfrm>
          <a:off x="10528300" y="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129301</xdr:rowOff>
    </xdr:from>
    <xdr:to>
      <xdr:col>50</xdr:col>
      <xdr:colOff>165100</xdr:colOff>
      <xdr:row>37</xdr:row>
      <xdr:rowOff>59451</xdr:rowOff>
    </xdr:to>
    <xdr:sp macro="" textlink="">
      <xdr:nvSpPr>
        <xdr:cNvPr id="309" name="楕円 308"/>
        <xdr:cNvSpPr/>
      </xdr:nvSpPr>
      <xdr:spPr>
        <a:xfrm>
          <a:off x="9588500" y="63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50578</xdr:rowOff>
    </xdr:from>
    <xdr:ext cx="599010" cy="259045"/>
    <xdr:sp macro="" textlink="">
      <xdr:nvSpPr>
        <xdr:cNvPr id="310" name="テキスト ボックス 309"/>
        <xdr:cNvSpPr txBox="1"/>
      </xdr:nvSpPr>
      <xdr:spPr>
        <a:xfrm>
          <a:off x="9339795" y="6394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6290</xdr:rowOff>
    </xdr:from>
    <xdr:to>
      <xdr:col>46</xdr:col>
      <xdr:colOff>38100</xdr:colOff>
      <xdr:row>38</xdr:row>
      <xdr:rowOff>107890</xdr:rowOff>
    </xdr:to>
    <xdr:sp macro="" textlink="">
      <xdr:nvSpPr>
        <xdr:cNvPr id="311" name="楕円 310"/>
        <xdr:cNvSpPr/>
      </xdr:nvSpPr>
      <xdr:spPr>
        <a:xfrm>
          <a:off x="8699500" y="652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99017</xdr:rowOff>
    </xdr:from>
    <xdr:ext cx="534377" cy="259045"/>
    <xdr:sp macro="" textlink="">
      <xdr:nvSpPr>
        <xdr:cNvPr id="312" name="テキスト ボックス 311"/>
        <xdr:cNvSpPr txBox="1"/>
      </xdr:nvSpPr>
      <xdr:spPr>
        <a:xfrm>
          <a:off x="8483111" y="661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47876</xdr:rowOff>
    </xdr:from>
    <xdr:to>
      <xdr:col>41</xdr:col>
      <xdr:colOff>101600</xdr:colOff>
      <xdr:row>37</xdr:row>
      <xdr:rowOff>149476</xdr:rowOff>
    </xdr:to>
    <xdr:sp macro="" textlink="">
      <xdr:nvSpPr>
        <xdr:cNvPr id="313" name="楕円 312"/>
        <xdr:cNvSpPr/>
      </xdr:nvSpPr>
      <xdr:spPr>
        <a:xfrm>
          <a:off x="7810500" y="639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140603</xdr:rowOff>
    </xdr:from>
    <xdr:ext cx="599010" cy="259045"/>
    <xdr:sp macro="" textlink="">
      <xdr:nvSpPr>
        <xdr:cNvPr id="314" name="テキスト ボックス 313"/>
        <xdr:cNvSpPr txBox="1"/>
      </xdr:nvSpPr>
      <xdr:spPr>
        <a:xfrm>
          <a:off x="7561795" y="6484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21229</xdr:rowOff>
    </xdr:from>
    <xdr:to>
      <xdr:col>36</xdr:col>
      <xdr:colOff>165100</xdr:colOff>
      <xdr:row>38</xdr:row>
      <xdr:rowOff>122829</xdr:rowOff>
    </xdr:to>
    <xdr:sp macro="" textlink="">
      <xdr:nvSpPr>
        <xdr:cNvPr id="315" name="楕円 314"/>
        <xdr:cNvSpPr/>
      </xdr:nvSpPr>
      <xdr:spPr>
        <a:xfrm>
          <a:off x="6921500" y="65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113956</xdr:rowOff>
    </xdr:from>
    <xdr:ext cx="534377" cy="259045"/>
    <xdr:sp macro="" textlink="">
      <xdr:nvSpPr>
        <xdr:cNvPr id="316" name="テキスト ボックス 315"/>
        <xdr:cNvSpPr txBox="1"/>
      </xdr:nvSpPr>
      <xdr:spPr>
        <a:xfrm>
          <a:off x="6705111" y="66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10233</xdr:rowOff>
    </xdr:from>
    <xdr:to>
      <xdr:col>55</xdr:col>
      <xdr:colOff>0</xdr:colOff>
      <xdr:row>58</xdr:row>
      <xdr:rowOff>70747</xdr:rowOff>
    </xdr:to>
    <xdr:cxnSp macro="">
      <xdr:nvCxnSpPr>
        <xdr:cNvPr id="343" name="直線コネクタ 342"/>
        <xdr:cNvCxnSpPr/>
      </xdr:nvCxnSpPr>
      <xdr:spPr>
        <a:xfrm flipV="1">
          <a:off x="9639300" y="9954333"/>
          <a:ext cx="838200" cy="60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70747</xdr:rowOff>
    </xdr:from>
    <xdr:to>
      <xdr:col>50</xdr:col>
      <xdr:colOff>114300</xdr:colOff>
      <xdr:row>58</xdr:row>
      <xdr:rowOff>94313</xdr:rowOff>
    </xdr:to>
    <xdr:cxnSp macro="">
      <xdr:nvCxnSpPr>
        <xdr:cNvPr id="346" name="直線コネクタ 345"/>
        <xdr:cNvCxnSpPr/>
      </xdr:nvCxnSpPr>
      <xdr:spPr>
        <a:xfrm flipV="1">
          <a:off x="8750300" y="10014847"/>
          <a:ext cx="889000" cy="2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94313</xdr:rowOff>
    </xdr:from>
    <xdr:to>
      <xdr:col>45</xdr:col>
      <xdr:colOff>177800</xdr:colOff>
      <xdr:row>58</xdr:row>
      <xdr:rowOff>115105</xdr:rowOff>
    </xdr:to>
    <xdr:cxnSp macro="">
      <xdr:nvCxnSpPr>
        <xdr:cNvPr id="349" name="直線コネクタ 348"/>
        <xdr:cNvCxnSpPr/>
      </xdr:nvCxnSpPr>
      <xdr:spPr>
        <a:xfrm flipV="1">
          <a:off x="7861300" y="10038413"/>
          <a:ext cx="8890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145676</xdr:rowOff>
    </xdr:from>
    <xdr:ext cx="599010" cy="259045"/>
    <xdr:sp macro="" textlink="">
      <xdr:nvSpPr>
        <xdr:cNvPr id="351" name="テキスト ボックス 350"/>
        <xdr:cNvSpPr txBox="1"/>
      </xdr:nvSpPr>
      <xdr:spPr>
        <a:xfrm>
          <a:off x="8450795" y="974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102388</xdr:rowOff>
    </xdr:from>
    <xdr:to>
      <xdr:col>41</xdr:col>
      <xdr:colOff>50800</xdr:colOff>
      <xdr:row>58</xdr:row>
      <xdr:rowOff>115105</xdr:rowOff>
    </xdr:to>
    <xdr:cxnSp macro="">
      <xdr:nvCxnSpPr>
        <xdr:cNvPr id="352" name="直線コネクタ 351"/>
        <xdr:cNvCxnSpPr/>
      </xdr:nvCxnSpPr>
      <xdr:spPr>
        <a:xfrm>
          <a:off x="6972300" y="10046488"/>
          <a:ext cx="889000" cy="1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144944</xdr:rowOff>
    </xdr:from>
    <xdr:ext cx="599010" cy="259045"/>
    <xdr:sp macro="" textlink="">
      <xdr:nvSpPr>
        <xdr:cNvPr id="354" name="テキスト ボックス 353"/>
        <xdr:cNvSpPr txBox="1"/>
      </xdr:nvSpPr>
      <xdr:spPr>
        <a:xfrm>
          <a:off x="7561795" y="974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140465</xdr:rowOff>
    </xdr:from>
    <xdr:ext cx="599010" cy="259045"/>
    <xdr:sp macro="" textlink="">
      <xdr:nvSpPr>
        <xdr:cNvPr id="356" name="テキスト ボックス 355"/>
        <xdr:cNvSpPr txBox="1"/>
      </xdr:nvSpPr>
      <xdr:spPr>
        <a:xfrm>
          <a:off x="6672795" y="974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130883</xdr:rowOff>
    </xdr:from>
    <xdr:to>
      <xdr:col>55</xdr:col>
      <xdr:colOff>50800</xdr:colOff>
      <xdr:row>58</xdr:row>
      <xdr:rowOff>61033</xdr:rowOff>
    </xdr:to>
    <xdr:sp macro="" textlink="">
      <xdr:nvSpPr>
        <xdr:cNvPr id="362" name="楕円 361"/>
        <xdr:cNvSpPr/>
      </xdr:nvSpPr>
      <xdr:spPr>
        <a:xfrm>
          <a:off x="10426700" y="990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90260</xdr:rowOff>
    </xdr:from>
    <xdr:ext cx="599010" cy="259045"/>
    <xdr:sp macro="" textlink="">
      <xdr:nvSpPr>
        <xdr:cNvPr id="363" name="普通建設事業費該当値テキスト"/>
        <xdr:cNvSpPr txBox="1"/>
      </xdr:nvSpPr>
      <xdr:spPr>
        <a:xfrm>
          <a:off x="10528300" y="969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19947</xdr:rowOff>
    </xdr:from>
    <xdr:to>
      <xdr:col>50</xdr:col>
      <xdr:colOff>165100</xdr:colOff>
      <xdr:row>58</xdr:row>
      <xdr:rowOff>121547</xdr:rowOff>
    </xdr:to>
    <xdr:sp macro="" textlink="">
      <xdr:nvSpPr>
        <xdr:cNvPr id="364" name="楕円 363"/>
        <xdr:cNvSpPr/>
      </xdr:nvSpPr>
      <xdr:spPr>
        <a:xfrm>
          <a:off x="9588500" y="996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138074</xdr:rowOff>
    </xdr:from>
    <xdr:ext cx="599010" cy="259045"/>
    <xdr:sp macro="" textlink="">
      <xdr:nvSpPr>
        <xdr:cNvPr id="365" name="テキスト ボックス 364"/>
        <xdr:cNvSpPr txBox="1"/>
      </xdr:nvSpPr>
      <xdr:spPr>
        <a:xfrm>
          <a:off x="9339795" y="973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43513</xdr:rowOff>
    </xdr:from>
    <xdr:to>
      <xdr:col>46</xdr:col>
      <xdr:colOff>38100</xdr:colOff>
      <xdr:row>58</xdr:row>
      <xdr:rowOff>145113</xdr:rowOff>
    </xdr:to>
    <xdr:sp macro="" textlink="">
      <xdr:nvSpPr>
        <xdr:cNvPr id="366" name="楕円 365"/>
        <xdr:cNvSpPr/>
      </xdr:nvSpPr>
      <xdr:spPr>
        <a:xfrm>
          <a:off x="8699500" y="998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136240</xdr:rowOff>
    </xdr:from>
    <xdr:ext cx="599010" cy="259045"/>
    <xdr:sp macro="" textlink="">
      <xdr:nvSpPr>
        <xdr:cNvPr id="367" name="テキスト ボックス 366"/>
        <xdr:cNvSpPr txBox="1"/>
      </xdr:nvSpPr>
      <xdr:spPr>
        <a:xfrm>
          <a:off x="8450795" y="1008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64305</xdr:rowOff>
    </xdr:from>
    <xdr:to>
      <xdr:col>41</xdr:col>
      <xdr:colOff>101600</xdr:colOff>
      <xdr:row>58</xdr:row>
      <xdr:rowOff>165905</xdr:rowOff>
    </xdr:to>
    <xdr:sp macro="" textlink="">
      <xdr:nvSpPr>
        <xdr:cNvPr id="368" name="楕円 367"/>
        <xdr:cNvSpPr/>
      </xdr:nvSpPr>
      <xdr:spPr>
        <a:xfrm>
          <a:off x="7810500" y="1000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157032</xdr:rowOff>
    </xdr:from>
    <xdr:ext cx="599010" cy="259045"/>
    <xdr:sp macro="" textlink="">
      <xdr:nvSpPr>
        <xdr:cNvPr id="369" name="テキスト ボックス 368"/>
        <xdr:cNvSpPr txBox="1"/>
      </xdr:nvSpPr>
      <xdr:spPr>
        <a:xfrm>
          <a:off x="7561795" y="101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51588</xdr:rowOff>
    </xdr:from>
    <xdr:to>
      <xdr:col>36</xdr:col>
      <xdr:colOff>165100</xdr:colOff>
      <xdr:row>58</xdr:row>
      <xdr:rowOff>153188</xdr:rowOff>
    </xdr:to>
    <xdr:sp macro="" textlink="">
      <xdr:nvSpPr>
        <xdr:cNvPr id="370" name="楕円 369"/>
        <xdr:cNvSpPr/>
      </xdr:nvSpPr>
      <xdr:spPr>
        <a:xfrm>
          <a:off x="6921500" y="99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144315</xdr:rowOff>
    </xdr:from>
    <xdr:ext cx="599010" cy="259045"/>
    <xdr:sp macro="" textlink="">
      <xdr:nvSpPr>
        <xdr:cNvPr id="371" name="テキスト ボックス 370"/>
        <xdr:cNvSpPr txBox="1"/>
      </xdr:nvSpPr>
      <xdr:spPr>
        <a:xfrm>
          <a:off x="6672795" y="1008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48555</xdr:rowOff>
    </xdr:from>
    <xdr:to>
      <xdr:col>55</xdr:col>
      <xdr:colOff>0</xdr:colOff>
      <xdr:row>78</xdr:row>
      <xdr:rowOff>98813</xdr:rowOff>
    </xdr:to>
    <xdr:cxnSp macro="">
      <xdr:nvCxnSpPr>
        <xdr:cNvPr id="398" name="直線コネクタ 397"/>
        <xdr:cNvCxnSpPr/>
      </xdr:nvCxnSpPr>
      <xdr:spPr>
        <a:xfrm flipV="1">
          <a:off x="9639300" y="13421655"/>
          <a:ext cx="838200" cy="50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98813</xdr:rowOff>
    </xdr:from>
    <xdr:to>
      <xdr:col>50</xdr:col>
      <xdr:colOff>114300</xdr:colOff>
      <xdr:row>78</xdr:row>
      <xdr:rowOff>138519</xdr:rowOff>
    </xdr:to>
    <xdr:cxnSp macro="">
      <xdr:nvCxnSpPr>
        <xdr:cNvPr id="401" name="直線コネクタ 400"/>
        <xdr:cNvCxnSpPr/>
      </xdr:nvCxnSpPr>
      <xdr:spPr>
        <a:xfrm flipV="1">
          <a:off x="8750300" y="13471913"/>
          <a:ext cx="889000" cy="3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137497</xdr:rowOff>
    </xdr:from>
    <xdr:to>
      <xdr:col>45</xdr:col>
      <xdr:colOff>177800</xdr:colOff>
      <xdr:row>78</xdr:row>
      <xdr:rowOff>138519</xdr:rowOff>
    </xdr:to>
    <xdr:cxnSp macro="">
      <xdr:nvCxnSpPr>
        <xdr:cNvPr id="404" name="直線コネクタ 403"/>
        <xdr:cNvCxnSpPr/>
      </xdr:nvCxnSpPr>
      <xdr:spPr>
        <a:xfrm>
          <a:off x="7861300" y="13510597"/>
          <a:ext cx="88900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17890</xdr:rowOff>
    </xdr:from>
    <xdr:ext cx="534377" cy="259045"/>
    <xdr:sp macro="" textlink="">
      <xdr:nvSpPr>
        <xdr:cNvPr id="406" name="テキスト ボックス 405"/>
        <xdr:cNvSpPr txBox="1"/>
      </xdr:nvSpPr>
      <xdr:spPr>
        <a:xfrm>
          <a:off x="8483111" y="1321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125185</xdr:rowOff>
    </xdr:from>
    <xdr:to>
      <xdr:col>41</xdr:col>
      <xdr:colOff>50800</xdr:colOff>
      <xdr:row>78</xdr:row>
      <xdr:rowOff>137497</xdr:rowOff>
    </xdr:to>
    <xdr:cxnSp macro="">
      <xdr:nvCxnSpPr>
        <xdr:cNvPr id="407" name="直線コネクタ 406"/>
        <xdr:cNvCxnSpPr/>
      </xdr:nvCxnSpPr>
      <xdr:spPr>
        <a:xfrm>
          <a:off x="6972300" y="13498285"/>
          <a:ext cx="889000" cy="1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19654</xdr:rowOff>
    </xdr:from>
    <xdr:ext cx="534377" cy="259045"/>
    <xdr:sp macro="" textlink="">
      <xdr:nvSpPr>
        <xdr:cNvPr id="409" name="テキスト ボックス 408"/>
        <xdr:cNvSpPr txBox="1"/>
      </xdr:nvSpPr>
      <xdr:spPr>
        <a:xfrm>
          <a:off x="7594111" y="1322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17626</xdr:rowOff>
    </xdr:from>
    <xdr:ext cx="534377" cy="259045"/>
    <xdr:sp macro="" textlink="">
      <xdr:nvSpPr>
        <xdr:cNvPr id="411" name="テキスト ボックス 410"/>
        <xdr:cNvSpPr txBox="1"/>
      </xdr:nvSpPr>
      <xdr:spPr>
        <a:xfrm>
          <a:off x="6705111" y="1321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169205</xdr:rowOff>
    </xdr:from>
    <xdr:to>
      <xdr:col>55</xdr:col>
      <xdr:colOff>50800</xdr:colOff>
      <xdr:row>78</xdr:row>
      <xdr:rowOff>99355</xdr:rowOff>
    </xdr:to>
    <xdr:sp macro="" textlink="">
      <xdr:nvSpPr>
        <xdr:cNvPr id="417" name="楕円 416"/>
        <xdr:cNvSpPr/>
      </xdr:nvSpPr>
      <xdr:spPr>
        <a:xfrm>
          <a:off x="10426700" y="1337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128582</xdr:rowOff>
    </xdr:from>
    <xdr:ext cx="599010" cy="259045"/>
    <xdr:sp macro="" textlink="">
      <xdr:nvSpPr>
        <xdr:cNvPr id="418" name="普通建設事業費 （ うち新規整備　）該当値テキスト"/>
        <xdr:cNvSpPr txBox="1"/>
      </xdr:nvSpPr>
      <xdr:spPr>
        <a:xfrm>
          <a:off x="10528300" y="1315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48013</xdr:rowOff>
    </xdr:from>
    <xdr:to>
      <xdr:col>50</xdr:col>
      <xdr:colOff>165100</xdr:colOff>
      <xdr:row>78</xdr:row>
      <xdr:rowOff>149613</xdr:rowOff>
    </xdr:to>
    <xdr:sp macro="" textlink="">
      <xdr:nvSpPr>
        <xdr:cNvPr id="419" name="楕円 418"/>
        <xdr:cNvSpPr/>
      </xdr:nvSpPr>
      <xdr:spPr>
        <a:xfrm>
          <a:off x="9588500" y="134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166140</xdr:rowOff>
    </xdr:from>
    <xdr:ext cx="599010" cy="259045"/>
    <xdr:sp macro="" textlink="">
      <xdr:nvSpPr>
        <xdr:cNvPr id="420" name="テキスト ボックス 419"/>
        <xdr:cNvSpPr txBox="1"/>
      </xdr:nvSpPr>
      <xdr:spPr>
        <a:xfrm>
          <a:off x="9339795" y="13196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87719</xdr:rowOff>
    </xdr:from>
    <xdr:to>
      <xdr:col>46</xdr:col>
      <xdr:colOff>38100</xdr:colOff>
      <xdr:row>79</xdr:row>
      <xdr:rowOff>17869</xdr:rowOff>
    </xdr:to>
    <xdr:sp macro="" textlink="">
      <xdr:nvSpPr>
        <xdr:cNvPr id="421" name="楕円 420"/>
        <xdr:cNvSpPr/>
      </xdr:nvSpPr>
      <xdr:spPr>
        <a:xfrm>
          <a:off x="8699500" y="134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8996</xdr:rowOff>
    </xdr:from>
    <xdr:ext cx="469744" cy="259045"/>
    <xdr:sp macro="" textlink="">
      <xdr:nvSpPr>
        <xdr:cNvPr id="422" name="テキスト ボックス 421"/>
        <xdr:cNvSpPr txBox="1"/>
      </xdr:nvSpPr>
      <xdr:spPr>
        <a:xfrm>
          <a:off x="8515428" y="1355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86697</xdr:rowOff>
    </xdr:from>
    <xdr:to>
      <xdr:col>41</xdr:col>
      <xdr:colOff>101600</xdr:colOff>
      <xdr:row>79</xdr:row>
      <xdr:rowOff>16847</xdr:rowOff>
    </xdr:to>
    <xdr:sp macro="" textlink="">
      <xdr:nvSpPr>
        <xdr:cNvPr id="423" name="楕円 422"/>
        <xdr:cNvSpPr/>
      </xdr:nvSpPr>
      <xdr:spPr>
        <a:xfrm>
          <a:off x="7810500" y="134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7974</xdr:rowOff>
    </xdr:from>
    <xdr:ext cx="469744" cy="259045"/>
    <xdr:sp macro="" textlink="">
      <xdr:nvSpPr>
        <xdr:cNvPr id="424" name="テキスト ボックス 423"/>
        <xdr:cNvSpPr txBox="1"/>
      </xdr:nvSpPr>
      <xdr:spPr>
        <a:xfrm>
          <a:off x="7626428" y="13552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74385</xdr:rowOff>
    </xdr:from>
    <xdr:to>
      <xdr:col>36</xdr:col>
      <xdr:colOff>165100</xdr:colOff>
      <xdr:row>79</xdr:row>
      <xdr:rowOff>4535</xdr:rowOff>
    </xdr:to>
    <xdr:sp macro="" textlink="">
      <xdr:nvSpPr>
        <xdr:cNvPr id="425" name="楕円 424"/>
        <xdr:cNvSpPr/>
      </xdr:nvSpPr>
      <xdr:spPr>
        <a:xfrm>
          <a:off x="6921500" y="1344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167112</xdr:rowOff>
    </xdr:from>
    <xdr:ext cx="534377" cy="259045"/>
    <xdr:sp macro="" textlink="">
      <xdr:nvSpPr>
        <xdr:cNvPr id="426" name="テキスト ボックス 425"/>
        <xdr:cNvSpPr txBox="1"/>
      </xdr:nvSpPr>
      <xdr:spPr>
        <a:xfrm>
          <a:off x="6705111" y="1354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115506</xdr:rowOff>
    </xdr:from>
    <xdr:to>
      <xdr:col>55</xdr:col>
      <xdr:colOff>0</xdr:colOff>
      <xdr:row>98</xdr:row>
      <xdr:rowOff>19966</xdr:rowOff>
    </xdr:to>
    <xdr:cxnSp macro="">
      <xdr:nvCxnSpPr>
        <xdr:cNvPr id="455" name="直線コネクタ 454"/>
        <xdr:cNvCxnSpPr/>
      </xdr:nvCxnSpPr>
      <xdr:spPr>
        <a:xfrm flipV="1">
          <a:off x="9639300" y="16746156"/>
          <a:ext cx="838200" cy="7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75362</xdr:rowOff>
    </xdr:from>
    <xdr:ext cx="599010" cy="259045"/>
    <xdr:sp macro="" textlink="">
      <xdr:nvSpPr>
        <xdr:cNvPr id="456" name="普通建設事業費 （ うち更新整備　）平均値テキスト"/>
        <xdr:cNvSpPr txBox="1"/>
      </xdr:nvSpPr>
      <xdr:spPr>
        <a:xfrm>
          <a:off x="10528300" y="16534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72743</xdr:rowOff>
    </xdr:from>
    <xdr:to>
      <xdr:col>50</xdr:col>
      <xdr:colOff>114300</xdr:colOff>
      <xdr:row>98</xdr:row>
      <xdr:rowOff>19966</xdr:rowOff>
    </xdr:to>
    <xdr:cxnSp macro="">
      <xdr:nvCxnSpPr>
        <xdr:cNvPr id="458" name="直線コネクタ 457"/>
        <xdr:cNvCxnSpPr/>
      </xdr:nvCxnSpPr>
      <xdr:spPr>
        <a:xfrm>
          <a:off x="8750300" y="16703393"/>
          <a:ext cx="889000" cy="11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72743</xdr:rowOff>
    </xdr:from>
    <xdr:to>
      <xdr:col>45</xdr:col>
      <xdr:colOff>177800</xdr:colOff>
      <xdr:row>98</xdr:row>
      <xdr:rowOff>59601</xdr:rowOff>
    </xdr:to>
    <xdr:cxnSp macro="">
      <xdr:nvCxnSpPr>
        <xdr:cNvPr id="461" name="直線コネクタ 460"/>
        <xdr:cNvCxnSpPr/>
      </xdr:nvCxnSpPr>
      <xdr:spPr>
        <a:xfrm flipV="1">
          <a:off x="7861300" y="16703393"/>
          <a:ext cx="889000" cy="15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158045</xdr:rowOff>
    </xdr:from>
    <xdr:ext cx="599010" cy="259045"/>
    <xdr:sp macro="" textlink="">
      <xdr:nvSpPr>
        <xdr:cNvPr id="463" name="テキスト ボックス 462"/>
        <xdr:cNvSpPr txBox="1"/>
      </xdr:nvSpPr>
      <xdr:spPr>
        <a:xfrm>
          <a:off x="8450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59601</xdr:rowOff>
    </xdr:from>
    <xdr:to>
      <xdr:col>41</xdr:col>
      <xdr:colOff>50800</xdr:colOff>
      <xdr:row>98</xdr:row>
      <xdr:rowOff>156815</xdr:rowOff>
    </xdr:to>
    <xdr:cxnSp macro="">
      <xdr:nvCxnSpPr>
        <xdr:cNvPr id="464" name="直線コネクタ 463"/>
        <xdr:cNvCxnSpPr/>
      </xdr:nvCxnSpPr>
      <xdr:spPr>
        <a:xfrm flipV="1">
          <a:off x="6972300" y="16861701"/>
          <a:ext cx="889000" cy="9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64706</xdr:rowOff>
    </xdr:from>
    <xdr:to>
      <xdr:col>55</xdr:col>
      <xdr:colOff>50800</xdr:colOff>
      <xdr:row>97</xdr:row>
      <xdr:rowOff>166306</xdr:rowOff>
    </xdr:to>
    <xdr:sp macro="" textlink="">
      <xdr:nvSpPr>
        <xdr:cNvPr id="474" name="楕円 473"/>
        <xdr:cNvSpPr/>
      </xdr:nvSpPr>
      <xdr:spPr>
        <a:xfrm>
          <a:off x="10426700" y="1669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43133</xdr:rowOff>
    </xdr:from>
    <xdr:ext cx="599010" cy="259045"/>
    <xdr:sp macro="" textlink="">
      <xdr:nvSpPr>
        <xdr:cNvPr id="475" name="普通建設事業費 （ うち更新整備　）該当値テキスト"/>
        <xdr:cNvSpPr txBox="1"/>
      </xdr:nvSpPr>
      <xdr:spPr>
        <a:xfrm>
          <a:off x="10528300" y="1667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140616</xdr:rowOff>
    </xdr:from>
    <xdr:to>
      <xdr:col>50</xdr:col>
      <xdr:colOff>165100</xdr:colOff>
      <xdr:row>98</xdr:row>
      <xdr:rowOff>70766</xdr:rowOff>
    </xdr:to>
    <xdr:sp macro="" textlink="">
      <xdr:nvSpPr>
        <xdr:cNvPr id="476" name="楕円 475"/>
        <xdr:cNvSpPr/>
      </xdr:nvSpPr>
      <xdr:spPr>
        <a:xfrm>
          <a:off x="9588500" y="167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61893</xdr:rowOff>
    </xdr:from>
    <xdr:ext cx="599010" cy="259045"/>
    <xdr:sp macro="" textlink="">
      <xdr:nvSpPr>
        <xdr:cNvPr id="477" name="テキスト ボックス 476"/>
        <xdr:cNvSpPr txBox="1"/>
      </xdr:nvSpPr>
      <xdr:spPr>
        <a:xfrm>
          <a:off x="9339795" y="1686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21943</xdr:rowOff>
    </xdr:from>
    <xdr:to>
      <xdr:col>46</xdr:col>
      <xdr:colOff>38100</xdr:colOff>
      <xdr:row>97</xdr:row>
      <xdr:rowOff>123543</xdr:rowOff>
    </xdr:to>
    <xdr:sp macro="" textlink="">
      <xdr:nvSpPr>
        <xdr:cNvPr id="478" name="楕円 477"/>
        <xdr:cNvSpPr/>
      </xdr:nvSpPr>
      <xdr:spPr>
        <a:xfrm>
          <a:off x="8699500" y="166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140070</xdr:rowOff>
    </xdr:from>
    <xdr:ext cx="599010" cy="259045"/>
    <xdr:sp macro="" textlink="">
      <xdr:nvSpPr>
        <xdr:cNvPr id="479" name="テキスト ボックス 478"/>
        <xdr:cNvSpPr txBox="1"/>
      </xdr:nvSpPr>
      <xdr:spPr>
        <a:xfrm>
          <a:off x="8450795" y="1642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8801</xdr:rowOff>
    </xdr:from>
    <xdr:to>
      <xdr:col>41</xdr:col>
      <xdr:colOff>101600</xdr:colOff>
      <xdr:row>98</xdr:row>
      <xdr:rowOff>110401</xdr:rowOff>
    </xdr:to>
    <xdr:sp macro="" textlink="">
      <xdr:nvSpPr>
        <xdr:cNvPr id="480" name="楕円 479"/>
        <xdr:cNvSpPr/>
      </xdr:nvSpPr>
      <xdr:spPr>
        <a:xfrm>
          <a:off x="7810500" y="1681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101528</xdr:rowOff>
    </xdr:from>
    <xdr:ext cx="534377" cy="259045"/>
    <xdr:sp macro="" textlink="">
      <xdr:nvSpPr>
        <xdr:cNvPr id="481" name="テキスト ボックス 480"/>
        <xdr:cNvSpPr txBox="1"/>
      </xdr:nvSpPr>
      <xdr:spPr>
        <a:xfrm>
          <a:off x="7594111" y="1690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106015</xdr:rowOff>
    </xdr:from>
    <xdr:to>
      <xdr:col>36</xdr:col>
      <xdr:colOff>165100</xdr:colOff>
      <xdr:row>99</xdr:row>
      <xdr:rowOff>36165</xdr:rowOff>
    </xdr:to>
    <xdr:sp macro="" textlink="">
      <xdr:nvSpPr>
        <xdr:cNvPr id="482" name="楕円 481"/>
        <xdr:cNvSpPr/>
      </xdr:nvSpPr>
      <xdr:spPr>
        <a:xfrm>
          <a:off x="6921500" y="169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27292</xdr:rowOff>
    </xdr:from>
    <xdr:ext cx="534377" cy="259045"/>
    <xdr:sp macro="" textlink="">
      <xdr:nvSpPr>
        <xdr:cNvPr id="483" name="テキスト ボックス 482"/>
        <xdr:cNvSpPr txBox="1"/>
      </xdr:nvSpPr>
      <xdr:spPr>
        <a:xfrm>
          <a:off x="6705111" y="1700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94446</xdr:rowOff>
    </xdr:from>
    <xdr:to>
      <xdr:col>85</xdr:col>
      <xdr:colOff>127000</xdr:colOff>
      <xdr:row>38</xdr:row>
      <xdr:rowOff>117277</xdr:rowOff>
    </xdr:to>
    <xdr:cxnSp macro="">
      <xdr:nvCxnSpPr>
        <xdr:cNvPr id="510" name="直線コネクタ 509"/>
        <xdr:cNvCxnSpPr/>
      </xdr:nvCxnSpPr>
      <xdr:spPr>
        <a:xfrm>
          <a:off x="15481300" y="6609546"/>
          <a:ext cx="838200" cy="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40880</xdr:rowOff>
    </xdr:from>
    <xdr:to>
      <xdr:col>81</xdr:col>
      <xdr:colOff>50800</xdr:colOff>
      <xdr:row>38</xdr:row>
      <xdr:rowOff>94446</xdr:rowOff>
    </xdr:to>
    <xdr:cxnSp macro="">
      <xdr:nvCxnSpPr>
        <xdr:cNvPr id="513" name="直線コネクタ 512"/>
        <xdr:cNvCxnSpPr/>
      </xdr:nvCxnSpPr>
      <xdr:spPr>
        <a:xfrm>
          <a:off x="14592300" y="6555980"/>
          <a:ext cx="8890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40880</xdr:rowOff>
    </xdr:from>
    <xdr:to>
      <xdr:col>76</xdr:col>
      <xdr:colOff>114300</xdr:colOff>
      <xdr:row>38</xdr:row>
      <xdr:rowOff>80276</xdr:rowOff>
    </xdr:to>
    <xdr:cxnSp macro="">
      <xdr:nvCxnSpPr>
        <xdr:cNvPr id="516" name="直線コネクタ 515"/>
        <xdr:cNvCxnSpPr/>
      </xdr:nvCxnSpPr>
      <xdr:spPr>
        <a:xfrm flipV="1">
          <a:off x="13703300" y="6555980"/>
          <a:ext cx="889000" cy="3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128940</xdr:rowOff>
    </xdr:from>
    <xdr:ext cx="534377" cy="259045"/>
    <xdr:sp macro="" textlink="">
      <xdr:nvSpPr>
        <xdr:cNvPr id="518" name="テキスト ボックス 517"/>
        <xdr:cNvSpPr txBox="1"/>
      </xdr:nvSpPr>
      <xdr:spPr>
        <a:xfrm>
          <a:off x="14325111" y="664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80276</xdr:rowOff>
    </xdr:from>
    <xdr:to>
      <xdr:col>71</xdr:col>
      <xdr:colOff>177800</xdr:colOff>
      <xdr:row>38</xdr:row>
      <xdr:rowOff>90887</xdr:rowOff>
    </xdr:to>
    <xdr:cxnSp macro="">
      <xdr:nvCxnSpPr>
        <xdr:cNvPr id="519" name="直線コネクタ 518"/>
        <xdr:cNvCxnSpPr/>
      </xdr:nvCxnSpPr>
      <xdr:spPr>
        <a:xfrm flipV="1">
          <a:off x="12814300" y="6595376"/>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142886</xdr:rowOff>
    </xdr:from>
    <xdr:ext cx="534377" cy="259045"/>
    <xdr:sp macro="" textlink="">
      <xdr:nvSpPr>
        <xdr:cNvPr id="523" name="テキスト ボックス 522"/>
        <xdr:cNvSpPr txBox="1"/>
      </xdr:nvSpPr>
      <xdr:spPr>
        <a:xfrm>
          <a:off x="12547111" y="66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66477</xdr:rowOff>
    </xdr:from>
    <xdr:to>
      <xdr:col>85</xdr:col>
      <xdr:colOff>177800</xdr:colOff>
      <xdr:row>38</xdr:row>
      <xdr:rowOff>168077</xdr:rowOff>
    </xdr:to>
    <xdr:sp macro="" textlink="">
      <xdr:nvSpPr>
        <xdr:cNvPr id="529" name="楕円 528"/>
        <xdr:cNvSpPr/>
      </xdr:nvSpPr>
      <xdr:spPr>
        <a:xfrm>
          <a:off x="16268700" y="65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9732</xdr:rowOff>
    </xdr:from>
    <xdr:ext cx="469744" cy="259045"/>
    <xdr:sp macro="" textlink="">
      <xdr:nvSpPr>
        <xdr:cNvPr id="530" name="災害復旧事業費該当値テキスト"/>
        <xdr:cNvSpPr txBox="1"/>
      </xdr:nvSpPr>
      <xdr:spPr>
        <a:xfrm>
          <a:off x="16370300" y="652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43646</xdr:rowOff>
    </xdr:from>
    <xdr:to>
      <xdr:col>81</xdr:col>
      <xdr:colOff>101600</xdr:colOff>
      <xdr:row>38</xdr:row>
      <xdr:rowOff>145246</xdr:rowOff>
    </xdr:to>
    <xdr:sp macro="" textlink="">
      <xdr:nvSpPr>
        <xdr:cNvPr id="531" name="楕円 530"/>
        <xdr:cNvSpPr/>
      </xdr:nvSpPr>
      <xdr:spPr>
        <a:xfrm>
          <a:off x="15430500" y="655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136373</xdr:rowOff>
    </xdr:from>
    <xdr:ext cx="534377" cy="259045"/>
    <xdr:sp macro="" textlink="">
      <xdr:nvSpPr>
        <xdr:cNvPr id="532" name="テキスト ボックス 531"/>
        <xdr:cNvSpPr txBox="1"/>
      </xdr:nvSpPr>
      <xdr:spPr>
        <a:xfrm>
          <a:off x="15214111" y="665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161530</xdr:rowOff>
    </xdr:from>
    <xdr:to>
      <xdr:col>76</xdr:col>
      <xdr:colOff>165100</xdr:colOff>
      <xdr:row>38</xdr:row>
      <xdr:rowOff>91680</xdr:rowOff>
    </xdr:to>
    <xdr:sp macro="" textlink="">
      <xdr:nvSpPr>
        <xdr:cNvPr id="533" name="楕円 532"/>
        <xdr:cNvSpPr/>
      </xdr:nvSpPr>
      <xdr:spPr>
        <a:xfrm>
          <a:off x="14541500" y="650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108208</xdr:rowOff>
    </xdr:from>
    <xdr:ext cx="534377" cy="259045"/>
    <xdr:sp macro="" textlink="">
      <xdr:nvSpPr>
        <xdr:cNvPr id="534" name="テキスト ボックス 533"/>
        <xdr:cNvSpPr txBox="1"/>
      </xdr:nvSpPr>
      <xdr:spPr>
        <a:xfrm>
          <a:off x="14325111" y="628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29476</xdr:rowOff>
    </xdr:from>
    <xdr:to>
      <xdr:col>72</xdr:col>
      <xdr:colOff>38100</xdr:colOff>
      <xdr:row>38</xdr:row>
      <xdr:rowOff>131076</xdr:rowOff>
    </xdr:to>
    <xdr:sp macro="" textlink="">
      <xdr:nvSpPr>
        <xdr:cNvPr id="535" name="楕円 534"/>
        <xdr:cNvSpPr/>
      </xdr:nvSpPr>
      <xdr:spPr>
        <a:xfrm>
          <a:off x="13652500" y="654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147602</xdr:rowOff>
    </xdr:from>
    <xdr:ext cx="534377" cy="259045"/>
    <xdr:sp macro="" textlink="">
      <xdr:nvSpPr>
        <xdr:cNvPr id="536" name="テキスト ボックス 535"/>
        <xdr:cNvSpPr txBox="1"/>
      </xdr:nvSpPr>
      <xdr:spPr>
        <a:xfrm>
          <a:off x="13436111" y="631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40087</xdr:rowOff>
    </xdr:from>
    <xdr:to>
      <xdr:col>67</xdr:col>
      <xdr:colOff>101600</xdr:colOff>
      <xdr:row>38</xdr:row>
      <xdr:rowOff>141687</xdr:rowOff>
    </xdr:to>
    <xdr:sp macro="" textlink="">
      <xdr:nvSpPr>
        <xdr:cNvPr id="537" name="楕円 536"/>
        <xdr:cNvSpPr/>
      </xdr:nvSpPr>
      <xdr:spPr>
        <a:xfrm>
          <a:off x="12763500" y="655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158214</xdr:rowOff>
    </xdr:from>
    <xdr:ext cx="534377" cy="259045"/>
    <xdr:sp macro="" textlink="">
      <xdr:nvSpPr>
        <xdr:cNvPr id="538" name="テキスト ボックス 537"/>
        <xdr:cNvSpPr txBox="1"/>
      </xdr:nvSpPr>
      <xdr:spPr>
        <a:xfrm>
          <a:off x="12547111" y="633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31469</xdr:rowOff>
    </xdr:from>
    <xdr:to>
      <xdr:col>85</xdr:col>
      <xdr:colOff>127000</xdr:colOff>
      <xdr:row>78</xdr:row>
      <xdr:rowOff>38303</xdr:rowOff>
    </xdr:to>
    <xdr:cxnSp macro="">
      <xdr:nvCxnSpPr>
        <xdr:cNvPr id="622" name="直線コネクタ 621"/>
        <xdr:cNvCxnSpPr/>
      </xdr:nvCxnSpPr>
      <xdr:spPr>
        <a:xfrm>
          <a:off x="15481300" y="13404569"/>
          <a:ext cx="8382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59509</xdr:rowOff>
    </xdr:from>
    <xdr:ext cx="599010" cy="259045"/>
    <xdr:sp macro="" textlink="">
      <xdr:nvSpPr>
        <xdr:cNvPr id="623" name="公債費平均値テキスト"/>
        <xdr:cNvSpPr txBox="1"/>
      </xdr:nvSpPr>
      <xdr:spPr>
        <a:xfrm>
          <a:off x="16370300" y="13089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19183</xdr:rowOff>
    </xdr:from>
    <xdr:to>
      <xdr:col>81</xdr:col>
      <xdr:colOff>50800</xdr:colOff>
      <xdr:row>78</xdr:row>
      <xdr:rowOff>31469</xdr:rowOff>
    </xdr:to>
    <xdr:cxnSp macro="">
      <xdr:nvCxnSpPr>
        <xdr:cNvPr id="625" name="直線コネクタ 624"/>
        <xdr:cNvCxnSpPr/>
      </xdr:nvCxnSpPr>
      <xdr:spPr>
        <a:xfrm>
          <a:off x="14592300" y="13392283"/>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168634</xdr:rowOff>
    </xdr:from>
    <xdr:ext cx="599010" cy="259045"/>
    <xdr:sp macro="" textlink="">
      <xdr:nvSpPr>
        <xdr:cNvPr id="627" name="テキスト ボックス 626"/>
        <xdr:cNvSpPr txBox="1"/>
      </xdr:nvSpPr>
      <xdr:spPr>
        <a:xfrm>
          <a:off x="15181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122055</xdr:rowOff>
    </xdr:from>
    <xdr:to>
      <xdr:col>76</xdr:col>
      <xdr:colOff>114300</xdr:colOff>
      <xdr:row>78</xdr:row>
      <xdr:rowOff>19183</xdr:rowOff>
    </xdr:to>
    <xdr:cxnSp macro="">
      <xdr:nvCxnSpPr>
        <xdr:cNvPr id="628" name="直線コネクタ 627"/>
        <xdr:cNvCxnSpPr/>
      </xdr:nvCxnSpPr>
      <xdr:spPr>
        <a:xfrm>
          <a:off x="13703300" y="1332370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5639</xdr:rowOff>
    </xdr:from>
    <xdr:ext cx="599010" cy="259045"/>
    <xdr:sp macro="" textlink="">
      <xdr:nvSpPr>
        <xdr:cNvPr id="630" name="テキスト ボックス 629"/>
        <xdr:cNvSpPr txBox="1"/>
      </xdr:nvSpPr>
      <xdr:spPr>
        <a:xfrm>
          <a:off x="14292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31643</xdr:rowOff>
    </xdr:from>
    <xdr:to>
      <xdr:col>71</xdr:col>
      <xdr:colOff>177800</xdr:colOff>
      <xdr:row>77</xdr:row>
      <xdr:rowOff>122055</xdr:rowOff>
    </xdr:to>
    <xdr:cxnSp macro="">
      <xdr:nvCxnSpPr>
        <xdr:cNvPr id="631" name="直線コネクタ 630"/>
        <xdr:cNvCxnSpPr/>
      </xdr:nvCxnSpPr>
      <xdr:spPr>
        <a:xfrm>
          <a:off x="12814300" y="13233293"/>
          <a:ext cx="889000" cy="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9527</xdr:rowOff>
    </xdr:from>
    <xdr:ext cx="599010" cy="259045"/>
    <xdr:sp macro="" textlink="">
      <xdr:nvSpPr>
        <xdr:cNvPr id="633" name="テキスト ボックス 632"/>
        <xdr:cNvSpPr txBox="1"/>
      </xdr:nvSpPr>
      <xdr:spPr>
        <a:xfrm>
          <a:off x="13403795" y="1303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158953</xdr:rowOff>
    </xdr:from>
    <xdr:to>
      <xdr:col>85</xdr:col>
      <xdr:colOff>177800</xdr:colOff>
      <xdr:row>78</xdr:row>
      <xdr:rowOff>89103</xdr:rowOff>
    </xdr:to>
    <xdr:sp macro="" textlink="">
      <xdr:nvSpPr>
        <xdr:cNvPr id="641" name="楕円 640"/>
        <xdr:cNvSpPr/>
      </xdr:nvSpPr>
      <xdr:spPr>
        <a:xfrm>
          <a:off x="16268700" y="133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73880</xdr:rowOff>
    </xdr:from>
    <xdr:ext cx="534377" cy="259045"/>
    <xdr:sp macro="" textlink="">
      <xdr:nvSpPr>
        <xdr:cNvPr id="642" name="公債費該当値テキスト"/>
        <xdr:cNvSpPr txBox="1"/>
      </xdr:nvSpPr>
      <xdr:spPr>
        <a:xfrm>
          <a:off x="16370300" y="1327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152119</xdr:rowOff>
    </xdr:from>
    <xdr:to>
      <xdr:col>81</xdr:col>
      <xdr:colOff>101600</xdr:colOff>
      <xdr:row>78</xdr:row>
      <xdr:rowOff>82269</xdr:rowOff>
    </xdr:to>
    <xdr:sp macro="" textlink="">
      <xdr:nvSpPr>
        <xdr:cNvPr id="643" name="楕円 642"/>
        <xdr:cNvSpPr/>
      </xdr:nvSpPr>
      <xdr:spPr>
        <a:xfrm>
          <a:off x="15430500" y="1335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73396</xdr:rowOff>
    </xdr:from>
    <xdr:ext cx="534377" cy="259045"/>
    <xdr:sp macro="" textlink="">
      <xdr:nvSpPr>
        <xdr:cNvPr id="644" name="テキスト ボックス 643"/>
        <xdr:cNvSpPr txBox="1"/>
      </xdr:nvSpPr>
      <xdr:spPr>
        <a:xfrm>
          <a:off x="15214111" y="1344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139833</xdr:rowOff>
    </xdr:from>
    <xdr:to>
      <xdr:col>76</xdr:col>
      <xdr:colOff>165100</xdr:colOff>
      <xdr:row>78</xdr:row>
      <xdr:rowOff>69983</xdr:rowOff>
    </xdr:to>
    <xdr:sp macro="" textlink="">
      <xdr:nvSpPr>
        <xdr:cNvPr id="645" name="楕円 644"/>
        <xdr:cNvSpPr/>
      </xdr:nvSpPr>
      <xdr:spPr>
        <a:xfrm>
          <a:off x="14541500" y="133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61110</xdr:rowOff>
    </xdr:from>
    <xdr:ext cx="599010" cy="259045"/>
    <xdr:sp macro="" textlink="">
      <xdr:nvSpPr>
        <xdr:cNvPr id="646" name="テキスト ボックス 645"/>
        <xdr:cNvSpPr txBox="1"/>
      </xdr:nvSpPr>
      <xdr:spPr>
        <a:xfrm>
          <a:off x="14292795" y="1343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71255</xdr:rowOff>
    </xdr:from>
    <xdr:to>
      <xdr:col>72</xdr:col>
      <xdr:colOff>38100</xdr:colOff>
      <xdr:row>78</xdr:row>
      <xdr:rowOff>1405</xdr:rowOff>
    </xdr:to>
    <xdr:sp macro="" textlink="">
      <xdr:nvSpPr>
        <xdr:cNvPr id="647" name="楕円 646"/>
        <xdr:cNvSpPr/>
      </xdr:nvSpPr>
      <xdr:spPr>
        <a:xfrm>
          <a:off x="13652500" y="1327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163982</xdr:rowOff>
    </xdr:from>
    <xdr:ext cx="599010" cy="259045"/>
    <xdr:sp macro="" textlink="">
      <xdr:nvSpPr>
        <xdr:cNvPr id="648" name="テキスト ボックス 647"/>
        <xdr:cNvSpPr txBox="1"/>
      </xdr:nvSpPr>
      <xdr:spPr>
        <a:xfrm>
          <a:off x="13403795" y="1336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152293</xdr:rowOff>
    </xdr:from>
    <xdr:to>
      <xdr:col>67</xdr:col>
      <xdr:colOff>101600</xdr:colOff>
      <xdr:row>77</xdr:row>
      <xdr:rowOff>82443</xdr:rowOff>
    </xdr:to>
    <xdr:sp macro="" textlink="">
      <xdr:nvSpPr>
        <xdr:cNvPr id="649" name="楕円 648"/>
        <xdr:cNvSpPr/>
      </xdr:nvSpPr>
      <xdr:spPr>
        <a:xfrm>
          <a:off x="12763500" y="131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98970</xdr:rowOff>
    </xdr:from>
    <xdr:ext cx="599010" cy="259045"/>
    <xdr:sp macro="" textlink="">
      <xdr:nvSpPr>
        <xdr:cNvPr id="650" name="テキスト ボックス 649"/>
        <xdr:cNvSpPr txBox="1"/>
      </xdr:nvSpPr>
      <xdr:spPr>
        <a:xfrm>
          <a:off x="12514795" y="1295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39770</xdr:rowOff>
    </xdr:from>
    <xdr:to>
      <xdr:col>85</xdr:col>
      <xdr:colOff>127000</xdr:colOff>
      <xdr:row>98</xdr:row>
      <xdr:rowOff>72847</xdr:rowOff>
    </xdr:to>
    <xdr:cxnSp macro="">
      <xdr:nvCxnSpPr>
        <xdr:cNvPr id="677" name="直線コネクタ 676"/>
        <xdr:cNvCxnSpPr/>
      </xdr:nvCxnSpPr>
      <xdr:spPr>
        <a:xfrm flipV="1">
          <a:off x="15481300" y="16841870"/>
          <a:ext cx="838200" cy="3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72847</xdr:rowOff>
    </xdr:from>
    <xdr:to>
      <xdr:col>81</xdr:col>
      <xdr:colOff>50800</xdr:colOff>
      <xdr:row>98</xdr:row>
      <xdr:rowOff>80544</xdr:rowOff>
    </xdr:to>
    <xdr:cxnSp macro="">
      <xdr:nvCxnSpPr>
        <xdr:cNvPr id="680" name="直線コネクタ 679"/>
        <xdr:cNvCxnSpPr/>
      </xdr:nvCxnSpPr>
      <xdr:spPr>
        <a:xfrm flipV="1">
          <a:off x="14592300" y="16874947"/>
          <a:ext cx="889000" cy="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17314</xdr:rowOff>
    </xdr:from>
    <xdr:to>
      <xdr:col>76</xdr:col>
      <xdr:colOff>114300</xdr:colOff>
      <xdr:row>98</xdr:row>
      <xdr:rowOff>80544</xdr:rowOff>
    </xdr:to>
    <xdr:cxnSp macro="">
      <xdr:nvCxnSpPr>
        <xdr:cNvPr id="683" name="直線コネクタ 682"/>
        <xdr:cNvCxnSpPr/>
      </xdr:nvCxnSpPr>
      <xdr:spPr>
        <a:xfrm>
          <a:off x="13703300" y="16819414"/>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17314</xdr:rowOff>
    </xdr:from>
    <xdr:to>
      <xdr:col>71</xdr:col>
      <xdr:colOff>177800</xdr:colOff>
      <xdr:row>98</xdr:row>
      <xdr:rowOff>75378</xdr:rowOff>
    </xdr:to>
    <xdr:cxnSp macro="">
      <xdr:nvCxnSpPr>
        <xdr:cNvPr id="686" name="直線コネクタ 685"/>
        <xdr:cNvCxnSpPr/>
      </xdr:nvCxnSpPr>
      <xdr:spPr>
        <a:xfrm flipV="1">
          <a:off x="12814300" y="16819414"/>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160420</xdr:rowOff>
    </xdr:from>
    <xdr:to>
      <xdr:col>85</xdr:col>
      <xdr:colOff>177800</xdr:colOff>
      <xdr:row>98</xdr:row>
      <xdr:rowOff>90570</xdr:rowOff>
    </xdr:to>
    <xdr:sp macro="" textlink="">
      <xdr:nvSpPr>
        <xdr:cNvPr id="696" name="楕円 695"/>
        <xdr:cNvSpPr/>
      </xdr:nvSpPr>
      <xdr:spPr>
        <a:xfrm>
          <a:off x="16268700" y="167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119797</xdr:rowOff>
    </xdr:from>
    <xdr:ext cx="599010" cy="259045"/>
    <xdr:sp macro="" textlink="">
      <xdr:nvSpPr>
        <xdr:cNvPr id="697" name="積立金該当値テキスト"/>
        <xdr:cNvSpPr txBox="1"/>
      </xdr:nvSpPr>
      <xdr:spPr>
        <a:xfrm>
          <a:off x="16370300" y="16578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22047</xdr:rowOff>
    </xdr:from>
    <xdr:to>
      <xdr:col>81</xdr:col>
      <xdr:colOff>101600</xdr:colOff>
      <xdr:row>98</xdr:row>
      <xdr:rowOff>123647</xdr:rowOff>
    </xdr:to>
    <xdr:sp macro="" textlink="">
      <xdr:nvSpPr>
        <xdr:cNvPr id="698" name="楕円 697"/>
        <xdr:cNvSpPr/>
      </xdr:nvSpPr>
      <xdr:spPr>
        <a:xfrm>
          <a:off x="15430500" y="1682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140174</xdr:rowOff>
    </xdr:from>
    <xdr:ext cx="599010" cy="259045"/>
    <xdr:sp macro="" textlink="">
      <xdr:nvSpPr>
        <xdr:cNvPr id="699" name="テキスト ボックス 698"/>
        <xdr:cNvSpPr txBox="1"/>
      </xdr:nvSpPr>
      <xdr:spPr>
        <a:xfrm>
          <a:off x="15181795" y="1659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29744</xdr:rowOff>
    </xdr:from>
    <xdr:to>
      <xdr:col>76</xdr:col>
      <xdr:colOff>165100</xdr:colOff>
      <xdr:row>98</xdr:row>
      <xdr:rowOff>131344</xdr:rowOff>
    </xdr:to>
    <xdr:sp macro="" textlink="">
      <xdr:nvSpPr>
        <xdr:cNvPr id="700" name="楕円 699"/>
        <xdr:cNvSpPr/>
      </xdr:nvSpPr>
      <xdr:spPr>
        <a:xfrm>
          <a:off x="14541500" y="168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147871</xdr:rowOff>
    </xdr:from>
    <xdr:ext cx="599010" cy="259045"/>
    <xdr:sp macro="" textlink="">
      <xdr:nvSpPr>
        <xdr:cNvPr id="701" name="テキスト ボックス 700"/>
        <xdr:cNvSpPr txBox="1"/>
      </xdr:nvSpPr>
      <xdr:spPr>
        <a:xfrm>
          <a:off x="14292795" y="1660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137964</xdr:rowOff>
    </xdr:from>
    <xdr:to>
      <xdr:col>72</xdr:col>
      <xdr:colOff>38100</xdr:colOff>
      <xdr:row>98</xdr:row>
      <xdr:rowOff>68114</xdr:rowOff>
    </xdr:to>
    <xdr:sp macro="" textlink="">
      <xdr:nvSpPr>
        <xdr:cNvPr id="702" name="楕円 701"/>
        <xdr:cNvSpPr/>
      </xdr:nvSpPr>
      <xdr:spPr>
        <a:xfrm>
          <a:off x="13652500" y="1676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84641</xdr:rowOff>
    </xdr:from>
    <xdr:ext cx="599010" cy="259045"/>
    <xdr:sp macro="" textlink="">
      <xdr:nvSpPr>
        <xdr:cNvPr id="703" name="テキスト ボックス 702"/>
        <xdr:cNvSpPr txBox="1"/>
      </xdr:nvSpPr>
      <xdr:spPr>
        <a:xfrm>
          <a:off x="13403795" y="1654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24578</xdr:rowOff>
    </xdr:from>
    <xdr:to>
      <xdr:col>67</xdr:col>
      <xdr:colOff>101600</xdr:colOff>
      <xdr:row>98</xdr:row>
      <xdr:rowOff>126178</xdr:rowOff>
    </xdr:to>
    <xdr:sp macro="" textlink="">
      <xdr:nvSpPr>
        <xdr:cNvPr id="704" name="楕円 703"/>
        <xdr:cNvSpPr/>
      </xdr:nvSpPr>
      <xdr:spPr>
        <a:xfrm>
          <a:off x="12763500" y="1682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142705</xdr:rowOff>
    </xdr:from>
    <xdr:ext cx="599010" cy="259045"/>
    <xdr:sp macro="" textlink="">
      <xdr:nvSpPr>
        <xdr:cNvPr id="705" name="テキスト ボックス 704"/>
        <xdr:cNvSpPr txBox="1"/>
      </xdr:nvSpPr>
      <xdr:spPr>
        <a:xfrm>
          <a:off x="12514795" y="16601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6" name="直線コネクタ 735"/>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9" name="直線コネクタ 738"/>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7" name="楕円 756"/>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8" name="テキスト ボックス 757"/>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5" name="直線コネクタ 794"/>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8" name="直線コネクタ 797"/>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1" name="直線コネクタ 800"/>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4" name="直線コネクタ 803"/>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4" name="楕円 813"/>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5"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6" name="楕円 815"/>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7" name="テキスト ボックス 816"/>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8" name="楕円 817"/>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9" name="テキスト ボックス 818"/>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0" name="楕円 819"/>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1" name="テキスト ボックス 820"/>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140167</xdr:rowOff>
    </xdr:from>
    <xdr:to>
      <xdr:col>116</xdr:col>
      <xdr:colOff>63500</xdr:colOff>
      <xdr:row>74</xdr:row>
      <xdr:rowOff>166816</xdr:rowOff>
    </xdr:to>
    <xdr:cxnSp macro="">
      <xdr:nvCxnSpPr>
        <xdr:cNvPr id="850" name="直線コネクタ 849"/>
        <xdr:cNvCxnSpPr/>
      </xdr:nvCxnSpPr>
      <xdr:spPr>
        <a:xfrm>
          <a:off x="21323300" y="12827467"/>
          <a:ext cx="838200" cy="2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140167</xdr:rowOff>
    </xdr:from>
    <xdr:to>
      <xdr:col>111</xdr:col>
      <xdr:colOff>177800</xdr:colOff>
      <xdr:row>75</xdr:row>
      <xdr:rowOff>999</xdr:rowOff>
    </xdr:to>
    <xdr:cxnSp macro="">
      <xdr:nvCxnSpPr>
        <xdr:cNvPr id="853" name="直線コネクタ 852"/>
        <xdr:cNvCxnSpPr/>
      </xdr:nvCxnSpPr>
      <xdr:spPr>
        <a:xfrm flipV="1">
          <a:off x="20434300" y="12827467"/>
          <a:ext cx="889000" cy="3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999</xdr:rowOff>
    </xdr:from>
    <xdr:to>
      <xdr:col>107</xdr:col>
      <xdr:colOff>50800</xdr:colOff>
      <xdr:row>75</xdr:row>
      <xdr:rowOff>29295</xdr:rowOff>
    </xdr:to>
    <xdr:cxnSp macro="">
      <xdr:nvCxnSpPr>
        <xdr:cNvPr id="856" name="直線コネクタ 855"/>
        <xdr:cNvCxnSpPr/>
      </xdr:nvCxnSpPr>
      <xdr:spPr>
        <a:xfrm flipV="1">
          <a:off x="19545300" y="12859749"/>
          <a:ext cx="889000" cy="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29295</xdr:rowOff>
    </xdr:from>
    <xdr:to>
      <xdr:col>102</xdr:col>
      <xdr:colOff>114300</xdr:colOff>
      <xdr:row>75</xdr:row>
      <xdr:rowOff>51977</xdr:rowOff>
    </xdr:to>
    <xdr:cxnSp macro="">
      <xdr:nvCxnSpPr>
        <xdr:cNvPr id="859" name="直線コネクタ 858"/>
        <xdr:cNvCxnSpPr/>
      </xdr:nvCxnSpPr>
      <xdr:spPr>
        <a:xfrm flipV="1">
          <a:off x="18656300" y="12888045"/>
          <a:ext cx="889000" cy="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116016</xdr:rowOff>
    </xdr:from>
    <xdr:to>
      <xdr:col>116</xdr:col>
      <xdr:colOff>114300</xdr:colOff>
      <xdr:row>75</xdr:row>
      <xdr:rowOff>46166</xdr:rowOff>
    </xdr:to>
    <xdr:sp macro="" textlink="">
      <xdr:nvSpPr>
        <xdr:cNvPr id="869" name="楕円 868"/>
        <xdr:cNvSpPr/>
      </xdr:nvSpPr>
      <xdr:spPr>
        <a:xfrm>
          <a:off x="22110700" y="1280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138893</xdr:rowOff>
    </xdr:from>
    <xdr:ext cx="599010" cy="259045"/>
    <xdr:sp macro="" textlink="">
      <xdr:nvSpPr>
        <xdr:cNvPr id="870" name="繰出金該当値テキスト"/>
        <xdr:cNvSpPr txBox="1"/>
      </xdr:nvSpPr>
      <xdr:spPr>
        <a:xfrm>
          <a:off x="22212300" y="1265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89367</xdr:rowOff>
    </xdr:from>
    <xdr:to>
      <xdr:col>112</xdr:col>
      <xdr:colOff>38100</xdr:colOff>
      <xdr:row>75</xdr:row>
      <xdr:rowOff>19517</xdr:rowOff>
    </xdr:to>
    <xdr:sp macro="" textlink="">
      <xdr:nvSpPr>
        <xdr:cNvPr id="871" name="楕円 870"/>
        <xdr:cNvSpPr/>
      </xdr:nvSpPr>
      <xdr:spPr>
        <a:xfrm>
          <a:off x="21272500" y="1277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36044</xdr:rowOff>
    </xdr:from>
    <xdr:ext cx="599010" cy="259045"/>
    <xdr:sp macro="" textlink="">
      <xdr:nvSpPr>
        <xdr:cNvPr id="872" name="テキスト ボックス 871"/>
        <xdr:cNvSpPr txBox="1"/>
      </xdr:nvSpPr>
      <xdr:spPr>
        <a:xfrm>
          <a:off x="21023795" y="125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121649</xdr:rowOff>
    </xdr:from>
    <xdr:to>
      <xdr:col>107</xdr:col>
      <xdr:colOff>101600</xdr:colOff>
      <xdr:row>75</xdr:row>
      <xdr:rowOff>51799</xdr:rowOff>
    </xdr:to>
    <xdr:sp macro="" textlink="">
      <xdr:nvSpPr>
        <xdr:cNvPr id="873" name="楕円 872"/>
        <xdr:cNvSpPr/>
      </xdr:nvSpPr>
      <xdr:spPr>
        <a:xfrm>
          <a:off x="20383500" y="1280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68326</xdr:rowOff>
    </xdr:from>
    <xdr:ext cx="599010" cy="259045"/>
    <xdr:sp macro="" textlink="">
      <xdr:nvSpPr>
        <xdr:cNvPr id="874" name="テキスト ボックス 873"/>
        <xdr:cNvSpPr txBox="1"/>
      </xdr:nvSpPr>
      <xdr:spPr>
        <a:xfrm>
          <a:off x="20134795" y="1258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149945</xdr:rowOff>
    </xdr:from>
    <xdr:to>
      <xdr:col>102</xdr:col>
      <xdr:colOff>165100</xdr:colOff>
      <xdr:row>75</xdr:row>
      <xdr:rowOff>80095</xdr:rowOff>
    </xdr:to>
    <xdr:sp macro="" textlink="">
      <xdr:nvSpPr>
        <xdr:cNvPr id="875" name="楕円 874"/>
        <xdr:cNvSpPr/>
      </xdr:nvSpPr>
      <xdr:spPr>
        <a:xfrm>
          <a:off x="19494500" y="128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96622</xdr:rowOff>
    </xdr:from>
    <xdr:ext cx="599010" cy="259045"/>
    <xdr:sp macro="" textlink="">
      <xdr:nvSpPr>
        <xdr:cNvPr id="876" name="テキスト ボックス 875"/>
        <xdr:cNvSpPr txBox="1"/>
      </xdr:nvSpPr>
      <xdr:spPr>
        <a:xfrm>
          <a:off x="19245795" y="1261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1177</xdr:rowOff>
    </xdr:from>
    <xdr:to>
      <xdr:col>98</xdr:col>
      <xdr:colOff>38100</xdr:colOff>
      <xdr:row>75</xdr:row>
      <xdr:rowOff>102777</xdr:rowOff>
    </xdr:to>
    <xdr:sp macro="" textlink="">
      <xdr:nvSpPr>
        <xdr:cNvPr id="877" name="楕円 876"/>
        <xdr:cNvSpPr/>
      </xdr:nvSpPr>
      <xdr:spPr>
        <a:xfrm>
          <a:off x="18605500" y="1285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119304</xdr:rowOff>
    </xdr:from>
    <xdr:ext cx="599010" cy="259045"/>
    <xdr:sp macro="" textlink="">
      <xdr:nvSpPr>
        <xdr:cNvPr id="878" name="テキスト ボックス 877"/>
        <xdr:cNvSpPr txBox="1"/>
      </xdr:nvSpPr>
      <xdr:spPr>
        <a:xfrm>
          <a:off x="18356795" y="1263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1,689,374</a:t>
          </a:r>
          <a:r>
            <a:rPr kumimoji="1" lang="ja-JP" altLang="ja-JP" sz="1100">
              <a:solidFill>
                <a:schemeClr val="dk1"/>
              </a:solidFill>
              <a:effectLst/>
              <a:latin typeface="+mn-lt"/>
              <a:ea typeface="+mn-ea"/>
              <a:cs typeface="+mn-cs"/>
            </a:rPr>
            <a:t>円となっており、多くの項目で類似団体平均を下回るか、平均値付近で推移してきている。しかし、繰出金は平均を上回り続けている。主な要因としては、農業集落排水事業特別会計への繰出金があげられる。今後、人口減少による収入の減と、施設の老朽化にともなう改修費の増が予想されるため、特別会計の経営改善に向けた取り組みを進めていく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徳島県佐那河内村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2,203
2,194
42.28
3,986,513
3,721,692
167,736
1,672,783
2,179,967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22161</xdr:rowOff>
    </xdr:from>
    <xdr:to>
      <xdr:col>24</xdr:col>
      <xdr:colOff>63500</xdr:colOff>
      <xdr:row>37</xdr:row>
      <xdr:rowOff>26676</xdr:rowOff>
    </xdr:to>
    <xdr:cxnSp macro="">
      <xdr:nvCxnSpPr>
        <xdr:cNvPr id="60" name="直線コネクタ 59"/>
        <xdr:cNvCxnSpPr/>
      </xdr:nvCxnSpPr>
      <xdr:spPr>
        <a:xfrm flipV="1">
          <a:off x="3797300" y="6365811"/>
          <a:ext cx="838200" cy="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22371</xdr:rowOff>
    </xdr:from>
    <xdr:to>
      <xdr:col>19</xdr:col>
      <xdr:colOff>177800</xdr:colOff>
      <xdr:row>37</xdr:row>
      <xdr:rowOff>26676</xdr:rowOff>
    </xdr:to>
    <xdr:cxnSp macro="">
      <xdr:nvCxnSpPr>
        <xdr:cNvPr id="63" name="直線コネクタ 62"/>
        <xdr:cNvCxnSpPr/>
      </xdr:nvCxnSpPr>
      <xdr:spPr>
        <a:xfrm>
          <a:off x="2908300" y="6366021"/>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22371</xdr:rowOff>
    </xdr:from>
    <xdr:to>
      <xdr:col>15</xdr:col>
      <xdr:colOff>50800</xdr:colOff>
      <xdr:row>37</xdr:row>
      <xdr:rowOff>26143</xdr:rowOff>
    </xdr:to>
    <xdr:cxnSp macro="">
      <xdr:nvCxnSpPr>
        <xdr:cNvPr id="66" name="直線コネクタ 65"/>
        <xdr:cNvCxnSpPr/>
      </xdr:nvCxnSpPr>
      <xdr:spPr>
        <a:xfrm flipV="1">
          <a:off x="2019300" y="6366021"/>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26143</xdr:rowOff>
    </xdr:from>
    <xdr:to>
      <xdr:col>10</xdr:col>
      <xdr:colOff>114300</xdr:colOff>
      <xdr:row>37</xdr:row>
      <xdr:rowOff>26181</xdr:rowOff>
    </xdr:to>
    <xdr:cxnSp macro="">
      <xdr:nvCxnSpPr>
        <xdr:cNvPr id="69" name="直線コネクタ 68"/>
        <xdr:cNvCxnSpPr/>
      </xdr:nvCxnSpPr>
      <xdr:spPr>
        <a:xfrm flipV="1">
          <a:off x="1130300" y="636979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142811</xdr:rowOff>
    </xdr:from>
    <xdr:to>
      <xdr:col>24</xdr:col>
      <xdr:colOff>114300</xdr:colOff>
      <xdr:row>37</xdr:row>
      <xdr:rowOff>72961</xdr:rowOff>
    </xdr:to>
    <xdr:sp macro="" textlink="">
      <xdr:nvSpPr>
        <xdr:cNvPr id="79" name="楕円 78"/>
        <xdr:cNvSpPr/>
      </xdr:nvSpPr>
      <xdr:spPr>
        <a:xfrm>
          <a:off x="4584700" y="63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165688</xdr:rowOff>
    </xdr:from>
    <xdr:ext cx="534377" cy="259045"/>
    <xdr:sp macro="" textlink="">
      <xdr:nvSpPr>
        <xdr:cNvPr id="80" name="議会費該当値テキスト"/>
        <xdr:cNvSpPr txBox="1"/>
      </xdr:nvSpPr>
      <xdr:spPr>
        <a:xfrm>
          <a:off x="4686300" y="6166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147326</xdr:rowOff>
    </xdr:from>
    <xdr:to>
      <xdr:col>20</xdr:col>
      <xdr:colOff>38100</xdr:colOff>
      <xdr:row>37</xdr:row>
      <xdr:rowOff>77476</xdr:rowOff>
    </xdr:to>
    <xdr:sp macro="" textlink="">
      <xdr:nvSpPr>
        <xdr:cNvPr id="81" name="楕円 80"/>
        <xdr:cNvSpPr/>
      </xdr:nvSpPr>
      <xdr:spPr>
        <a:xfrm>
          <a:off x="3746500" y="63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94003</xdr:rowOff>
    </xdr:from>
    <xdr:ext cx="534377" cy="259045"/>
    <xdr:sp macro="" textlink="">
      <xdr:nvSpPr>
        <xdr:cNvPr id="82" name="テキスト ボックス 81"/>
        <xdr:cNvSpPr txBox="1"/>
      </xdr:nvSpPr>
      <xdr:spPr>
        <a:xfrm>
          <a:off x="3530111" y="609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143021</xdr:rowOff>
    </xdr:from>
    <xdr:to>
      <xdr:col>15</xdr:col>
      <xdr:colOff>101600</xdr:colOff>
      <xdr:row>37</xdr:row>
      <xdr:rowOff>73171</xdr:rowOff>
    </xdr:to>
    <xdr:sp macro="" textlink="">
      <xdr:nvSpPr>
        <xdr:cNvPr id="83" name="楕円 82"/>
        <xdr:cNvSpPr/>
      </xdr:nvSpPr>
      <xdr:spPr>
        <a:xfrm>
          <a:off x="2857500" y="631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89698</xdr:rowOff>
    </xdr:from>
    <xdr:ext cx="534377" cy="259045"/>
    <xdr:sp macro="" textlink="">
      <xdr:nvSpPr>
        <xdr:cNvPr id="84" name="テキスト ボックス 83"/>
        <xdr:cNvSpPr txBox="1"/>
      </xdr:nvSpPr>
      <xdr:spPr>
        <a:xfrm>
          <a:off x="2641111" y="609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146793</xdr:rowOff>
    </xdr:from>
    <xdr:to>
      <xdr:col>10</xdr:col>
      <xdr:colOff>165100</xdr:colOff>
      <xdr:row>37</xdr:row>
      <xdr:rowOff>76943</xdr:rowOff>
    </xdr:to>
    <xdr:sp macro="" textlink="">
      <xdr:nvSpPr>
        <xdr:cNvPr id="85" name="楕円 84"/>
        <xdr:cNvSpPr/>
      </xdr:nvSpPr>
      <xdr:spPr>
        <a:xfrm>
          <a:off x="1968500" y="63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93470</xdr:rowOff>
    </xdr:from>
    <xdr:ext cx="534377" cy="259045"/>
    <xdr:sp macro="" textlink="">
      <xdr:nvSpPr>
        <xdr:cNvPr id="86" name="テキスト ボックス 85"/>
        <xdr:cNvSpPr txBox="1"/>
      </xdr:nvSpPr>
      <xdr:spPr>
        <a:xfrm>
          <a:off x="1752111" y="609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146831</xdr:rowOff>
    </xdr:from>
    <xdr:to>
      <xdr:col>6</xdr:col>
      <xdr:colOff>38100</xdr:colOff>
      <xdr:row>37</xdr:row>
      <xdr:rowOff>76981</xdr:rowOff>
    </xdr:to>
    <xdr:sp macro="" textlink="">
      <xdr:nvSpPr>
        <xdr:cNvPr id="87" name="楕円 86"/>
        <xdr:cNvSpPr/>
      </xdr:nvSpPr>
      <xdr:spPr>
        <a:xfrm>
          <a:off x="1079500" y="631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93508</xdr:rowOff>
    </xdr:from>
    <xdr:ext cx="534377" cy="259045"/>
    <xdr:sp macro="" textlink="">
      <xdr:nvSpPr>
        <xdr:cNvPr id="88" name="テキスト ボックス 87"/>
        <xdr:cNvSpPr txBox="1"/>
      </xdr:nvSpPr>
      <xdr:spPr>
        <a:xfrm>
          <a:off x="863111" y="609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106394</xdr:rowOff>
    </xdr:from>
    <xdr:to>
      <xdr:col>24</xdr:col>
      <xdr:colOff>63500</xdr:colOff>
      <xdr:row>58</xdr:row>
      <xdr:rowOff>4432</xdr:rowOff>
    </xdr:to>
    <xdr:cxnSp macro="">
      <xdr:nvCxnSpPr>
        <xdr:cNvPr id="115" name="直線コネクタ 114"/>
        <xdr:cNvCxnSpPr/>
      </xdr:nvCxnSpPr>
      <xdr:spPr>
        <a:xfrm flipV="1">
          <a:off x="3797300" y="9879044"/>
          <a:ext cx="838200" cy="6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4432</xdr:rowOff>
    </xdr:from>
    <xdr:to>
      <xdr:col>19</xdr:col>
      <xdr:colOff>177800</xdr:colOff>
      <xdr:row>58</xdr:row>
      <xdr:rowOff>53418</xdr:rowOff>
    </xdr:to>
    <xdr:cxnSp macro="">
      <xdr:nvCxnSpPr>
        <xdr:cNvPr id="118" name="直線コネクタ 117"/>
        <xdr:cNvCxnSpPr/>
      </xdr:nvCxnSpPr>
      <xdr:spPr>
        <a:xfrm flipV="1">
          <a:off x="2908300" y="9948532"/>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7984</xdr:rowOff>
    </xdr:from>
    <xdr:to>
      <xdr:col>15</xdr:col>
      <xdr:colOff>50800</xdr:colOff>
      <xdr:row>58</xdr:row>
      <xdr:rowOff>53418</xdr:rowOff>
    </xdr:to>
    <xdr:cxnSp macro="">
      <xdr:nvCxnSpPr>
        <xdr:cNvPr id="121" name="直線コネクタ 120"/>
        <xdr:cNvCxnSpPr/>
      </xdr:nvCxnSpPr>
      <xdr:spPr>
        <a:xfrm>
          <a:off x="2019300" y="9952084"/>
          <a:ext cx="889000" cy="4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7984</xdr:rowOff>
    </xdr:from>
    <xdr:to>
      <xdr:col>10</xdr:col>
      <xdr:colOff>114300</xdr:colOff>
      <xdr:row>58</xdr:row>
      <xdr:rowOff>67561</xdr:rowOff>
    </xdr:to>
    <xdr:cxnSp macro="">
      <xdr:nvCxnSpPr>
        <xdr:cNvPr id="124" name="直線コネクタ 123"/>
        <xdr:cNvCxnSpPr/>
      </xdr:nvCxnSpPr>
      <xdr:spPr>
        <a:xfrm flipV="1">
          <a:off x="1130300" y="9952084"/>
          <a:ext cx="889000" cy="5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55594</xdr:rowOff>
    </xdr:from>
    <xdr:to>
      <xdr:col>24</xdr:col>
      <xdr:colOff>114300</xdr:colOff>
      <xdr:row>57</xdr:row>
      <xdr:rowOff>157194</xdr:rowOff>
    </xdr:to>
    <xdr:sp macro="" textlink="">
      <xdr:nvSpPr>
        <xdr:cNvPr id="134" name="楕円 133"/>
        <xdr:cNvSpPr/>
      </xdr:nvSpPr>
      <xdr:spPr>
        <a:xfrm>
          <a:off x="4584700" y="982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78471</xdr:rowOff>
    </xdr:from>
    <xdr:ext cx="599010" cy="259045"/>
    <xdr:sp macro="" textlink="">
      <xdr:nvSpPr>
        <xdr:cNvPr id="135" name="総務費該当値テキスト"/>
        <xdr:cNvSpPr txBox="1"/>
      </xdr:nvSpPr>
      <xdr:spPr>
        <a:xfrm>
          <a:off x="4686300" y="9679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125082</xdr:rowOff>
    </xdr:from>
    <xdr:to>
      <xdr:col>20</xdr:col>
      <xdr:colOff>38100</xdr:colOff>
      <xdr:row>58</xdr:row>
      <xdr:rowOff>55232</xdr:rowOff>
    </xdr:to>
    <xdr:sp macro="" textlink="">
      <xdr:nvSpPr>
        <xdr:cNvPr id="136" name="楕円 135"/>
        <xdr:cNvSpPr/>
      </xdr:nvSpPr>
      <xdr:spPr>
        <a:xfrm>
          <a:off x="3746500" y="98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71759</xdr:rowOff>
    </xdr:from>
    <xdr:ext cx="599010" cy="259045"/>
    <xdr:sp macro="" textlink="">
      <xdr:nvSpPr>
        <xdr:cNvPr id="137" name="テキスト ボックス 136"/>
        <xdr:cNvSpPr txBox="1"/>
      </xdr:nvSpPr>
      <xdr:spPr>
        <a:xfrm>
          <a:off x="3497795" y="967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2618</xdr:rowOff>
    </xdr:from>
    <xdr:to>
      <xdr:col>15</xdr:col>
      <xdr:colOff>101600</xdr:colOff>
      <xdr:row>58</xdr:row>
      <xdr:rowOff>104218</xdr:rowOff>
    </xdr:to>
    <xdr:sp macro="" textlink="">
      <xdr:nvSpPr>
        <xdr:cNvPr id="138" name="楕円 137"/>
        <xdr:cNvSpPr/>
      </xdr:nvSpPr>
      <xdr:spPr>
        <a:xfrm>
          <a:off x="2857500" y="994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120745</xdr:rowOff>
    </xdr:from>
    <xdr:ext cx="599010" cy="259045"/>
    <xdr:sp macro="" textlink="">
      <xdr:nvSpPr>
        <xdr:cNvPr id="139" name="テキスト ボックス 138"/>
        <xdr:cNvSpPr txBox="1"/>
      </xdr:nvSpPr>
      <xdr:spPr>
        <a:xfrm>
          <a:off x="2608795" y="972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128634</xdr:rowOff>
    </xdr:from>
    <xdr:to>
      <xdr:col>10</xdr:col>
      <xdr:colOff>165100</xdr:colOff>
      <xdr:row>58</xdr:row>
      <xdr:rowOff>58784</xdr:rowOff>
    </xdr:to>
    <xdr:sp macro="" textlink="">
      <xdr:nvSpPr>
        <xdr:cNvPr id="140" name="楕円 139"/>
        <xdr:cNvSpPr/>
      </xdr:nvSpPr>
      <xdr:spPr>
        <a:xfrm>
          <a:off x="1968500" y="990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75311</xdr:rowOff>
    </xdr:from>
    <xdr:ext cx="599010" cy="259045"/>
    <xdr:sp macro="" textlink="">
      <xdr:nvSpPr>
        <xdr:cNvPr id="141" name="テキスト ボックス 140"/>
        <xdr:cNvSpPr txBox="1"/>
      </xdr:nvSpPr>
      <xdr:spPr>
        <a:xfrm>
          <a:off x="1719795" y="9676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16761</xdr:rowOff>
    </xdr:from>
    <xdr:to>
      <xdr:col>6</xdr:col>
      <xdr:colOff>38100</xdr:colOff>
      <xdr:row>58</xdr:row>
      <xdr:rowOff>118361</xdr:rowOff>
    </xdr:to>
    <xdr:sp macro="" textlink="">
      <xdr:nvSpPr>
        <xdr:cNvPr id="142" name="楕円 141"/>
        <xdr:cNvSpPr/>
      </xdr:nvSpPr>
      <xdr:spPr>
        <a:xfrm>
          <a:off x="1079500" y="996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134888</xdr:rowOff>
    </xdr:from>
    <xdr:ext cx="599010" cy="259045"/>
    <xdr:sp macro="" textlink="">
      <xdr:nvSpPr>
        <xdr:cNvPr id="143" name="テキスト ボックス 142"/>
        <xdr:cNvSpPr txBox="1"/>
      </xdr:nvSpPr>
      <xdr:spPr>
        <a:xfrm>
          <a:off x="830795" y="9736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20436</xdr:rowOff>
    </xdr:from>
    <xdr:to>
      <xdr:col>24</xdr:col>
      <xdr:colOff>63500</xdr:colOff>
      <xdr:row>79</xdr:row>
      <xdr:rowOff>65773</xdr:rowOff>
    </xdr:to>
    <xdr:cxnSp macro="">
      <xdr:nvCxnSpPr>
        <xdr:cNvPr id="173" name="直線コネクタ 172"/>
        <xdr:cNvCxnSpPr/>
      </xdr:nvCxnSpPr>
      <xdr:spPr>
        <a:xfrm flipV="1">
          <a:off x="3797300" y="13564986"/>
          <a:ext cx="838200" cy="4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78905</xdr:rowOff>
    </xdr:from>
    <xdr:ext cx="599010" cy="259045"/>
    <xdr:sp macro="" textlink="">
      <xdr:nvSpPr>
        <xdr:cNvPr id="174" name="民生費平均値テキスト"/>
        <xdr:cNvSpPr txBox="1"/>
      </xdr:nvSpPr>
      <xdr:spPr>
        <a:xfrm>
          <a:off x="4686300" y="1328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65773</xdr:rowOff>
    </xdr:from>
    <xdr:to>
      <xdr:col>19</xdr:col>
      <xdr:colOff>177800</xdr:colOff>
      <xdr:row>79</xdr:row>
      <xdr:rowOff>71008</xdr:rowOff>
    </xdr:to>
    <xdr:cxnSp macro="">
      <xdr:nvCxnSpPr>
        <xdr:cNvPr id="176" name="直線コネクタ 175"/>
        <xdr:cNvCxnSpPr/>
      </xdr:nvCxnSpPr>
      <xdr:spPr>
        <a:xfrm flipV="1">
          <a:off x="2908300" y="13610323"/>
          <a:ext cx="889000" cy="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44204</xdr:rowOff>
    </xdr:from>
    <xdr:ext cx="599010" cy="259045"/>
    <xdr:sp macro="" textlink="">
      <xdr:nvSpPr>
        <xdr:cNvPr id="178" name="テキスト ボックス 177"/>
        <xdr:cNvSpPr txBox="1"/>
      </xdr:nvSpPr>
      <xdr:spPr>
        <a:xfrm>
          <a:off x="3497795" y="132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71008</xdr:rowOff>
    </xdr:from>
    <xdr:to>
      <xdr:col>15</xdr:col>
      <xdr:colOff>50800</xdr:colOff>
      <xdr:row>79</xdr:row>
      <xdr:rowOff>87126</xdr:rowOff>
    </xdr:to>
    <xdr:cxnSp macro="">
      <xdr:nvCxnSpPr>
        <xdr:cNvPr id="179" name="直線コネクタ 178"/>
        <xdr:cNvCxnSpPr/>
      </xdr:nvCxnSpPr>
      <xdr:spPr>
        <a:xfrm flipV="1">
          <a:off x="2019300" y="13615558"/>
          <a:ext cx="889000" cy="1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77723</xdr:rowOff>
    </xdr:from>
    <xdr:ext cx="599010" cy="259045"/>
    <xdr:sp macro="" textlink="">
      <xdr:nvSpPr>
        <xdr:cNvPr id="181" name="テキスト ボックス 180"/>
        <xdr:cNvSpPr txBox="1"/>
      </xdr:nvSpPr>
      <xdr:spPr>
        <a:xfrm>
          <a:off x="2608795" y="1327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74366</xdr:rowOff>
    </xdr:from>
    <xdr:to>
      <xdr:col>10</xdr:col>
      <xdr:colOff>114300</xdr:colOff>
      <xdr:row>79</xdr:row>
      <xdr:rowOff>87126</xdr:rowOff>
    </xdr:to>
    <xdr:cxnSp macro="">
      <xdr:nvCxnSpPr>
        <xdr:cNvPr id="182" name="直線コネクタ 181"/>
        <xdr:cNvCxnSpPr/>
      </xdr:nvCxnSpPr>
      <xdr:spPr>
        <a:xfrm>
          <a:off x="1130300" y="13618916"/>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95414</xdr:rowOff>
    </xdr:from>
    <xdr:ext cx="599010" cy="259045"/>
    <xdr:sp macro="" textlink="">
      <xdr:nvSpPr>
        <xdr:cNvPr id="184" name="テキスト ボックス 183"/>
        <xdr:cNvSpPr txBox="1"/>
      </xdr:nvSpPr>
      <xdr:spPr>
        <a:xfrm>
          <a:off x="1719795" y="13297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74913</xdr:rowOff>
    </xdr:from>
    <xdr:ext cx="599010" cy="259045"/>
    <xdr:sp macro="" textlink="">
      <xdr:nvSpPr>
        <xdr:cNvPr id="186" name="テキスト ボックス 185"/>
        <xdr:cNvSpPr txBox="1"/>
      </xdr:nvSpPr>
      <xdr:spPr>
        <a:xfrm>
          <a:off x="830795" y="13276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141086</xdr:rowOff>
    </xdr:from>
    <xdr:to>
      <xdr:col>24</xdr:col>
      <xdr:colOff>114300</xdr:colOff>
      <xdr:row>79</xdr:row>
      <xdr:rowOff>71236</xdr:rowOff>
    </xdr:to>
    <xdr:sp macro="" textlink="">
      <xdr:nvSpPr>
        <xdr:cNvPr id="192" name="楕円 191"/>
        <xdr:cNvSpPr/>
      </xdr:nvSpPr>
      <xdr:spPr>
        <a:xfrm>
          <a:off x="4584700" y="135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56013</xdr:rowOff>
    </xdr:from>
    <xdr:ext cx="599010" cy="259045"/>
    <xdr:sp macro="" textlink="">
      <xdr:nvSpPr>
        <xdr:cNvPr id="193" name="民生費該当値テキスト"/>
        <xdr:cNvSpPr txBox="1"/>
      </xdr:nvSpPr>
      <xdr:spPr>
        <a:xfrm>
          <a:off x="4686300" y="134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14973</xdr:rowOff>
    </xdr:from>
    <xdr:to>
      <xdr:col>20</xdr:col>
      <xdr:colOff>38100</xdr:colOff>
      <xdr:row>79</xdr:row>
      <xdr:rowOff>116573</xdr:rowOff>
    </xdr:to>
    <xdr:sp macro="" textlink="">
      <xdr:nvSpPr>
        <xdr:cNvPr id="194" name="楕円 193"/>
        <xdr:cNvSpPr/>
      </xdr:nvSpPr>
      <xdr:spPr>
        <a:xfrm>
          <a:off x="3746500" y="135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107700</xdr:rowOff>
    </xdr:from>
    <xdr:ext cx="599010" cy="259045"/>
    <xdr:sp macro="" textlink="">
      <xdr:nvSpPr>
        <xdr:cNvPr id="195" name="テキスト ボックス 194"/>
        <xdr:cNvSpPr txBox="1"/>
      </xdr:nvSpPr>
      <xdr:spPr>
        <a:xfrm>
          <a:off x="3497795" y="13652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20208</xdr:rowOff>
    </xdr:from>
    <xdr:to>
      <xdr:col>15</xdr:col>
      <xdr:colOff>101600</xdr:colOff>
      <xdr:row>79</xdr:row>
      <xdr:rowOff>121808</xdr:rowOff>
    </xdr:to>
    <xdr:sp macro="" textlink="">
      <xdr:nvSpPr>
        <xdr:cNvPr id="196" name="楕円 195"/>
        <xdr:cNvSpPr/>
      </xdr:nvSpPr>
      <xdr:spPr>
        <a:xfrm>
          <a:off x="2857500" y="1356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112935</xdr:rowOff>
    </xdr:from>
    <xdr:ext cx="599010" cy="259045"/>
    <xdr:sp macro="" textlink="">
      <xdr:nvSpPr>
        <xdr:cNvPr id="197" name="テキスト ボックス 196"/>
        <xdr:cNvSpPr txBox="1"/>
      </xdr:nvSpPr>
      <xdr:spPr>
        <a:xfrm>
          <a:off x="2608795" y="1365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36326</xdr:rowOff>
    </xdr:from>
    <xdr:to>
      <xdr:col>10</xdr:col>
      <xdr:colOff>165100</xdr:colOff>
      <xdr:row>79</xdr:row>
      <xdr:rowOff>137926</xdr:rowOff>
    </xdr:to>
    <xdr:sp macro="" textlink="">
      <xdr:nvSpPr>
        <xdr:cNvPr id="198" name="楕円 197"/>
        <xdr:cNvSpPr/>
      </xdr:nvSpPr>
      <xdr:spPr>
        <a:xfrm>
          <a:off x="1968500" y="135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129053</xdr:rowOff>
    </xdr:from>
    <xdr:ext cx="599010" cy="259045"/>
    <xdr:sp macro="" textlink="">
      <xdr:nvSpPr>
        <xdr:cNvPr id="199" name="テキスト ボックス 198"/>
        <xdr:cNvSpPr txBox="1"/>
      </xdr:nvSpPr>
      <xdr:spPr>
        <a:xfrm>
          <a:off x="1719795" y="1367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23566</xdr:rowOff>
    </xdr:from>
    <xdr:to>
      <xdr:col>6</xdr:col>
      <xdr:colOff>38100</xdr:colOff>
      <xdr:row>79</xdr:row>
      <xdr:rowOff>125166</xdr:rowOff>
    </xdr:to>
    <xdr:sp macro="" textlink="">
      <xdr:nvSpPr>
        <xdr:cNvPr id="200" name="楕円 199"/>
        <xdr:cNvSpPr/>
      </xdr:nvSpPr>
      <xdr:spPr>
        <a:xfrm>
          <a:off x="1079500" y="135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116293</xdr:rowOff>
    </xdr:from>
    <xdr:ext cx="599010" cy="259045"/>
    <xdr:sp macro="" textlink="">
      <xdr:nvSpPr>
        <xdr:cNvPr id="201" name="テキスト ボックス 200"/>
        <xdr:cNvSpPr txBox="1"/>
      </xdr:nvSpPr>
      <xdr:spPr>
        <a:xfrm>
          <a:off x="830795" y="1366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61973</xdr:rowOff>
    </xdr:from>
    <xdr:to>
      <xdr:col>24</xdr:col>
      <xdr:colOff>63500</xdr:colOff>
      <xdr:row>97</xdr:row>
      <xdr:rowOff>150402</xdr:rowOff>
    </xdr:to>
    <xdr:cxnSp macro="">
      <xdr:nvCxnSpPr>
        <xdr:cNvPr id="232" name="直線コネクタ 231"/>
        <xdr:cNvCxnSpPr/>
      </xdr:nvCxnSpPr>
      <xdr:spPr>
        <a:xfrm flipV="1">
          <a:off x="3797300" y="16692623"/>
          <a:ext cx="838200" cy="8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156269</xdr:rowOff>
    </xdr:from>
    <xdr:ext cx="599010" cy="259045"/>
    <xdr:sp macro="" textlink="">
      <xdr:nvSpPr>
        <xdr:cNvPr id="233" name="衛生費平均値テキスト"/>
        <xdr:cNvSpPr txBox="1"/>
      </xdr:nvSpPr>
      <xdr:spPr>
        <a:xfrm>
          <a:off x="4686300" y="16444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150402</xdr:rowOff>
    </xdr:from>
    <xdr:to>
      <xdr:col>19</xdr:col>
      <xdr:colOff>177800</xdr:colOff>
      <xdr:row>98</xdr:row>
      <xdr:rowOff>4153</xdr:rowOff>
    </xdr:to>
    <xdr:cxnSp macro="">
      <xdr:nvCxnSpPr>
        <xdr:cNvPr id="235" name="直線コネクタ 234"/>
        <xdr:cNvCxnSpPr/>
      </xdr:nvCxnSpPr>
      <xdr:spPr>
        <a:xfrm flipV="1">
          <a:off x="2908300" y="16781052"/>
          <a:ext cx="889000" cy="2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94823</xdr:rowOff>
    </xdr:from>
    <xdr:ext cx="599010" cy="259045"/>
    <xdr:sp macro="" textlink="">
      <xdr:nvSpPr>
        <xdr:cNvPr id="237" name="テキスト ボックス 236"/>
        <xdr:cNvSpPr txBox="1"/>
      </xdr:nvSpPr>
      <xdr:spPr>
        <a:xfrm>
          <a:off x="3497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4153</xdr:rowOff>
    </xdr:from>
    <xdr:to>
      <xdr:col>15</xdr:col>
      <xdr:colOff>50800</xdr:colOff>
      <xdr:row>98</xdr:row>
      <xdr:rowOff>29074</xdr:rowOff>
    </xdr:to>
    <xdr:cxnSp macro="">
      <xdr:nvCxnSpPr>
        <xdr:cNvPr id="238" name="直線コネクタ 237"/>
        <xdr:cNvCxnSpPr/>
      </xdr:nvCxnSpPr>
      <xdr:spPr>
        <a:xfrm flipV="1">
          <a:off x="2019300" y="16806253"/>
          <a:ext cx="889000" cy="2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140569</xdr:rowOff>
    </xdr:from>
    <xdr:ext cx="599010" cy="259045"/>
    <xdr:sp macro="" textlink="">
      <xdr:nvSpPr>
        <xdr:cNvPr id="240" name="テキスト ボックス 239"/>
        <xdr:cNvSpPr txBox="1"/>
      </xdr:nvSpPr>
      <xdr:spPr>
        <a:xfrm>
          <a:off x="2608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29074</xdr:rowOff>
    </xdr:from>
    <xdr:to>
      <xdr:col>10</xdr:col>
      <xdr:colOff>114300</xdr:colOff>
      <xdr:row>98</xdr:row>
      <xdr:rowOff>53110</xdr:rowOff>
    </xdr:to>
    <xdr:cxnSp macro="">
      <xdr:nvCxnSpPr>
        <xdr:cNvPr id="241" name="直線コネクタ 240"/>
        <xdr:cNvCxnSpPr/>
      </xdr:nvCxnSpPr>
      <xdr:spPr>
        <a:xfrm flipV="1">
          <a:off x="1130300" y="16831174"/>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168818</xdr:rowOff>
    </xdr:from>
    <xdr:ext cx="599010" cy="259045"/>
    <xdr:sp macro="" textlink="">
      <xdr:nvSpPr>
        <xdr:cNvPr id="243" name="テキスト ボックス 242"/>
        <xdr:cNvSpPr txBox="1"/>
      </xdr:nvSpPr>
      <xdr:spPr>
        <a:xfrm>
          <a:off x="1719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11173</xdr:rowOff>
    </xdr:from>
    <xdr:to>
      <xdr:col>24</xdr:col>
      <xdr:colOff>114300</xdr:colOff>
      <xdr:row>97</xdr:row>
      <xdr:rowOff>112773</xdr:rowOff>
    </xdr:to>
    <xdr:sp macro="" textlink="">
      <xdr:nvSpPr>
        <xdr:cNvPr id="251" name="楕円 250"/>
        <xdr:cNvSpPr/>
      </xdr:nvSpPr>
      <xdr:spPr>
        <a:xfrm>
          <a:off x="4584700" y="1664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161050</xdr:rowOff>
    </xdr:from>
    <xdr:ext cx="599010" cy="259045"/>
    <xdr:sp macro="" textlink="">
      <xdr:nvSpPr>
        <xdr:cNvPr id="252" name="衛生費該当値テキスト"/>
        <xdr:cNvSpPr txBox="1"/>
      </xdr:nvSpPr>
      <xdr:spPr>
        <a:xfrm>
          <a:off x="4686300" y="1662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99602</xdr:rowOff>
    </xdr:from>
    <xdr:to>
      <xdr:col>20</xdr:col>
      <xdr:colOff>38100</xdr:colOff>
      <xdr:row>98</xdr:row>
      <xdr:rowOff>29752</xdr:rowOff>
    </xdr:to>
    <xdr:sp macro="" textlink="">
      <xdr:nvSpPr>
        <xdr:cNvPr id="253" name="楕円 252"/>
        <xdr:cNvSpPr/>
      </xdr:nvSpPr>
      <xdr:spPr>
        <a:xfrm>
          <a:off x="3746500" y="167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20879</xdr:rowOff>
    </xdr:from>
    <xdr:ext cx="534377" cy="259045"/>
    <xdr:sp macro="" textlink="">
      <xdr:nvSpPr>
        <xdr:cNvPr id="254" name="テキスト ボックス 253"/>
        <xdr:cNvSpPr txBox="1"/>
      </xdr:nvSpPr>
      <xdr:spPr>
        <a:xfrm>
          <a:off x="3530111" y="1682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124803</xdr:rowOff>
    </xdr:from>
    <xdr:to>
      <xdr:col>15</xdr:col>
      <xdr:colOff>101600</xdr:colOff>
      <xdr:row>98</xdr:row>
      <xdr:rowOff>54953</xdr:rowOff>
    </xdr:to>
    <xdr:sp macro="" textlink="">
      <xdr:nvSpPr>
        <xdr:cNvPr id="255" name="楕円 254"/>
        <xdr:cNvSpPr/>
      </xdr:nvSpPr>
      <xdr:spPr>
        <a:xfrm>
          <a:off x="2857500" y="1675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46080</xdr:rowOff>
    </xdr:from>
    <xdr:ext cx="534377" cy="259045"/>
    <xdr:sp macro="" textlink="">
      <xdr:nvSpPr>
        <xdr:cNvPr id="256" name="テキスト ボックス 255"/>
        <xdr:cNvSpPr txBox="1"/>
      </xdr:nvSpPr>
      <xdr:spPr>
        <a:xfrm>
          <a:off x="2641111" y="1684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149724</xdr:rowOff>
    </xdr:from>
    <xdr:to>
      <xdr:col>10</xdr:col>
      <xdr:colOff>165100</xdr:colOff>
      <xdr:row>98</xdr:row>
      <xdr:rowOff>79874</xdr:rowOff>
    </xdr:to>
    <xdr:sp macro="" textlink="">
      <xdr:nvSpPr>
        <xdr:cNvPr id="257" name="楕円 256"/>
        <xdr:cNvSpPr/>
      </xdr:nvSpPr>
      <xdr:spPr>
        <a:xfrm>
          <a:off x="1968500" y="1678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71001</xdr:rowOff>
    </xdr:from>
    <xdr:ext cx="534377" cy="259045"/>
    <xdr:sp macro="" textlink="">
      <xdr:nvSpPr>
        <xdr:cNvPr id="258" name="テキスト ボックス 257"/>
        <xdr:cNvSpPr txBox="1"/>
      </xdr:nvSpPr>
      <xdr:spPr>
        <a:xfrm>
          <a:off x="1752111" y="1687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2310</xdr:rowOff>
    </xdr:from>
    <xdr:to>
      <xdr:col>6</xdr:col>
      <xdr:colOff>38100</xdr:colOff>
      <xdr:row>98</xdr:row>
      <xdr:rowOff>103910</xdr:rowOff>
    </xdr:to>
    <xdr:sp macro="" textlink="">
      <xdr:nvSpPr>
        <xdr:cNvPr id="259" name="楕円 258"/>
        <xdr:cNvSpPr/>
      </xdr:nvSpPr>
      <xdr:spPr>
        <a:xfrm>
          <a:off x="1079500" y="1680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95037</xdr:rowOff>
    </xdr:from>
    <xdr:ext cx="534377" cy="259045"/>
    <xdr:sp macro="" textlink="">
      <xdr:nvSpPr>
        <xdr:cNvPr id="260" name="テキスト ボックス 259"/>
        <xdr:cNvSpPr txBox="1"/>
      </xdr:nvSpPr>
      <xdr:spPr>
        <a:xfrm>
          <a:off x="863111" y="1689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74487</xdr:rowOff>
    </xdr:from>
    <xdr:to>
      <xdr:col>55</xdr:col>
      <xdr:colOff>0</xdr:colOff>
      <xdr:row>58</xdr:row>
      <xdr:rowOff>76845</xdr:rowOff>
    </xdr:to>
    <xdr:cxnSp macro="">
      <xdr:nvCxnSpPr>
        <xdr:cNvPr id="346" name="直線コネクタ 345"/>
        <xdr:cNvCxnSpPr/>
      </xdr:nvCxnSpPr>
      <xdr:spPr>
        <a:xfrm flipV="1">
          <a:off x="9639300" y="10018587"/>
          <a:ext cx="8382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144613</xdr:rowOff>
    </xdr:from>
    <xdr:ext cx="599010" cy="259045"/>
    <xdr:sp macro="" textlink="">
      <xdr:nvSpPr>
        <xdr:cNvPr id="347" name="農林水産業費平均値テキスト"/>
        <xdr:cNvSpPr txBox="1"/>
      </xdr:nvSpPr>
      <xdr:spPr>
        <a:xfrm>
          <a:off x="10528300" y="974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74756</xdr:rowOff>
    </xdr:from>
    <xdr:to>
      <xdr:col>50</xdr:col>
      <xdr:colOff>114300</xdr:colOff>
      <xdr:row>58</xdr:row>
      <xdr:rowOff>76845</xdr:rowOff>
    </xdr:to>
    <xdr:cxnSp macro="">
      <xdr:nvCxnSpPr>
        <xdr:cNvPr id="349" name="直線コネクタ 348"/>
        <xdr:cNvCxnSpPr/>
      </xdr:nvCxnSpPr>
      <xdr:spPr>
        <a:xfrm>
          <a:off x="8750300" y="10018856"/>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80039</xdr:rowOff>
    </xdr:from>
    <xdr:ext cx="599010" cy="259045"/>
    <xdr:sp macro="" textlink="">
      <xdr:nvSpPr>
        <xdr:cNvPr id="351" name="テキスト ボックス 350"/>
        <xdr:cNvSpPr txBox="1"/>
      </xdr:nvSpPr>
      <xdr:spPr>
        <a:xfrm>
          <a:off x="9339795" y="9681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74756</xdr:rowOff>
    </xdr:from>
    <xdr:to>
      <xdr:col>45</xdr:col>
      <xdr:colOff>177800</xdr:colOff>
      <xdr:row>58</xdr:row>
      <xdr:rowOff>87915</xdr:rowOff>
    </xdr:to>
    <xdr:cxnSp macro="">
      <xdr:nvCxnSpPr>
        <xdr:cNvPr id="352" name="直線コネクタ 351"/>
        <xdr:cNvCxnSpPr/>
      </xdr:nvCxnSpPr>
      <xdr:spPr>
        <a:xfrm flipV="1">
          <a:off x="7861300" y="10018856"/>
          <a:ext cx="889000" cy="1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83357</xdr:rowOff>
    </xdr:from>
    <xdr:ext cx="599010" cy="259045"/>
    <xdr:sp macro="" textlink="">
      <xdr:nvSpPr>
        <xdr:cNvPr id="354" name="テキスト ボックス 353"/>
        <xdr:cNvSpPr txBox="1"/>
      </xdr:nvSpPr>
      <xdr:spPr>
        <a:xfrm>
          <a:off x="8450795" y="968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19547</xdr:rowOff>
    </xdr:from>
    <xdr:to>
      <xdr:col>41</xdr:col>
      <xdr:colOff>50800</xdr:colOff>
      <xdr:row>58</xdr:row>
      <xdr:rowOff>87915</xdr:rowOff>
    </xdr:to>
    <xdr:cxnSp macro="">
      <xdr:nvCxnSpPr>
        <xdr:cNvPr id="355" name="直線コネクタ 354"/>
        <xdr:cNvCxnSpPr/>
      </xdr:nvCxnSpPr>
      <xdr:spPr>
        <a:xfrm>
          <a:off x="6972300" y="9963647"/>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76908</xdr:rowOff>
    </xdr:from>
    <xdr:ext cx="599010" cy="259045"/>
    <xdr:sp macro="" textlink="">
      <xdr:nvSpPr>
        <xdr:cNvPr id="357" name="テキスト ボックス 356"/>
        <xdr:cNvSpPr txBox="1"/>
      </xdr:nvSpPr>
      <xdr:spPr>
        <a:xfrm>
          <a:off x="7561795" y="967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65463</xdr:rowOff>
    </xdr:from>
    <xdr:ext cx="599010" cy="259045"/>
    <xdr:sp macro="" textlink="">
      <xdr:nvSpPr>
        <xdr:cNvPr id="359" name="テキスト ボックス 358"/>
        <xdr:cNvSpPr txBox="1"/>
      </xdr:nvSpPr>
      <xdr:spPr>
        <a:xfrm>
          <a:off x="6672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23687</xdr:rowOff>
    </xdr:from>
    <xdr:to>
      <xdr:col>55</xdr:col>
      <xdr:colOff>50800</xdr:colOff>
      <xdr:row>58</xdr:row>
      <xdr:rowOff>125287</xdr:rowOff>
    </xdr:to>
    <xdr:sp macro="" textlink="">
      <xdr:nvSpPr>
        <xdr:cNvPr id="365" name="楕円 364"/>
        <xdr:cNvSpPr/>
      </xdr:nvSpPr>
      <xdr:spPr>
        <a:xfrm>
          <a:off x="10426700" y="99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110064</xdr:rowOff>
    </xdr:from>
    <xdr:ext cx="599010" cy="259045"/>
    <xdr:sp macro="" textlink="">
      <xdr:nvSpPr>
        <xdr:cNvPr id="366" name="農林水産業費該当値テキスト"/>
        <xdr:cNvSpPr txBox="1"/>
      </xdr:nvSpPr>
      <xdr:spPr>
        <a:xfrm>
          <a:off x="10528300" y="9882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26045</xdr:rowOff>
    </xdr:from>
    <xdr:to>
      <xdr:col>50</xdr:col>
      <xdr:colOff>165100</xdr:colOff>
      <xdr:row>58</xdr:row>
      <xdr:rowOff>127645</xdr:rowOff>
    </xdr:to>
    <xdr:sp macro="" textlink="">
      <xdr:nvSpPr>
        <xdr:cNvPr id="367" name="楕円 366"/>
        <xdr:cNvSpPr/>
      </xdr:nvSpPr>
      <xdr:spPr>
        <a:xfrm>
          <a:off x="9588500" y="997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118772</xdr:rowOff>
    </xdr:from>
    <xdr:ext cx="599010" cy="259045"/>
    <xdr:sp macro="" textlink="">
      <xdr:nvSpPr>
        <xdr:cNvPr id="368" name="テキスト ボックス 367"/>
        <xdr:cNvSpPr txBox="1"/>
      </xdr:nvSpPr>
      <xdr:spPr>
        <a:xfrm>
          <a:off x="9339795" y="1006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23956</xdr:rowOff>
    </xdr:from>
    <xdr:to>
      <xdr:col>46</xdr:col>
      <xdr:colOff>38100</xdr:colOff>
      <xdr:row>58</xdr:row>
      <xdr:rowOff>125556</xdr:rowOff>
    </xdr:to>
    <xdr:sp macro="" textlink="">
      <xdr:nvSpPr>
        <xdr:cNvPr id="369" name="楕円 368"/>
        <xdr:cNvSpPr/>
      </xdr:nvSpPr>
      <xdr:spPr>
        <a:xfrm>
          <a:off x="8699500" y="996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116683</xdr:rowOff>
    </xdr:from>
    <xdr:ext cx="599010" cy="259045"/>
    <xdr:sp macro="" textlink="">
      <xdr:nvSpPr>
        <xdr:cNvPr id="370" name="テキスト ボックス 369"/>
        <xdr:cNvSpPr txBox="1"/>
      </xdr:nvSpPr>
      <xdr:spPr>
        <a:xfrm>
          <a:off x="8450795" y="1006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37115</xdr:rowOff>
    </xdr:from>
    <xdr:to>
      <xdr:col>41</xdr:col>
      <xdr:colOff>101600</xdr:colOff>
      <xdr:row>58</xdr:row>
      <xdr:rowOff>138715</xdr:rowOff>
    </xdr:to>
    <xdr:sp macro="" textlink="">
      <xdr:nvSpPr>
        <xdr:cNvPr id="371" name="楕円 370"/>
        <xdr:cNvSpPr/>
      </xdr:nvSpPr>
      <xdr:spPr>
        <a:xfrm>
          <a:off x="7810500" y="998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129842</xdr:rowOff>
    </xdr:from>
    <xdr:ext cx="599010" cy="259045"/>
    <xdr:sp macro="" textlink="">
      <xdr:nvSpPr>
        <xdr:cNvPr id="372" name="テキスト ボックス 371"/>
        <xdr:cNvSpPr txBox="1"/>
      </xdr:nvSpPr>
      <xdr:spPr>
        <a:xfrm>
          <a:off x="7561795" y="1007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140197</xdr:rowOff>
    </xdr:from>
    <xdr:to>
      <xdr:col>36</xdr:col>
      <xdr:colOff>165100</xdr:colOff>
      <xdr:row>58</xdr:row>
      <xdr:rowOff>70347</xdr:rowOff>
    </xdr:to>
    <xdr:sp macro="" textlink="">
      <xdr:nvSpPr>
        <xdr:cNvPr id="373" name="楕円 372"/>
        <xdr:cNvSpPr/>
      </xdr:nvSpPr>
      <xdr:spPr>
        <a:xfrm>
          <a:off x="6921500" y="991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61474</xdr:rowOff>
    </xdr:from>
    <xdr:ext cx="599010" cy="259045"/>
    <xdr:sp macro="" textlink="">
      <xdr:nvSpPr>
        <xdr:cNvPr id="374" name="テキスト ボックス 373"/>
        <xdr:cNvSpPr txBox="1"/>
      </xdr:nvSpPr>
      <xdr:spPr>
        <a:xfrm>
          <a:off x="6672795" y="1000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90261</xdr:rowOff>
    </xdr:from>
    <xdr:to>
      <xdr:col>55</xdr:col>
      <xdr:colOff>0</xdr:colOff>
      <xdr:row>78</xdr:row>
      <xdr:rowOff>123940</xdr:rowOff>
    </xdr:to>
    <xdr:cxnSp macro="">
      <xdr:nvCxnSpPr>
        <xdr:cNvPr id="401" name="直線コネクタ 400"/>
        <xdr:cNvCxnSpPr/>
      </xdr:nvCxnSpPr>
      <xdr:spPr>
        <a:xfrm>
          <a:off x="9639300" y="13463361"/>
          <a:ext cx="838200" cy="3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90261</xdr:rowOff>
    </xdr:from>
    <xdr:to>
      <xdr:col>50</xdr:col>
      <xdr:colOff>114300</xdr:colOff>
      <xdr:row>78</xdr:row>
      <xdr:rowOff>127929</xdr:rowOff>
    </xdr:to>
    <xdr:cxnSp macro="">
      <xdr:nvCxnSpPr>
        <xdr:cNvPr id="404" name="直線コネクタ 403"/>
        <xdr:cNvCxnSpPr/>
      </xdr:nvCxnSpPr>
      <xdr:spPr>
        <a:xfrm flipV="1">
          <a:off x="8750300" y="13463361"/>
          <a:ext cx="889000" cy="3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123814</xdr:rowOff>
    </xdr:from>
    <xdr:to>
      <xdr:col>45</xdr:col>
      <xdr:colOff>177800</xdr:colOff>
      <xdr:row>78</xdr:row>
      <xdr:rowOff>127929</xdr:rowOff>
    </xdr:to>
    <xdr:cxnSp macro="">
      <xdr:nvCxnSpPr>
        <xdr:cNvPr id="407" name="直線コネクタ 406"/>
        <xdr:cNvCxnSpPr/>
      </xdr:nvCxnSpPr>
      <xdr:spPr>
        <a:xfrm>
          <a:off x="7861300" y="1349691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7586</xdr:rowOff>
    </xdr:from>
    <xdr:to>
      <xdr:col>41</xdr:col>
      <xdr:colOff>50800</xdr:colOff>
      <xdr:row>78</xdr:row>
      <xdr:rowOff>123814</xdr:rowOff>
    </xdr:to>
    <xdr:cxnSp macro="">
      <xdr:nvCxnSpPr>
        <xdr:cNvPr id="410" name="直線コネクタ 409"/>
        <xdr:cNvCxnSpPr/>
      </xdr:nvCxnSpPr>
      <xdr:spPr>
        <a:xfrm>
          <a:off x="6972300" y="13380686"/>
          <a:ext cx="889000" cy="11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74513</xdr:rowOff>
    </xdr:from>
    <xdr:ext cx="534377" cy="259045"/>
    <xdr:sp macro="" textlink="">
      <xdr:nvSpPr>
        <xdr:cNvPr id="414" name="テキスト ボックス 413"/>
        <xdr:cNvSpPr txBox="1"/>
      </xdr:nvSpPr>
      <xdr:spPr>
        <a:xfrm>
          <a:off x="6705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73140</xdr:rowOff>
    </xdr:from>
    <xdr:to>
      <xdr:col>55</xdr:col>
      <xdr:colOff>50800</xdr:colOff>
      <xdr:row>79</xdr:row>
      <xdr:rowOff>3290</xdr:rowOff>
    </xdr:to>
    <xdr:sp macro="" textlink="">
      <xdr:nvSpPr>
        <xdr:cNvPr id="420" name="楕円 419"/>
        <xdr:cNvSpPr/>
      </xdr:nvSpPr>
      <xdr:spPr>
        <a:xfrm>
          <a:off x="10426700" y="134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159517</xdr:rowOff>
    </xdr:from>
    <xdr:ext cx="469744" cy="259045"/>
    <xdr:sp macro="" textlink="">
      <xdr:nvSpPr>
        <xdr:cNvPr id="421" name="商工費該当値テキスト"/>
        <xdr:cNvSpPr txBox="1"/>
      </xdr:nvSpPr>
      <xdr:spPr>
        <a:xfrm>
          <a:off x="10528300" y="1336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39461</xdr:rowOff>
    </xdr:from>
    <xdr:to>
      <xdr:col>50</xdr:col>
      <xdr:colOff>165100</xdr:colOff>
      <xdr:row>78</xdr:row>
      <xdr:rowOff>141061</xdr:rowOff>
    </xdr:to>
    <xdr:sp macro="" textlink="">
      <xdr:nvSpPr>
        <xdr:cNvPr id="422" name="楕円 421"/>
        <xdr:cNvSpPr/>
      </xdr:nvSpPr>
      <xdr:spPr>
        <a:xfrm>
          <a:off x="9588500" y="1341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132188</xdr:rowOff>
    </xdr:from>
    <xdr:ext cx="534377" cy="259045"/>
    <xdr:sp macro="" textlink="">
      <xdr:nvSpPr>
        <xdr:cNvPr id="423" name="テキスト ボックス 422"/>
        <xdr:cNvSpPr txBox="1"/>
      </xdr:nvSpPr>
      <xdr:spPr>
        <a:xfrm>
          <a:off x="9372111" y="1350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77129</xdr:rowOff>
    </xdr:from>
    <xdr:to>
      <xdr:col>46</xdr:col>
      <xdr:colOff>38100</xdr:colOff>
      <xdr:row>79</xdr:row>
      <xdr:rowOff>7279</xdr:rowOff>
    </xdr:to>
    <xdr:sp macro="" textlink="">
      <xdr:nvSpPr>
        <xdr:cNvPr id="424" name="楕円 423"/>
        <xdr:cNvSpPr/>
      </xdr:nvSpPr>
      <xdr:spPr>
        <a:xfrm>
          <a:off x="8699500" y="134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169856</xdr:rowOff>
    </xdr:from>
    <xdr:ext cx="469744" cy="259045"/>
    <xdr:sp macro="" textlink="">
      <xdr:nvSpPr>
        <xdr:cNvPr id="425" name="テキスト ボックス 424"/>
        <xdr:cNvSpPr txBox="1"/>
      </xdr:nvSpPr>
      <xdr:spPr>
        <a:xfrm>
          <a:off x="8515428" y="1354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73014</xdr:rowOff>
    </xdr:from>
    <xdr:to>
      <xdr:col>41</xdr:col>
      <xdr:colOff>101600</xdr:colOff>
      <xdr:row>79</xdr:row>
      <xdr:rowOff>3164</xdr:rowOff>
    </xdr:to>
    <xdr:sp macro="" textlink="">
      <xdr:nvSpPr>
        <xdr:cNvPr id="426" name="楕円 425"/>
        <xdr:cNvSpPr/>
      </xdr:nvSpPr>
      <xdr:spPr>
        <a:xfrm>
          <a:off x="7810500" y="1344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165741</xdr:rowOff>
    </xdr:from>
    <xdr:ext cx="469744" cy="259045"/>
    <xdr:sp macro="" textlink="">
      <xdr:nvSpPr>
        <xdr:cNvPr id="427" name="テキスト ボックス 426"/>
        <xdr:cNvSpPr txBox="1"/>
      </xdr:nvSpPr>
      <xdr:spPr>
        <a:xfrm>
          <a:off x="7626428" y="13538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128236</xdr:rowOff>
    </xdr:from>
    <xdr:to>
      <xdr:col>36</xdr:col>
      <xdr:colOff>165100</xdr:colOff>
      <xdr:row>78</xdr:row>
      <xdr:rowOff>58386</xdr:rowOff>
    </xdr:to>
    <xdr:sp macro="" textlink="">
      <xdr:nvSpPr>
        <xdr:cNvPr id="428" name="楕円 427"/>
        <xdr:cNvSpPr/>
      </xdr:nvSpPr>
      <xdr:spPr>
        <a:xfrm>
          <a:off x="6921500" y="1332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74913</xdr:rowOff>
    </xdr:from>
    <xdr:ext cx="534377" cy="259045"/>
    <xdr:sp macro="" textlink="">
      <xdr:nvSpPr>
        <xdr:cNvPr id="429" name="テキスト ボックス 428"/>
        <xdr:cNvSpPr txBox="1"/>
      </xdr:nvSpPr>
      <xdr:spPr>
        <a:xfrm>
          <a:off x="6705111" y="1310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14162</xdr:rowOff>
    </xdr:from>
    <xdr:to>
      <xdr:col>55</xdr:col>
      <xdr:colOff>0</xdr:colOff>
      <xdr:row>97</xdr:row>
      <xdr:rowOff>118427</xdr:rowOff>
    </xdr:to>
    <xdr:cxnSp macro="">
      <xdr:nvCxnSpPr>
        <xdr:cNvPr id="456" name="直線コネクタ 455"/>
        <xdr:cNvCxnSpPr/>
      </xdr:nvCxnSpPr>
      <xdr:spPr>
        <a:xfrm>
          <a:off x="9639300" y="16644812"/>
          <a:ext cx="838200" cy="10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13917</xdr:rowOff>
    </xdr:from>
    <xdr:to>
      <xdr:col>50</xdr:col>
      <xdr:colOff>114300</xdr:colOff>
      <xdr:row>97</xdr:row>
      <xdr:rowOff>14162</xdr:rowOff>
    </xdr:to>
    <xdr:cxnSp macro="">
      <xdr:nvCxnSpPr>
        <xdr:cNvPr id="459" name="直線コネクタ 458"/>
        <xdr:cNvCxnSpPr/>
      </xdr:nvCxnSpPr>
      <xdr:spPr>
        <a:xfrm>
          <a:off x="8750300" y="16644567"/>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13917</xdr:rowOff>
    </xdr:from>
    <xdr:to>
      <xdr:col>45</xdr:col>
      <xdr:colOff>177800</xdr:colOff>
      <xdr:row>97</xdr:row>
      <xdr:rowOff>170360</xdr:rowOff>
    </xdr:to>
    <xdr:cxnSp macro="">
      <xdr:nvCxnSpPr>
        <xdr:cNvPr id="462" name="直線コネクタ 461"/>
        <xdr:cNvCxnSpPr/>
      </xdr:nvCxnSpPr>
      <xdr:spPr>
        <a:xfrm flipV="1">
          <a:off x="7861300" y="16644567"/>
          <a:ext cx="889000" cy="156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170360</xdr:rowOff>
    </xdr:from>
    <xdr:to>
      <xdr:col>41</xdr:col>
      <xdr:colOff>50800</xdr:colOff>
      <xdr:row>98</xdr:row>
      <xdr:rowOff>16352</xdr:rowOff>
    </xdr:to>
    <xdr:cxnSp macro="">
      <xdr:nvCxnSpPr>
        <xdr:cNvPr id="465" name="直線コネクタ 464"/>
        <xdr:cNvCxnSpPr/>
      </xdr:nvCxnSpPr>
      <xdr:spPr>
        <a:xfrm flipV="1">
          <a:off x="6972300" y="16801010"/>
          <a:ext cx="889000" cy="1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67627</xdr:rowOff>
    </xdr:from>
    <xdr:to>
      <xdr:col>55</xdr:col>
      <xdr:colOff>50800</xdr:colOff>
      <xdr:row>97</xdr:row>
      <xdr:rowOff>169227</xdr:rowOff>
    </xdr:to>
    <xdr:sp macro="" textlink="">
      <xdr:nvSpPr>
        <xdr:cNvPr id="475" name="楕円 474"/>
        <xdr:cNvSpPr/>
      </xdr:nvSpPr>
      <xdr:spPr>
        <a:xfrm>
          <a:off x="10426700" y="1669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154004</xdr:rowOff>
    </xdr:from>
    <xdr:ext cx="534377" cy="259045"/>
    <xdr:sp macro="" textlink="">
      <xdr:nvSpPr>
        <xdr:cNvPr id="476" name="土木費該当値テキスト"/>
        <xdr:cNvSpPr txBox="1"/>
      </xdr:nvSpPr>
      <xdr:spPr>
        <a:xfrm>
          <a:off x="10528300" y="1661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134812</xdr:rowOff>
    </xdr:from>
    <xdr:to>
      <xdr:col>50</xdr:col>
      <xdr:colOff>165100</xdr:colOff>
      <xdr:row>97</xdr:row>
      <xdr:rowOff>64962</xdr:rowOff>
    </xdr:to>
    <xdr:sp macro="" textlink="">
      <xdr:nvSpPr>
        <xdr:cNvPr id="477" name="楕円 476"/>
        <xdr:cNvSpPr/>
      </xdr:nvSpPr>
      <xdr:spPr>
        <a:xfrm>
          <a:off x="9588500" y="1659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56089</xdr:rowOff>
    </xdr:from>
    <xdr:ext cx="599010" cy="259045"/>
    <xdr:sp macro="" textlink="">
      <xdr:nvSpPr>
        <xdr:cNvPr id="478" name="テキスト ボックス 477"/>
        <xdr:cNvSpPr txBox="1"/>
      </xdr:nvSpPr>
      <xdr:spPr>
        <a:xfrm>
          <a:off x="9339795" y="1668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134567</xdr:rowOff>
    </xdr:from>
    <xdr:to>
      <xdr:col>46</xdr:col>
      <xdr:colOff>38100</xdr:colOff>
      <xdr:row>97</xdr:row>
      <xdr:rowOff>64717</xdr:rowOff>
    </xdr:to>
    <xdr:sp macro="" textlink="">
      <xdr:nvSpPr>
        <xdr:cNvPr id="479" name="楕円 478"/>
        <xdr:cNvSpPr/>
      </xdr:nvSpPr>
      <xdr:spPr>
        <a:xfrm>
          <a:off x="8699500" y="1659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55844</xdr:rowOff>
    </xdr:from>
    <xdr:ext cx="599010" cy="259045"/>
    <xdr:sp macro="" textlink="">
      <xdr:nvSpPr>
        <xdr:cNvPr id="480" name="テキスト ボックス 479"/>
        <xdr:cNvSpPr txBox="1"/>
      </xdr:nvSpPr>
      <xdr:spPr>
        <a:xfrm>
          <a:off x="8450795" y="16686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119560</xdr:rowOff>
    </xdr:from>
    <xdr:to>
      <xdr:col>41</xdr:col>
      <xdr:colOff>101600</xdr:colOff>
      <xdr:row>98</xdr:row>
      <xdr:rowOff>49710</xdr:rowOff>
    </xdr:to>
    <xdr:sp macro="" textlink="">
      <xdr:nvSpPr>
        <xdr:cNvPr id="481" name="楕円 480"/>
        <xdr:cNvSpPr/>
      </xdr:nvSpPr>
      <xdr:spPr>
        <a:xfrm>
          <a:off x="7810500" y="167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40837</xdr:rowOff>
    </xdr:from>
    <xdr:ext cx="534377" cy="259045"/>
    <xdr:sp macro="" textlink="">
      <xdr:nvSpPr>
        <xdr:cNvPr id="482" name="テキスト ボックス 481"/>
        <xdr:cNvSpPr txBox="1"/>
      </xdr:nvSpPr>
      <xdr:spPr>
        <a:xfrm>
          <a:off x="7594111" y="16842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137002</xdr:rowOff>
    </xdr:from>
    <xdr:to>
      <xdr:col>36</xdr:col>
      <xdr:colOff>165100</xdr:colOff>
      <xdr:row>98</xdr:row>
      <xdr:rowOff>67152</xdr:rowOff>
    </xdr:to>
    <xdr:sp macro="" textlink="">
      <xdr:nvSpPr>
        <xdr:cNvPr id="483" name="楕円 482"/>
        <xdr:cNvSpPr/>
      </xdr:nvSpPr>
      <xdr:spPr>
        <a:xfrm>
          <a:off x="6921500" y="167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58279</xdr:rowOff>
    </xdr:from>
    <xdr:ext cx="534377" cy="259045"/>
    <xdr:sp macro="" textlink="">
      <xdr:nvSpPr>
        <xdr:cNvPr id="484" name="テキスト ボックス 483"/>
        <xdr:cNvSpPr txBox="1"/>
      </xdr:nvSpPr>
      <xdr:spPr>
        <a:xfrm>
          <a:off x="6705111" y="1686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22146</xdr:rowOff>
    </xdr:from>
    <xdr:to>
      <xdr:col>85</xdr:col>
      <xdr:colOff>127000</xdr:colOff>
      <xdr:row>37</xdr:row>
      <xdr:rowOff>106797</xdr:rowOff>
    </xdr:to>
    <xdr:cxnSp macro="">
      <xdr:nvCxnSpPr>
        <xdr:cNvPr id="513" name="直線コネクタ 512"/>
        <xdr:cNvCxnSpPr/>
      </xdr:nvCxnSpPr>
      <xdr:spPr>
        <a:xfrm flipV="1">
          <a:off x="15481300" y="6194346"/>
          <a:ext cx="838200" cy="25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52544</xdr:rowOff>
    </xdr:from>
    <xdr:ext cx="534377" cy="259045"/>
    <xdr:sp macro="" textlink="">
      <xdr:nvSpPr>
        <xdr:cNvPr id="514" name="消防費平均値テキスト"/>
        <xdr:cNvSpPr txBox="1"/>
      </xdr:nvSpPr>
      <xdr:spPr>
        <a:xfrm>
          <a:off x="16370300" y="6224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106797</xdr:rowOff>
    </xdr:from>
    <xdr:to>
      <xdr:col>81</xdr:col>
      <xdr:colOff>50800</xdr:colOff>
      <xdr:row>38</xdr:row>
      <xdr:rowOff>36685</xdr:rowOff>
    </xdr:to>
    <xdr:cxnSp macro="">
      <xdr:nvCxnSpPr>
        <xdr:cNvPr id="516" name="直線コネクタ 515"/>
        <xdr:cNvCxnSpPr/>
      </xdr:nvCxnSpPr>
      <xdr:spPr>
        <a:xfrm flipV="1">
          <a:off x="14592300" y="6450447"/>
          <a:ext cx="889000" cy="10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36685</xdr:rowOff>
    </xdr:from>
    <xdr:to>
      <xdr:col>76</xdr:col>
      <xdr:colOff>114300</xdr:colOff>
      <xdr:row>38</xdr:row>
      <xdr:rowOff>64391</xdr:rowOff>
    </xdr:to>
    <xdr:cxnSp macro="">
      <xdr:nvCxnSpPr>
        <xdr:cNvPr id="519" name="直線コネクタ 518"/>
        <xdr:cNvCxnSpPr/>
      </xdr:nvCxnSpPr>
      <xdr:spPr>
        <a:xfrm flipV="1">
          <a:off x="13703300" y="6551785"/>
          <a:ext cx="889000" cy="2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64391</xdr:rowOff>
    </xdr:from>
    <xdr:to>
      <xdr:col>71</xdr:col>
      <xdr:colOff>177800</xdr:colOff>
      <xdr:row>38</xdr:row>
      <xdr:rowOff>113823</xdr:rowOff>
    </xdr:to>
    <xdr:cxnSp macro="">
      <xdr:nvCxnSpPr>
        <xdr:cNvPr id="522" name="直線コネクタ 521"/>
        <xdr:cNvCxnSpPr/>
      </xdr:nvCxnSpPr>
      <xdr:spPr>
        <a:xfrm flipV="1">
          <a:off x="12814300" y="6579491"/>
          <a:ext cx="889000" cy="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142796</xdr:rowOff>
    </xdr:from>
    <xdr:to>
      <xdr:col>85</xdr:col>
      <xdr:colOff>177800</xdr:colOff>
      <xdr:row>36</xdr:row>
      <xdr:rowOff>72946</xdr:rowOff>
    </xdr:to>
    <xdr:sp macro="" textlink="">
      <xdr:nvSpPr>
        <xdr:cNvPr id="532" name="楕円 531"/>
        <xdr:cNvSpPr/>
      </xdr:nvSpPr>
      <xdr:spPr>
        <a:xfrm>
          <a:off x="16268700" y="614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165673</xdr:rowOff>
    </xdr:from>
    <xdr:ext cx="534377" cy="259045"/>
    <xdr:sp macro="" textlink="">
      <xdr:nvSpPr>
        <xdr:cNvPr id="533" name="消防費該当値テキスト"/>
        <xdr:cNvSpPr txBox="1"/>
      </xdr:nvSpPr>
      <xdr:spPr>
        <a:xfrm>
          <a:off x="16370300"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55997</xdr:rowOff>
    </xdr:from>
    <xdr:to>
      <xdr:col>81</xdr:col>
      <xdr:colOff>101600</xdr:colOff>
      <xdr:row>37</xdr:row>
      <xdr:rowOff>157597</xdr:rowOff>
    </xdr:to>
    <xdr:sp macro="" textlink="">
      <xdr:nvSpPr>
        <xdr:cNvPr id="534" name="楕円 533"/>
        <xdr:cNvSpPr/>
      </xdr:nvSpPr>
      <xdr:spPr>
        <a:xfrm>
          <a:off x="15430500" y="63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148724</xdr:rowOff>
    </xdr:from>
    <xdr:ext cx="534377" cy="259045"/>
    <xdr:sp macro="" textlink="">
      <xdr:nvSpPr>
        <xdr:cNvPr id="535" name="テキスト ボックス 534"/>
        <xdr:cNvSpPr txBox="1"/>
      </xdr:nvSpPr>
      <xdr:spPr>
        <a:xfrm>
          <a:off x="15214111" y="649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157335</xdr:rowOff>
    </xdr:from>
    <xdr:to>
      <xdr:col>76</xdr:col>
      <xdr:colOff>165100</xdr:colOff>
      <xdr:row>38</xdr:row>
      <xdr:rowOff>87485</xdr:rowOff>
    </xdr:to>
    <xdr:sp macro="" textlink="">
      <xdr:nvSpPr>
        <xdr:cNvPr id="536" name="楕円 535"/>
        <xdr:cNvSpPr/>
      </xdr:nvSpPr>
      <xdr:spPr>
        <a:xfrm>
          <a:off x="14541500" y="650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78612</xdr:rowOff>
    </xdr:from>
    <xdr:ext cx="534377" cy="259045"/>
    <xdr:sp macro="" textlink="">
      <xdr:nvSpPr>
        <xdr:cNvPr id="537" name="テキスト ボックス 536"/>
        <xdr:cNvSpPr txBox="1"/>
      </xdr:nvSpPr>
      <xdr:spPr>
        <a:xfrm>
          <a:off x="14325111" y="659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13591</xdr:rowOff>
    </xdr:from>
    <xdr:to>
      <xdr:col>72</xdr:col>
      <xdr:colOff>38100</xdr:colOff>
      <xdr:row>38</xdr:row>
      <xdr:rowOff>115191</xdr:rowOff>
    </xdr:to>
    <xdr:sp macro="" textlink="">
      <xdr:nvSpPr>
        <xdr:cNvPr id="538" name="楕円 537"/>
        <xdr:cNvSpPr/>
      </xdr:nvSpPr>
      <xdr:spPr>
        <a:xfrm>
          <a:off x="13652500" y="652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106318</xdr:rowOff>
    </xdr:from>
    <xdr:ext cx="534377" cy="259045"/>
    <xdr:sp macro="" textlink="">
      <xdr:nvSpPr>
        <xdr:cNvPr id="539" name="テキスト ボックス 538"/>
        <xdr:cNvSpPr txBox="1"/>
      </xdr:nvSpPr>
      <xdr:spPr>
        <a:xfrm>
          <a:off x="13436111" y="662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63023</xdr:rowOff>
    </xdr:from>
    <xdr:to>
      <xdr:col>67</xdr:col>
      <xdr:colOff>101600</xdr:colOff>
      <xdr:row>38</xdr:row>
      <xdr:rowOff>164623</xdr:rowOff>
    </xdr:to>
    <xdr:sp macro="" textlink="">
      <xdr:nvSpPr>
        <xdr:cNvPr id="540" name="楕円 539"/>
        <xdr:cNvSpPr/>
      </xdr:nvSpPr>
      <xdr:spPr>
        <a:xfrm>
          <a:off x="12763500" y="65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155750</xdr:rowOff>
    </xdr:from>
    <xdr:ext cx="534377" cy="259045"/>
    <xdr:sp macro="" textlink="">
      <xdr:nvSpPr>
        <xdr:cNvPr id="541" name="テキスト ボックス 540"/>
        <xdr:cNvSpPr txBox="1"/>
      </xdr:nvSpPr>
      <xdr:spPr>
        <a:xfrm>
          <a:off x="12547111" y="667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52708</xdr:rowOff>
    </xdr:from>
    <xdr:to>
      <xdr:col>85</xdr:col>
      <xdr:colOff>127000</xdr:colOff>
      <xdr:row>58</xdr:row>
      <xdr:rowOff>83329</xdr:rowOff>
    </xdr:to>
    <xdr:cxnSp macro="">
      <xdr:nvCxnSpPr>
        <xdr:cNvPr id="570" name="直線コネクタ 569"/>
        <xdr:cNvCxnSpPr/>
      </xdr:nvCxnSpPr>
      <xdr:spPr>
        <a:xfrm>
          <a:off x="15481300" y="9996808"/>
          <a:ext cx="838200" cy="3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93839</xdr:rowOff>
    </xdr:from>
    <xdr:ext cx="599010" cy="259045"/>
    <xdr:sp macro="" textlink="">
      <xdr:nvSpPr>
        <xdr:cNvPr id="571" name="教育費平均値テキスト"/>
        <xdr:cNvSpPr txBox="1"/>
      </xdr:nvSpPr>
      <xdr:spPr>
        <a:xfrm>
          <a:off x="16370300" y="9695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52708</xdr:rowOff>
    </xdr:from>
    <xdr:to>
      <xdr:col>81</xdr:col>
      <xdr:colOff>50800</xdr:colOff>
      <xdr:row>58</xdr:row>
      <xdr:rowOff>68661</xdr:rowOff>
    </xdr:to>
    <xdr:cxnSp macro="">
      <xdr:nvCxnSpPr>
        <xdr:cNvPr id="573" name="直線コネクタ 572"/>
        <xdr:cNvCxnSpPr/>
      </xdr:nvCxnSpPr>
      <xdr:spPr>
        <a:xfrm flipV="1">
          <a:off x="14592300" y="9996808"/>
          <a:ext cx="889000" cy="1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16335</xdr:rowOff>
    </xdr:from>
    <xdr:ext cx="599010" cy="259045"/>
    <xdr:sp macro="" textlink="">
      <xdr:nvSpPr>
        <xdr:cNvPr id="575" name="テキスト ボックス 574"/>
        <xdr:cNvSpPr txBox="1"/>
      </xdr:nvSpPr>
      <xdr:spPr>
        <a:xfrm>
          <a:off x="15181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48285</xdr:rowOff>
    </xdr:from>
    <xdr:to>
      <xdr:col>76</xdr:col>
      <xdr:colOff>114300</xdr:colOff>
      <xdr:row>58</xdr:row>
      <xdr:rowOff>68661</xdr:rowOff>
    </xdr:to>
    <xdr:cxnSp macro="">
      <xdr:nvCxnSpPr>
        <xdr:cNvPr id="576" name="直線コネクタ 575"/>
        <xdr:cNvCxnSpPr/>
      </xdr:nvCxnSpPr>
      <xdr:spPr>
        <a:xfrm>
          <a:off x="13703300" y="9992385"/>
          <a:ext cx="889000" cy="2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50423</xdr:rowOff>
    </xdr:from>
    <xdr:ext cx="599010" cy="259045"/>
    <xdr:sp macro="" textlink="">
      <xdr:nvSpPr>
        <xdr:cNvPr id="578" name="テキスト ボックス 577"/>
        <xdr:cNvSpPr txBox="1"/>
      </xdr:nvSpPr>
      <xdr:spPr>
        <a:xfrm>
          <a:off x="14292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48285</xdr:rowOff>
    </xdr:from>
    <xdr:to>
      <xdr:col>71</xdr:col>
      <xdr:colOff>177800</xdr:colOff>
      <xdr:row>58</xdr:row>
      <xdr:rowOff>99518</xdr:rowOff>
    </xdr:to>
    <xdr:cxnSp macro="">
      <xdr:nvCxnSpPr>
        <xdr:cNvPr id="579" name="直線コネクタ 578"/>
        <xdr:cNvCxnSpPr/>
      </xdr:nvCxnSpPr>
      <xdr:spPr>
        <a:xfrm flipV="1">
          <a:off x="12814300" y="9992385"/>
          <a:ext cx="889000" cy="5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49989</xdr:rowOff>
    </xdr:from>
    <xdr:ext cx="599010" cy="259045"/>
    <xdr:sp macro="" textlink="">
      <xdr:nvSpPr>
        <xdr:cNvPr id="581" name="テキスト ボックス 580"/>
        <xdr:cNvSpPr txBox="1"/>
      </xdr:nvSpPr>
      <xdr:spPr>
        <a:xfrm>
          <a:off x="13403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32529</xdr:rowOff>
    </xdr:from>
    <xdr:to>
      <xdr:col>85</xdr:col>
      <xdr:colOff>177800</xdr:colOff>
      <xdr:row>58</xdr:row>
      <xdr:rowOff>134129</xdr:rowOff>
    </xdr:to>
    <xdr:sp macro="" textlink="">
      <xdr:nvSpPr>
        <xdr:cNvPr id="589" name="楕円 588"/>
        <xdr:cNvSpPr/>
      </xdr:nvSpPr>
      <xdr:spPr>
        <a:xfrm>
          <a:off x="16268700" y="997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118906</xdr:rowOff>
    </xdr:from>
    <xdr:ext cx="534377" cy="259045"/>
    <xdr:sp macro="" textlink="">
      <xdr:nvSpPr>
        <xdr:cNvPr id="590" name="教育費該当値テキスト"/>
        <xdr:cNvSpPr txBox="1"/>
      </xdr:nvSpPr>
      <xdr:spPr>
        <a:xfrm>
          <a:off x="16370300" y="989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1908</xdr:rowOff>
    </xdr:from>
    <xdr:to>
      <xdr:col>81</xdr:col>
      <xdr:colOff>101600</xdr:colOff>
      <xdr:row>58</xdr:row>
      <xdr:rowOff>103508</xdr:rowOff>
    </xdr:to>
    <xdr:sp macro="" textlink="">
      <xdr:nvSpPr>
        <xdr:cNvPr id="591" name="楕円 590"/>
        <xdr:cNvSpPr/>
      </xdr:nvSpPr>
      <xdr:spPr>
        <a:xfrm>
          <a:off x="15430500" y="994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94635</xdr:rowOff>
    </xdr:from>
    <xdr:ext cx="534377" cy="259045"/>
    <xdr:sp macro="" textlink="">
      <xdr:nvSpPr>
        <xdr:cNvPr id="592" name="テキスト ボックス 591"/>
        <xdr:cNvSpPr txBox="1"/>
      </xdr:nvSpPr>
      <xdr:spPr>
        <a:xfrm>
          <a:off x="15214111" y="100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17861</xdr:rowOff>
    </xdr:from>
    <xdr:to>
      <xdr:col>76</xdr:col>
      <xdr:colOff>165100</xdr:colOff>
      <xdr:row>58</xdr:row>
      <xdr:rowOff>119461</xdr:rowOff>
    </xdr:to>
    <xdr:sp macro="" textlink="">
      <xdr:nvSpPr>
        <xdr:cNvPr id="593" name="楕円 592"/>
        <xdr:cNvSpPr/>
      </xdr:nvSpPr>
      <xdr:spPr>
        <a:xfrm>
          <a:off x="14541500" y="996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110588</xdr:rowOff>
    </xdr:from>
    <xdr:ext cx="534377" cy="259045"/>
    <xdr:sp macro="" textlink="">
      <xdr:nvSpPr>
        <xdr:cNvPr id="594" name="テキスト ボックス 593"/>
        <xdr:cNvSpPr txBox="1"/>
      </xdr:nvSpPr>
      <xdr:spPr>
        <a:xfrm>
          <a:off x="14325111" y="1005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168935</xdr:rowOff>
    </xdr:from>
    <xdr:to>
      <xdr:col>72</xdr:col>
      <xdr:colOff>38100</xdr:colOff>
      <xdr:row>58</xdr:row>
      <xdr:rowOff>99085</xdr:rowOff>
    </xdr:to>
    <xdr:sp macro="" textlink="">
      <xdr:nvSpPr>
        <xdr:cNvPr id="595" name="楕円 594"/>
        <xdr:cNvSpPr/>
      </xdr:nvSpPr>
      <xdr:spPr>
        <a:xfrm>
          <a:off x="13652500" y="994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90212</xdr:rowOff>
    </xdr:from>
    <xdr:ext cx="534377" cy="259045"/>
    <xdr:sp macro="" textlink="">
      <xdr:nvSpPr>
        <xdr:cNvPr id="596" name="テキスト ボックス 595"/>
        <xdr:cNvSpPr txBox="1"/>
      </xdr:nvSpPr>
      <xdr:spPr>
        <a:xfrm>
          <a:off x="13436111" y="1003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48718</xdr:rowOff>
    </xdr:from>
    <xdr:to>
      <xdr:col>67</xdr:col>
      <xdr:colOff>101600</xdr:colOff>
      <xdr:row>58</xdr:row>
      <xdr:rowOff>150318</xdr:rowOff>
    </xdr:to>
    <xdr:sp macro="" textlink="">
      <xdr:nvSpPr>
        <xdr:cNvPr id="597" name="楕円 596"/>
        <xdr:cNvSpPr/>
      </xdr:nvSpPr>
      <xdr:spPr>
        <a:xfrm>
          <a:off x="12763500" y="99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141445</xdr:rowOff>
    </xdr:from>
    <xdr:ext cx="534377" cy="259045"/>
    <xdr:sp macro="" textlink="">
      <xdr:nvSpPr>
        <xdr:cNvPr id="598" name="テキスト ボックス 597"/>
        <xdr:cNvSpPr txBox="1"/>
      </xdr:nvSpPr>
      <xdr:spPr>
        <a:xfrm>
          <a:off x="12547111" y="1008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94447</xdr:rowOff>
    </xdr:from>
    <xdr:to>
      <xdr:col>85</xdr:col>
      <xdr:colOff>127000</xdr:colOff>
      <xdr:row>78</xdr:row>
      <xdr:rowOff>117277</xdr:rowOff>
    </xdr:to>
    <xdr:cxnSp macro="">
      <xdr:nvCxnSpPr>
        <xdr:cNvPr id="625" name="直線コネクタ 624"/>
        <xdr:cNvCxnSpPr/>
      </xdr:nvCxnSpPr>
      <xdr:spPr>
        <a:xfrm>
          <a:off x="15481300" y="13467547"/>
          <a:ext cx="838200" cy="2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40881</xdr:rowOff>
    </xdr:from>
    <xdr:to>
      <xdr:col>81</xdr:col>
      <xdr:colOff>50800</xdr:colOff>
      <xdr:row>78</xdr:row>
      <xdr:rowOff>94447</xdr:rowOff>
    </xdr:to>
    <xdr:cxnSp macro="">
      <xdr:nvCxnSpPr>
        <xdr:cNvPr id="628" name="直線コネクタ 627"/>
        <xdr:cNvCxnSpPr/>
      </xdr:nvCxnSpPr>
      <xdr:spPr>
        <a:xfrm>
          <a:off x="14592300" y="13413981"/>
          <a:ext cx="889000" cy="5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40881</xdr:rowOff>
    </xdr:from>
    <xdr:to>
      <xdr:col>76</xdr:col>
      <xdr:colOff>114300</xdr:colOff>
      <xdr:row>78</xdr:row>
      <xdr:rowOff>80276</xdr:rowOff>
    </xdr:to>
    <xdr:cxnSp macro="">
      <xdr:nvCxnSpPr>
        <xdr:cNvPr id="631" name="直線コネクタ 630"/>
        <xdr:cNvCxnSpPr/>
      </xdr:nvCxnSpPr>
      <xdr:spPr>
        <a:xfrm flipV="1">
          <a:off x="13703300" y="13413981"/>
          <a:ext cx="889000" cy="3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128934</xdr:rowOff>
    </xdr:from>
    <xdr:ext cx="534377" cy="259045"/>
    <xdr:sp macro="" textlink="">
      <xdr:nvSpPr>
        <xdr:cNvPr id="633" name="テキスト ボックス 632"/>
        <xdr:cNvSpPr txBox="1"/>
      </xdr:nvSpPr>
      <xdr:spPr>
        <a:xfrm>
          <a:off x="14325111" y="135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80276</xdr:rowOff>
    </xdr:from>
    <xdr:to>
      <xdr:col>71</xdr:col>
      <xdr:colOff>177800</xdr:colOff>
      <xdr:row>78</xdr:row>
      <xdr:rowOff>90887</xdr:rowOff>
    </xdr:to>
    <xdr:cxnSp macro="">
      <xdr:nvCxnSpPr>
        <xdr:cNvPr id="634" name="直線コネクタ 633"/>
        <xdr:cNvCxnSpPr/>
      </xdr:nvCxnSpPr>
      <xdr:spPr>
        <a:xfrm flipV="1">
          <a:off x="12814300" y="13453376"/>
          <a:ext cx="889000" cy="1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142887</xdr:rowOff>
    </xdr:from>
    <xdr:ext cx="534377" cy="259045"/>
    <xdr:sp macro="" textlink="">
      <xdr:nvSpPr>
        <xdr:cNvPr id="638" name="テキスト ボックス 637"/>
        <xdr:cNvSpPr txBox="1"/>
      </xdr:nvSpPr>
      <xdr:spPr>
        <a:xfrm>
          <a:off x="12547111" y="1351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66477</xdr:rowOff>
    </xdr:from>
    <xdr:to>
      <xdr:col>85</xdr:col>
      <xdr:colOff>177800</xdr:colOff>
      <xdr:row>78</xdr:row>
      <xdr:rowOff>168077</xdr:rowOff>
    </xdr:to>
    <xdr:sp macro="" textlink="">
      <xdr:nvSpPr>
        <xdr:cNvPr id="644" name="楕円 643"/>
        <xdr:cNvSpPr/>
      </xdr:nvSpPr>
      <xdr:spPr>
        <a:xfrm>
          <a:off x="16268700" y="1343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9732</xdr:rowOff>
    </xdr:from>
    <xdr:ext cx="469744" cy="259045"/>
    <xdr:sp macro="" textlink="">
      <xdr:nvSpPr>
        <xdr:cNvPr id="645" name="災害復旧費該当値テキスト"/>
        <xdr:cNvSpPr txBox="1"/>
      </xdr:nvSpPr>
      <xdr:spPr>
        <a:xfrm>
          <a:off x="16370300" y="1338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43647</xdr:rowOff>
    </xdr:from>
    <xdr:to>
      <xdr:col>81</xdr:col>
      <xdr:colOff>101600</xdr:colOff>
      <xdr:row>78</xdr:row>
      <xdr:rowOff>145247</xdr:rowOff>
    </xdr:to>
    <xdr:sp macro="" textlink="">
      <xdr:nvSpPr>
        <xdr:cNvPr id="646" name="楕円 645"/>
        <xdr:cNvSpPr/>
      </xdr:nvSpPr>
      <xdr:spPr>
        <a:xfrm>
          <a:off x="15430500" y="1341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136374</xdr:rowOff>
    </xdr:from>
    <xdr:ext cx="534377" cy="259045"/>
    <xdr:sp macro="" textlink="">
      <xdr:nvSpPr>
        <xdr:cNvPr id="647" name="テキスト ボックス 646"/>
        <xdr:cNvSpPr txBox="1"/>
      </xdr:nvSpPr>
      <xdr:spPr>
        <a:xfrm>
          <a:off x="15214111" y="1350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161531</xdr:rowOff>
    </xdr:from>
    <xdr:to>
      <xdr:col>76</xdr:col>
      <xdr:colOff>165100</xdr:colOff>
      <xdr:row>78</xdr:row>
      <xdr:rowOff>91681</xdr:rowOff>
    </xdr:to>
    <xdr:sp macro="" textlink="">
      <xdr:nvSpPr>
        <xdr:cNvPr id="648" name="楕円 647"/>
        <xdr:cNvSpPr/>
      </xdr:nvSpPr>
      <xdr:spPr>
        <a:xfrm>
          <a:off x="14541500" y="133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108208</xdr:rowOff>
    </xdr:from>
    <xdr:ext cx="534377" cy="259045"/>
    <xdr:sp macro="" textlink="">
      <xdr:nvSpPr>
        <xdr:cNvPr id="649" name="テキスト ボックス 648"/>
        <xdr:cNvSpPr txBox="1"/>
      </xdr:nvSpPr>
      <xdr:spPr>
        <a:xfrm>
          <a:off x="14325111" y="131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29476</xdr:rowOff>
    </xdr:from>
    <xdr:to>
      <xdr:col>72</xdr:col>
      <xdr:colOff>38100</xdr:colOff>
      <xdr:row>78</xdr:row>
      <xdr:rowOff>131076</xdr:rowOff>
    </xdr:to>
    <xdr:sp macro="" textlink="">
      <xdr:nvSpPr>
        <xdr:cNvPr id="650" name="楕円 649"/>
        <xdr:cNvSpPr/>
      </xdr:nvSpPr>
      <xdr:spPr>
        <a:xfrm>
          <a:off x="13652500" y="1340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147603</xdr:rowOff>
    </xdr:from>
    <xdr:ext cx="534377" cy="259045"/>
    <xdr:sp macro="" textlink="">
      <xdr:nvSpPr>
        <xdr:cNvPr id="651" name="テキスト ボックス 650"/>
        <xdr:cNvSpPr txBox="1"/>
      </xdr:nvSpPr>
      <xdr:spPr>
        <a:xfrm>
          <a:off x="13436111" y="131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40087</xdr:rowOff>
    </xdr:from>
    <xdr:to>
      <xdr:col>67</xdr:col>
      <xdr:colOff>101600</xdr:colOff>
      <xdr:row>78</xdr:row>
      <xdr:rowOff>141687</xdr:rowOff>
    </xdr:to>
    <xdr:sp macro="" textlink="">
      <xdr:nvSpPr>
        <xdr:cNvPr id="652" name="楕円 651"/>
        <xdr:cNvSpPr/>
      </xdr:nvSpPr>
      <xdr:spPr>
        <a:xfrm>
          <a:off x="12763500" y="134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158214</xdr:rowOff>
    </xdr:from>
    <xdr:ext cx="534377" cy="259045"/>
    <xdr:sp macro="" textlink="">
      <xdr:nvSpPr>
        <xdr:cNvPr id="653" name="テキスト ボックス 652"/>
        <xdr:cNvSpPr txBox="1"/>
      </xdr:nvSpPr>
      <xdr:spPr>
        <a:xfrm>
          <a:off x="12547111" y="1318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31469</xdr:rowOff>
    </xdr:from>
    <xdr:to>
      <xdr:col>85</xdr:col>
      <xdr:colOff>127000</xdr:colOff>
      <xdr:row>98</xdr:row>
      <xdr:rowOff>38303</xdr:rowOff>
    </xdr:to>
    <xdr:cxnSp macro="">
      <xdr:nvCxnSpPr>
        <xdr:cNvPr id="682" name="直線コネクタ 681"/>
        <xdr:cNvCxnSpPr/>
      </xdr:nvCxnSpPr>
      <xdr:spPr>
        <a:xfrm>
          <a:off x="15481300" y="16833569"/>
          <a:ext cx="8382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59506</xdr:rowOff>
    </xdr:from>
    <xdr:ext cx="599010" cy="259045"/>
    <xdr:sp macro="" textlink="">
      <xdr:nvSpPr>
        <xdr:cNvPr id="683" name="公債費平均値テキスト"/>
        <xdr:cNvSpPr txBox="1"/>
      </xdr:nvSpPr>
      <xdr:spPr>
        <a:xfrm>
          <a:off x="16370300" y="16518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19183</xdr:rowOff>
    </xdr:from>
    <xdr:to>
      <xdr:col>81</xdr:col>
      <xdr:colOff>50800</xdr:colOff>
      <xdr:row>98</xdr:row>
      <xdr:rowOff>31469</xdr:rowOff>
    </xdr:to>
    <xdr:cxnSp macro="">
      <xdr:nvCxnSpPr>
        <xdr:cNvPr id="685" name="直線コネクタ 684"/>
        <xdr:cNvCxnSpPr/>
      </xdr:nvCxnSpPr>
      <xdr:spPr>
        <a:xfrm>
          <a:off x="14592300" y="16821283"/>
          <a:ext cx="889000" cy="1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168634</xdr:rowOff>
    </xdr:from>
    <xdr:ext cx="599010" cy="259045"/>
    <xdr:sp macro="" textlink="">
      <xdr:nvSpPr>
        <xdr:cNvPr id="687" name="テキスト ボックス 686"/>
        <xdr:cNvSpPr txBox="1"/>
      </xdr:nvSpPr>
      <xdr:spPr>
        <a:xfrm>
          <a:off x="15181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122055</xdr:rowOff>
    </xdr:from>
    <xdr:to>
      <xdr:col>76</xdr:col>
      <xdr:colOff>114300</xdr:colOff>
      <xdr:row>98</xdr:row>
      <xdr:rowOff>19183</xdr:rowOff>
    </xdr:to>
    <xdr:cxnSp macro="">
      <xdr:nvCxnSpPr>
        <xdr:cNvPr id="688" name="直線コネクタ 687"/>
        <xdr:cNvCxnSpPr/>
      </xdr:nvCxnSpPr>
      <xdr:spPr>
        <a:xfrm>
          <a:off x="13703300" y="1675270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5611</xdr:rowOff>
    </xdr:from>
    <xdr:ext cx="599010" cy="259045"/>
    <xdr:sp macro="" textlink="">
      <xdr:nvSpPr>
        <xdr:cNvPr id="690" name="テキスト ボックス 689"/>
        <xdr:cNvSpPr txBox="1"/>
      </xdr:nvSpPr>
      <xdr:spPr>
        <a:xfrm>
          <a:off x="14292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31643</xdr:rowOff>
    </xdr:from>
    <xdr:to>
      <xdr:col>71</xdr:col>
      <xdr:colOff>177800</xdr:colOff>
      <xdr:row>97</xdr:row>
      <xdr:rowOff>122055</xdr:rowOff>
    </xdr:to>
    <xdr:cxnSp macro="">
      <xdr:nvCxnSpPr>
        <xdr:cNvPr id="691" name="直線コネクタ 690"/>
        <xdr:cNvCxnSpPr/>
      </xdr:nvCxnSpPr>
      <xdr:spPr>
        <a:xfrm>
          <a:off x="12814300" y="16662293"/>
          <a:ext cx="889000" cy="9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9526</xdr:rowOff>
    </xdr:from>
    <xdr:ext cx="599010" cy="259045"/>
    <xdr:sp macro="" textlink="">
      <xdr:nvSpPr>
        <xdr:cNvPr id="693" name="テキスト ボックス 692"/>
        <xdr:cNvSpPr txBox="1"/>
      </xdr:nvSpPr>
      <xdr:spPr>
        <a:xfrm>
          <a:off x="13403795" y="1646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158953</xdr:rowOff>
    </xdr:from>
    <xdr:to>
      <xdr:col>85</xdr:col>
      <xdr:colOff>177800</xdr:colOff>
      <xdr:row>98</xdr:row>
      <xdr:rowOff>89103</xdr:rowOff>
    </xdr:to>
    <xdr:sp macro="" textlink="">
      <xdr:nvSpPr>
        <xdr:cNvPr id="701" name="楕円 700"/>
        <xdr:cNvSpPr/>
      </xdr:nvSpPr>
      <xdr:spPr>
        <a:xfrm>
          <a:off x="16268700" y="1678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73880</xdr:rowOff>
    </xdr:from>
    <xdr:ext cx="534377" cy="259045"/>
    <xdr:sp macro="" textlink="">
      <xdr:nvSpPr>
        <xdr:cNvPr id="702" name="公債費該当値テキスト"/>
        <xdr:cNvSpPr txBox="1"/>
      </xdr:nvSpPr>
      <xdr:spPr>
        <a:xfrm>
          <a:off x="16370300" y="167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152119</xdr:rowOff>
    </xdr:from>
    <xdr:to>
      <xdr:col>81</xdr:col>
      <xdr:colOff>101600</xdr:colOff>
      <xdr:row>98</xdr:row>
      <xdr:rowOff>82269</xdr:rowOff>
    </xdr:to>
    <xdr:sp macro="" textlink="">
      <xdr:nvSpPr>
        <xdr:cNvPr id="703" name="楕円 702"/>
        <xdr:cNvSpPr/>
      </xdr:nvSpPr>
      <xdr:spPr>
        <a:xfrm>
          <a:off x="15430500" y="167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73396</xdr:rowOff>
    </xdr:from>
    <xdr:ext cx="534377" cy="259045"/>
    <xdr:sp macro="" textlink="">
      <xdr:nvSpPr>
        <xdr:cNvPr id="704" name="テキスト ボックス 703"/>
        <xdr:cNvSpPr txBox="1"/>
      </xdr:nvSpPr>
      <xdr:spPr>
        <a:xfrm>
          <a:off x="15214111" y="1687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139833</xdr:rowOff>
    </xdr:from>
    <xdr:to>
      <xdr:col>76</xdr:col>
      <xdr:colOff>165100</xdr:colOff>
      <xdr:row>98</xdr:row>
      <xdr:rowOff>69983</xdr:rowOff>
    </xdr:to>
    <xdr:sp macro="" textlink="">
      <xdr:nvSpPr>
        <xdr:cNvPr id="705" name="楕円 704"/>
        <xdr:cNvSpPr/>
      </xdr:nvSpPr>
      <xdr:spPr>
        <a:xfrm>
          <a:off x="14541500" y="1677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61110</xdr:rowOff>
    </xdr:from>
    <xdr:ext cx="599010" cy="259045"/>
    <xdr:sp macro="" textlink="">
      <xdr:nvSpPr>
        <xdr:cNvPr id="706" name="テキスト ボックス 705"/>
        <xdr:cNvSpPr txBox="1"/>
      </xdr:nvSpPr>
      <xdr:spPr>
        <a:xfrm>
          <a:off x="14292795" y="1686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71255</xdr:rowOff>
    </xdr:from>
    <xdr:to>
      <xdr:col>72</xdr:col>
      <xdr:colOff>38100</xdr:colOff>
      <xdr:row>98</xdr:row>
      <xdr:rowOff>1405</xdr:rowOff>
    </xdr:to>
    <xdr:sp macro="" textlink="">
      <xdr:nvSpPr>
        <xdr:cNvPr id="707" name="楕円 706"/>
        <xdr:cNvSpPr/>
      </xdr:nvSpPr>
      <xdr:spPr>
        <a:xfrm>
          <a:off x="13652500" y="1670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163982</xdr:rowOff>
    </xdr:from>
    <xdr:ext cx="599010" cy="259045"/>
    <xdr:sp macro="" textlink="">
      <xdr:nvSpPr>
        <xdr:cNvPr id="708" name="テキスト ボックス 707"/>
        <xdr:cNvSpPr txBox="1"/>
      </xdr:nvSpPr>
      <xdr:spPr>
        <a:xfrm>
          <a:off x="13403795" y="1679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152293</xdr:rowOff>
    </xdr:from>
    <xdr:to>
      <xdr:col>67</xdr:col>
      <xdr:colOff>101600</xdr:colOff>
      <xdr:row>97</xdr:row>
      <xdr:rowOff>82443</xdr:rowOff>
    </xdr:to>
    <xdr:sp macro="" textlink="">
      <xdr:nvSpPr>
        <xdr:cNvPr id="709" name="楕円 708"/>
        <xdr:cNvSpPr/>
      </xdr:nvSpPr>
      <xdr:spPr>
        <a:xfrm>
          <a:off x="12763500" y="1661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98970</xdr:rowOff>
    </xdr:from>
    <xdr:ext cx="599010" cy="259045"/>
    <xdr:sp macro="" textlink="">
      <xdr:nvSpPr>
        <xdr:cNvPr id="710" name="テキスト ボックス 709"/>
        <xdr:cNvSpPr txBox="1"/>
      </xdr:nvSpPr>
      <xdr:spPr>
        <a:xfrm>
          <a:off x="12514795" y="16386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9" name="直線コネクタ 73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161459</xdr:rowOff>
    </xdr:from>
    <xdr:ext cx="378565" cy="259045"/>
    <xdr:sp macro="" textlink="">
      <xdr:nvSpPr>
        <xdr:cNvPr id="740" name="諸支出金平均値テキスト"/>
        <xdr:cNvSpPr txBox="1"/>
      </xdr:nvSpPr>
      <xdr:spPr>
        <a:xfrm>
          <a:off x="22212300" y="6505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92308</xdr:rowOff>
    </xdr:from>
    <xdr:ext cx="378565" cy="259045"/>
    <xdr:sp macro="" textlink="">
      <xdr:nvSpPr>
        <xdr:cNvPr id="744" name="テキスト ボックス 743"/>
        <xdr:cNvSpPr txBox="1"/>
      </xdr:nvSpPr>
      <xdr:spPr>
        <a:xfrm>
          <a:off x="21134017" y="6435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96156</xdr:rowOff>
    </xdr:from>
    <xdr:ext cx="378565" cy="259045"/>
    <xdr:sp macro="" textlink="">
      <xdr:nvSpPr>
        <xdr:cNvPr id="747" name="テキスト ボックス 746"/>
        <xdr:cNvSpPr txBox="1"/>
      </xdr:nvSpPr>
      <xdr:spPr>
        <a:xfrm>
          <a:off x="20245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101261</xdr:rowOff>
    </xdr:from>
    <xdr:ext cx="378565" cy="259045"/>
    <xdr:sp macro="" textlink="">
      <xdr:nvSpPr>
        <xdr:cNvPr id="750" name="テキスト ボックス 749"/>
        <xdr:cNvSpPr txBox="1"/>
      </xdr:nvSpPr>
      <xdr:spPr>
        <a:xfrm>
          <a:off x="19356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95394</xdr:rowOff>
    </xdr:from>
    <xdr:ext cx="378565" cy="259045"/>
    <xdr:sp macro="" textlink="">
      <xdr:nvSpPr>
        <xdr:cNvPr id="752" name="テキスト ボックス 751"/>
        <xdr:cNvSpPr txBox="1"/>
      </xdr:nvSpPr>
      <xdr:spPr>
        <a:xfrm>
          <a:off x="18467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117009</xdr:rowOff>
    </xdr:from>
    <xdr:ext cx="249299" cy="259045"/>
    <xdr:sp macro="" textlink="">
      <xdr:nvSpPr>
        <xdr:cNvPr id="759" name="諸支出金該当値テキスト"/>
        <xdr:cNvSpPr txBox="1"/>
      </xdr:nvSpPr>
      <xdr:spPr>
        <a:xfrm>
          <a:off x="22212300" y="6632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総務費が前年度に引き続き類似団体平均値を上回っているが、これは新庁舎整備関連事業によるものである。</a:t>
          </a:r>
          <a:r>
            <a:rPr kumimoji="1" lang="ja-JP" altLang="en-US" sz="1100">
              <a:solidFill>
                <a:schemeClr val="dk1"/>
              </a:solidFill>
              <a:effectLst/>
              <a:latin typeface="+mn-lt"/>
              <a:ea typeface="+mn-ea"/>
              <a:cs typeface="+mn-cs"/>
            </a:rPr>
            <a:t>また、消防費が大きく増加しているのは</a:t>
          </a:r>
          <a:r>
            <a:rPr kumimoji="1" lang="ja-JP" altLang="ja-JP" sz="1100">
              <a:solidFill>
                <a:schemeClr val="dk1"/>
              </a:solidFill>
              <a:effectLst/>
              <a:latin typeface="+mn-lt"/>
              <a:ea typeface="+mn-ea"/>
              <a:cs typeface="+mn-cs"/>
            </a:rPr>
            <a:t>消防センター</a:t>
          </a:r>
          <a:r>
            <a:rPr kumimoji="1" lang="ja-JP" altLang="en-US" sz="1100">
              <a:solidFill>
                <a:schemeClr val="dk1"/>
              </a:solidFill>
              <a:effectLst/>
              <a:latin typeface="+mn-lt"/>
              <a:ea typeface="+mn-ea"/>
              <a:cs typeface="+mn-cs"/>
            </a:rPr>
            <a:t>を新規整備によるものである。今後は</a:t>
          </a:r>
          <a:r>
            <a:rPr kumimoji="1" lang="en-US" altLang="ja-JP" sz="1100">
              <a:solidFill>
                <a:schemeClr val="dk1"/>
              </a:solidFill>
              <a:effectLst/>
              <a:latin typeface="+mn-lt"/>
              <a:ea typeface="+mn-ea"/>
              <a:cs typeface="+mn-cs"/>
            </a:rPr>
            <a:t>DX</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GX</a:t>
          </a:r>
          <a:r>
            <a:rPr kumimoji="1" lang="ja-JP" altLang="en-US" sz="1100">
              <a:solidFill>
                <a:schemeClr val="dk1"/>
              </a:solidFill>
              <a:effectLst/>
              <a:latin typeface="+mn-lt"/>
              <a:ea typeface="+mn-ea"/>
              <a:cs typeface="+mn-cs"/>
            </a:rPr>
            <a:t>関連事業</a:t>
          </a:r>
          <a:r>
            <a:rPr kumimoji="1" lang="ja-JP" altLang="ja-JP" sz="1100">
              <a:solidFill>
                <a:schemeClr val="dk1"/>
              </a:solidFill>
              <a:effectLst/>
              <a:latin typeface="+mn-lt"/>
              <a:ea typeface="+mn-ea"/>
              <a:cs typeface="+mn-cs"/>
            </a:rPr>
            <a:t>の支出が増えることが見込まれ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が、事業の効果を見極め、無駄のない予算の執行に努める。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財政調整基金、実質収支については、ほぼ横ばいで推移している。実質単年度収支については、令和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年度より庁舎建設などの大規模事業があり、その公債費の増加を見込み、多くの地方債繰上償還を行ったため上昇した。</a:t>
          </a:r>
          <a:endParaRPr lang="ja-JP" altLang="ja-JP" sz="1400">
            <a:effectLst/>
          </a:endParaRPr>
        </a:p>
        <a:p>
          <a:r>
            <a:rPr kumimoji="1" lang="ja-JP" altLang="ja-JP" sz="1100">
              <a:solidFill>
                <a:schemeClr val="dk1"/>
              </a:solidFill>
              <a:effectLst/>
              <a:latin typeface="+mn-lt"/>
              <a:ea typeface="+mn-ea"/>
              <a:cs typeface="+mn-cs"/>
            </a:rPr>
            <a:t>　今後も、事務事業の見直しや行政の効率化・合理化、財源確保を推進し、安定的な財政運営に努める。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徳島県佐那河内村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全ての会計において赤字額はない。連結実質赤字比率は▲</a:t>
          </a:r>
          <a:r>
            <a:rPr kumimoji="1" lang="en-US" altLang="ja-JP" sz="1100">
              <a:solidFill>
                <a:schemeClr val="dk1"/>
              </a:solidFill>
              <a:effectLst/>
              <a:latin typeface="+mn-lt"/>
              <a:ea typeface="+mn-ea"/>
              <a:cs typeface="+mn-cs"/>
            </a:rPr>
            <a:t>13.77</a:t>
          </a:r>
          <a:r>
            <a:rPr kumimoji="1" lang="ja-JP" altLang="ja-JP" sz="1100">
              <a:solidFill>
                <a:schemeClr val="dk1"/>
              </a:solidFill>
              <a:effectLst/>
              <a:latin typeface="+mn-lt"/>
              <a:ea typeface="+mn-ea"/>
              <a:cs typeface="+mn-cs"/>
            </a:rPr>
            <a:t>であり健全である。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6001;&#25919;&#38306;&#20418;/&#36001;&#25919;&#20581;&#20840;&#21270;&#27861;&#38306;&#20418;/&#20196;&#21644;04&#24180;&#24230;/04&#20581;&#20840;&#21270;/04&#12288;R3&#27770;&#31639;&#65306;&#20581;&#20840;&#21270;&#21028;&#26029;&#27604;&#29575;&#12395;&#38306;&#12377;&#12427;&#31639;&#23450;&#27096;&#24335;&#65288;&#31639;&#23450;&#27096;&#2433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6001;&#25919;&#38306;&#20418;/&#27770;&#31639;&#32113;&#35336;&#38306;&#20418;/&#20196;&#21644;04&#24180;&#24230;&#65288;03&#24180;&#24230;&#27770;&#31639;&#65289;/03-1&#65288;&#27770;&#31639;&#32113;&#35336;&#65289;/11-3&#36001;&#28304;&#20181;&#35379;/R3&#36001;&#28304;&#20869;&#3537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6001;&#25919;&#38306;&#20418;/&#31532;&#65299;&#12475;&#12463;&#12479;&#12540;/R04/R04.08.19&#12294;_&#20196;&#21644;&#65300;&#24180;&#24230;&#31532;&#19977;&#12475;&#12463;&#12479;&#12540;&#31561;&#12398;&#29366;&#27841;&#12395;&#38306;&#12377;&#12427;&#35519;&#26619;&#12395;&#12388;&#12356;&#12390;/&#20316;&#26989;/021_&#35519;&#26619;&#31080;&#6529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5919;&#38306;&#20418;/&#27770;&#31639;&#32113;&#35336;&#38306;&#20418;/&#20196;&#21644;04&#24180;&#24230;&#65288;03&#24180;&#24230;&#27770;&#31639;&#65289;/03-1&#65288;&#27770;&#31639;&#32113;&#35336;&#65289;/01&#26908;&#21454;&#35519;&#26360;/03&#20316;&#26989;/R3&#26908;&#21454;&#35519;&#26360;&#65288;&#24066;&#30010;&#26449;&#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01;&#25919;&#38306;&#20418;/&#36001;&#25919;&#20581;&#20840;&#21270;&#27861;&#38306;&#20418;/&#20196;&#21644;04&#24180;&#24230;/06&#36039;&#37329;&#19981;&#36275;/06&#12288;&#65288;&#20462;&#27491;&#65289;R3&#27770;&#31639;&#65306;&#36039;&#37329;&#19981;&#36275;&#27604;&#29575;&#12395;&#38306;&#12377;&#12427;&#31639;&#23450;&#27096;&#24335;&#65288;&#31639;&#23450;&#27096;&#24335;&#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22522;&#37329;/R04.05/&#22522;&#37329;&#21488;&#24115;R04.05&#26376;&#264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ード"/>
      <sheetName val="集計用データ"/>
      <sheetName val="総括表①"/>
      <sheetName val="総括表②"/>
      <sheetName val="総括表③"/>
      <sheetName val="総括表④"/>
      <sheetName val="１①②"/>
      <sheetName val="１①純計"/>
      <sheetName val="４①"/>
      <sheetName val="４④"/>
      <sheetName val="４⑤A"/>
      <sheetName val="４⑤B"/>
      <sheetName val="４⑤C"/>
      <sheetName val="４⑤D"/>
      <sheetName val="４⑥Ａ"/>
      <sheetName val="４⑥Ｂ・C"/>
      <sheetName val="４⑥Ｃ"/>
      <sheetName val="４⑥C・E"/>
      <sheetName val="４⑥Ｄ"/>
      <sheetName val="４⑥Ｆ"/>
      <sheetName val="４⑥G"/>
      <sheetName val="４⑥H"/>
      <sheetName val="４⑦"/>
      <sheetName val="４⑧"/>
      <sheetName val="４⑨Ａ"/>
      <sheetName val="４⑨Ｂ"/>
      <sheetName val="４⑨Ｃ"/>
    </sheetNames>
    <sheetDataSet>
      <sheetData sheetId="0"/>
      <sheetData sheetId="1"/>
      <sheetData sheetId="2"/>
      <sheetData sheetId="3"/>
      <sheetData sheetId="4"/>
      <sheetData sheetId="5"/>
      <sheetData sheetId="6">
        <row r="6">
          <cell r="O6">
            <v>2179967</v>
          </cell>
        </row>
        <row r="29">
          <cell r="D29">
            <v>340008</v>
          </cell>
          <cell r="E29">
            <v>300067</v>
          </cell>
        </row>
        <row r="30">
          <cell r="D30">
            <v>389868</v>
          </cell>
          <cell r="E30">
            <v>369785</v>
          </cell>
        </row>
        <row r="31">
          <cell r="D31">
            <v>45607</v>
          </cell>
          <cell r="E31">
            <v>44715</v>
          </cell>
        </row>
      </sheetData>
      <sheetData sheetId="7">
        <row r="6">
          <cell r="D6">
            <v>3939968</v>
          </cell>
          <cell r="E6">
            <v>3706026</v>
          </cell>
        </row>
        <row r="7">
          <cell r="D7">
            <v>46545</v>
          </cell>
          <cell r="E7">
            <v>15666</v>
          </cell>
        </row>
      </sheetData>
      <sheetData sheetId="8"/>
      <sheetData sheetId="9">
        <row r="8">
          <cell r="G8">
            <v>1231</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１"/>
      <sheetName val="NO.2"/>
      <sheetName val="NO.3"/>
      <sheetName val="NO.4"/>
      <sheetName val="NO.5（人・物）"/>
      <sheetName val="NO.6（維・扶・補）"/>
      <sheetName val="NO.7（公・積・貸・繰）"/>
      <sheetName val="NO.8（普）"/>
      <sheetName val="NO.9（災）"/>
    </sheetNames>
    <sheetDataSet>
      <sheetData sheetId="0"/>
      <sheetData sheetId="1"/>
      <sheetData sheetId="2">
        <row r="55">
          <cell r="D55">
            <v>332241</v>
          </cell>
        </row>
      </sheetData>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表１"/>
    </sheetNames>
    <sheetDataSet>
      <sheetData sheetId="0">
        <row r="18">
          <cell r="AG18">
            <v>10000</v>
          </cell>
          <cell r="BM18">
            <v>6890</v>
          </cell>
          <cell r="BV18">
            <v>957</v>
          </cell>
          <cell r="BX18">
            <v>0</v>
          </cell>
          <cell r="DH18">
            <v>26829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１"/>
      <sheetName val="２"/>
      <sheetName val="３-(１)"/>
      <sheetName val="3-(２)"/>
      <sheetName val="３-(３)"/>
      <sheetName val="３-(４)"/>
      <sheetName val="３-(４)-１"/>
      <sheetName val="３-(４)附表（市町村用）"/>
      <sheetName val="３-(５)"/>
      <sheetName val="３-(６),(７)"/>
      <sheetName val="４"/>
      <sheetName val="５"/>
      <sheetName val="６"/>
      <sheetName val="７"/>
      <sheetName val="８，９"/>
      <sheetName val="１０"/>
      <sheetName val="１１①"/>
      <sheetName val="１１②"/>
      <sheetName val="１１③"/>
      <sheetName val="１１④"/>
      <sheetName val="１２"/>
      <sheetName val="１３"/>
      <sheetName val="１４-(１)"/>
      <sheetName val="１４-(２)"/>
      <sheetName val="１５"/>
      <sheetName val="１６（簡水）"/>
      <sheetName val="１６ (集排)"/>
      <sheetName val="公企20 (R3)"/>
      <sheetName val="公企23（R3）"/>
      <sheetName val="公企26（R3)"/>
      <sheetName val="１７"/>
      <sheetName val="１８"/>
      <sheetName val="１８記入例"/>
      <sheetName val="１９"/>
      <sheetName val="２０"/>
      <sheetName val="２１①"/>
      <sheetName val="２１②"/>
      <sheetName val="２１③"/>
      <sheetName val="２１④"/>
      <sheetName val="２１⑤"/>
      <sheetName val="２２"/>
    </sheetNames>
    <sheetDataSet>
      <sheetData sheetId="0"/>
      <sheetData sheetId="1"/>
      <sheetData sheetId="2"/>
      <sheetData sheetId="3"/>
      <sheetData sheetId="4"/>
      <sheetData sheetId="5"/>
      <sheetData sheetId="6"/>
      <sheetData sheetId="7"/>
      <sheetData sheetId="8"/>
      <sheetData sheetId="9"/>
      <sheetData sheetId="10">
        <row r="27">
          <cell r="D27">
            <v>26103</v>
          </cell>
        </row>
        <row r="28">
          <cell r="D28">
            <v>61827</v>
          </cell>
        </row>
        <row r="29">
          <cell r="D29">
            <v>70636</v>
          </cell>
        </row>
        <row r="34">
          <cell r="D34">
            <v>49094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①②③、３②（再掲）、４②③"/>
      <sheetName val="２②A１"/>
      <sheetName val="２②A２"/>
      <sheetName val="簡易算定"/>
      <sheetName val="算定"/>
      <sheetName val="２②B"/>
      <sheetName val="２②C"/>
      <sheetName val="２②D"/>
      <sheetName val="経営計画"/>
      <sheetName val="２③A"/>
      <sheetName val="４②③A"/>
      <sheetName val="４②③B"/>
      <sheetName val="集計用データ更新"/>
      <sheetName val="R030401団体コード"/>
    </sheetNames>
    <sheetDataSet>
      <sheetData sheetId="0">
        <row r="29">
          <cell r="J29">
            <v>99847</v>
          </cell>
          <cell r="M29">
            <v>100221</v>
          </cell>
          <cell r="BJ29">
            <v>294297</v>
          </cell>
          <cell r="BK29">
            <v>204830</v>
          </cell>
        </row>
        <row r="30">
          <cell r="J30">
            <v>150129</v>
          </cell>
          <cell r="M30">
            <v>151869</v>
          </cell>
          <cell r="BJ30">
            <v>690377</v>
          </cell>
          <cell r="BK30">
            <v>662071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413"/>
      <sheetName val="1811"/>
      <sheetName val="141431"/>
      <sheetName val="213157"/>
      <sheetName val="19111"/>
      <sheetName val="17111"/>
      <sheetName val="515"/>
      <sheetName val="215"/>
      <sheetName val="713"/>
      <sheetName val="218"/>
      <sheetName val="2211"/>
      <sheetName val="1211"/>
      <sheetName val="29"/>
      <sheetName val="表紙"/>
      <sheetName val="総括"/>
      <sheetName val="財調"/>
      <sheetName val="減債"/>
      <sheetName val="土開発"/>
      <sheetName val="ふる創生"/>
      <sheetName val="庁舎"/>
      <sheetName val="残土"/>
      <sheetName val="応援"/>
      <sheetName val="環境"/>
      <sheetName val="地域振興"/>
      <sheetName val="中山間"/>
      <sheetName val="小水力"/>
      <sheetName val="国保"/>
      <sheetName val="簡水"/>
      <sheetName val="集排"/>
      <sheetName val="介護"/>
      <sheetName val="学校改築"/>
      <sheetName val="介護従事者"/>
      <sheetName val="小中建設"/>
      <sheetName val="農C落成"/>
      <sheetName val="振興基金"/>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9">
          <cell r="AD9">
            <v>405037</v>
          </cell>
        </row>
        <row r="10">
          <cell r="AD10">
            <v>212193</v>
          </cell>
        </row>
        <row r="12">
          <cell r="AD12">
            <v>211150</v>
          </cell>
        </row>
        <row r="13">
          <cell r="AD13">
            <v>39956</v>
          </cell>
        </row>
        <row r="14">
          <cell r="AD14">
            <v>147394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W34" sqref="BW34:BX34"/>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75" thickBot="1" x14ac:dyDescent="0.2">
      <c r="B2" s="179" t="s">
        <v>81</v>
      </c>
      <c r="C2" s="179"/>
      <c r="D2" s="180"/>
    </row>
    <row r="3" spans="1:119" ht="18.75" customHeight="1" thickBot="1" x14ac:dyDescent="0.2">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15">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3986513</v>
      </c>
      <c r="BO4" s="410"/>
      <c r="BP4" s="410"/>
      <c r="BQ4" s="410"/>
      <c r="BR4" s="410"/>
      <c r="BS4" s="410"/>
      <c r="BT4" s="410"/>
      <c r="BU4" s="411"/>
      <c r="BV4" s="409">
        <v>3698743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10</v>
      </c>
      <c r="CU4" s="416"/>
      <c r="CV4" s="416"/>
      <c r="CW4" s="416"/>
      <c r="CX4" s="416"/>
      <c r="CY4" s="416"/>
      <c r="CZ4" s="416"/>
      <c r="DA4" s="417"/>
      <c r="DB4" s="415">
        <v>6.5</v>
      </c>
      <c r="DC4" s="416"/>
      <c r="DD4" s="416"/>
      <c r="DE4" s="416"/>
      <c r="DF4" s="416"/>
      <c r="DG4" s="416"/>
      <c r="DH4" s="416"/>
      <c r="DI4" s="417"/>
    </row>
    <row r="5" spans="1:119" ht="18.75" customHeight="1" x14ac:dyDescent="0.15">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3721692</v>
      </c>
      <c r="BO5" s="447"/>
      <c r="BP5" s="447"/>
      <c r="BQ5" s="447"/>
      <c r="BR5" s="447"/>
      <c r="BS5" s="447"/>
      <c r="BT5" s="447"/>
      <c r="BU5" s="448"/>
      <c r="BV5" s="446">
        <v>3126218</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74.7</v>
      </c>
      <c r="CU5" s="444"/>
      <c r="CV5" s="444"/>
      <c r="CW5" s="444"/>
      <c r="CX5" s="444"/>
      <c r="CY5" s="444"/>
      <c r="CZ5" s="444"/>
      <c r="DA5" s="445"/>
      <c r="DB5" s="443">
        <v>79.2</v>
      </c>
      <c r="DC5" s="444"/>
      <c r="DD5" s="444"/>
      <c r="DE5" s="444"/>
      <c r="DF5" s="444"/>
      <c r="DG5" s="444"/>
      <c r="DH5" s="444"/>
      <c r="DI5" s="445"/>
    </row>
    <row r="6" spans="1:119" ht="18.75" customHeight="1" x14ac:dyDescent="0.15">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94</v>
      </c>
      <c r="AV6" s="479"/>
      <c r="AW6" s="479"/>
      <c r="AX6" s="479"/>
      <c r="AY6" s="480" t="s">
        <v>102</v>
      </c>
      <c r="AZ6" s="481"/>
      <c r="BA6" s="481"/>
      <c r="BB6" s="481"/>
      <c r="BC6" s="481"/>
      <c r="BD6" s="481"/>
      <c r="BE6" s="481"/>
      <c r="BF6" s="481"/>
      <c r="BG6" s="481"/>
      <c r="BH6" s="481"/>
      <c r="BI6" s="481"/>
      <c r="BJ6" s="481"/>
      <c r="BK6" s="481"/>
      <c r="BL6" s="481"/>
      <c r="BM6" s="482"/>
      <c r="BN6" s="446">
        <v>264821</v>
      </c>
      <c r="BO6" s="447"/>
      <c r="BP6" s="447"/>
      <c r="BQ6" s="447"/>
      <c r="BR6" s="447"/>
      <c r="BS6" s="447"/>
      <c r="BT6" s="447"/>
      <c r="BU6" s="448"/>
      <c r="BV6" s="446">
        <v>572525</v>
      </c>
      <c r="BW6" s="447"/>
      <c r="BX6" s="447"/>
      <c r="BY6" s="447"/>
      <c r="BZ6" s="447"/>
      <c r="CA6" s="447"/>
      <c r="CB6" s="447"/>
      <c r="CC6" s="448"/>
      <c r="CD6" s="449" t="s">
        <v>103</v>
      </c>
      <c r="CE6" s="450"/>
      <c r="CF6" s="450"/>
      <c r="CG6" s="450"/>
      <c r="CH6" s="450"/>
      <c r="CI6" s="450"/>
      <c r="CJ6" s="450"/>
      <c r="CK6" s="450"/>
      <c r="CL6" s="450"/>
      <c r="CM6" s="450"/>
      <c r="CN6" s="450"/>
      <c r="CO6" s="450"/>
      <c r="CP6" s="450"/>
      <c r="CQ6" s="450"/>
      <c r="CR6" s="450"/>
      <c r="CS6" s="451"/>
      <c r="CT6" s="483">
        <v>77.099999999999994</v>
      </c>
      <c r="CU6" s="484"/>
      <c r="CV6" s="484"/>
      <c r="CW6" s="484"/>
      <c r="CX6" s="484"/>
      <c r="CY6" s="484"/>
      <c r="CZ6" s="484"/>
      <c r="DA6" s="485"/>
      <c r="DB6" s="483">
        <v>81.3</v>
      </c>
      <c r="DC6" s="484"/>
      <c r="DD6" s="484"/>
      <c r="DE6" s="484"/>
      <c r="DF6" s="484"/>
      <c r="DG6" s="484"/>
      <c r="DH6" s="484"/>
      <c r="DI6" s="485"/>
    </row>
    <row r="7" spans="1:119" ht="18.75" customHeight="1" x14ac:dyDescent="0.15">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104</v>
      </c>
      <c r="AN7" s="476"/>
      <c r="AO7" s="476"/>
      <c r="AP7" s="476"/>
      <c r="AQ7" s="476"/>
      <c r="AR7" s="476"/>
      <c r="AS7" s="476"/>
      <c r="AT7" s="477"/>
      <c r="AU7" s="478" t="s">
        <v>105</v>
      </c>
      <c r="AV7" s="479"/>
      <c r="AW7" s="479"/>
      <c r="AX7" s="479"/>
      <c r="AY7" s="480" t="s">
        <v>106</v>
      </c>
      <c r="AZ7" s="481"/>
      <c r="BA7" s="481"/>
      <c r="BB7" s="481"/>
      <c r="BC7" s="481"/>
      <c r="BD7" s="481"/>
      <c r="BE7" s="481"/>
      <c r="BF7" s="481"/>
      <c r="BG7" s="481"/>
      <c r="BH7" s="481"/>
      <c r="BI7" s="481"/>
      <c r="BJ7" s="481"/>
      <c r="BK7" s="481"/>
      <c r="BL7" s="481"/>
      <c r="BM7" s="482"/>
      <c r="BN7" s="446">
        <v>97085</v>
      </c>
      <c r="BO7" s="447"/>
      <c r="BP7" s="447"/>
      <c r="BQ7" s="447"/>
      <c r="BR7" s="447"/>
      <c r="BS7" s="447"/>
      <c r="BT7" s="447"/>
      <c r="BU7" s="448"/>
      <c r="BV7" s="446">
        <v>473278</v>
      </c>
      <c r="BW7" s="447"/>
      <c r="BX7" s="447"/>
      <c r="BY7" s="447"/>
      <c r="BZ7" s="447"/>
      <c r="CA7" s="447"/>
      <c r="CB7" s="447"/>
      <c r="CC7" s="448"/>
      <c r="CD7" s="449" t="s">
        <v>107</v>
      </c>
      <c r="CE7" s="450"/>
      <c r="CF7" s="450"/>
      <c r="CG7" s="450"/>
      <c r="CH7" s="450"/>
      <c r="CI7" s="450"/>
      <c r="CJ7" s="450"/>
      <c r="CK7" s="450"/>
      <c r="CL7" s="450"/>
      <c r="CM7" s="450"/>
      <c r="CN7" s="450"/>
      <c r="CO7" s="450"/>
      <c r="CP7" s="450"/>
      <c r="CQ7" s="450"/>
      <c r="CR7" s="450"/>
      <c r="CS7" s="451"/>
      <c r="CT7" s="446">
        <v>1672783</v>
      </c>
      <c r="CU7" s="447"/>
      <c r="CV7" s="447"/>
      <c r="CW7" s="447"/>
      <c r="CX7" s="447"/>
      <c r="CY7" s="447"/>
      <c r="CZ7" s="447"/>
      <c r="DA7" s="448"/>
      <c r="DB7" s="446">
        <v>1537172</v>
      </c>
      <c r="DC7" s="447"/>
      <c r="DD7" s="447"/>
      <c r="DE7" s="447"/>
      <c r="DF7" s="447"/>
      <c r="DG7" s="447"/>
      <c r="DH7" s="447"/>
      <c r="DI7" s="448"/>
    </row>
    <row r="8" spans="1:119" ht="18.75" customHeight="1" thickBot="1" x14ac:dyDescent="0.2">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108</v>
      </c>
      <c r="AN8" s="476"/>
      <c r="AO8" s="476"/>
      <c r="AP8" s="476"/>
      <c r="AQ8" s="476"/>
      <c r="AR8" s="476"/>
      <c r="AS8" s="476"/>
      <c r="AT8" s="477"/>
      <c r="AU8" s="478" t="s">
        <v>94</v>
      </c>
      <c r="AV8" s="479"/>
      <c r="AW8" s="479"/>
      <c r="AX8" s="479"/>
      <c r="AY8" s="480" t="s">
        <v>109</v>
      </c>
      <c r="AZ8" s="481"/>
      <c r="BA8" s="481"/>
      <c r="BB8" s="481"/>
      <c r="BC8" s="481"/>
      <c r="BD8" s="481"/>
      <c r="BE8" s="481"/>
      <c r="BF8" s="481"/>
      <c r="BG8" s="481"/>
      <c r="BH8" s="481"/>
      <c r="BI8" s="481"/>
      <c r="BJ8" s="481"/>
      <c r="BK8" s="481"/>
      <c r="BL8" s="481"/>
      <c r="BM8" s="482"/>
      <c r="BN8" s="446">
        <v>167736</v>
      </c>
      <c r="BO8" s="447"/>
      <c r="BP8" s="447"/>
      <c r="BQ8" s="447"/>
      <c r="BR8" s="447"/>
      <c r="BS8" s="447"/>
      <c r="BT8" s="447"/>
      <c r="BU8" s="448"/>
      <c r="BV8" s="446">
        <v>99247</v>
      </c>
      <c r="BW8" s="447"/>
      <c r="BX8" s="447"/>
      <c r="BY8" s="447"/>
      <c r="BZ8" s="447"/>
      <c r="CA8" s="447"/>
      <c r="CB8" s="447"/>
      <c r="CC8" s="448"/>
      <c r="CD8" s="449" t="s">
        <v>110</v>
      </c>
      <c r="CE8" s="450"/>
      <c r="CF8" s="450"/>
      <c r="CG8" s="450"/>
      <c r="CH8" s="450"/>
      <c r="CI8" s="450"/>
      <c r="CJ8" s="450"/>
      <c r="CK8" s="450"/>
      <c r="CL8" s="450"/>
      <c r="CM8" s="450"/>
      <c r="CN8" s="450"/>
      <c r="CO8" s="450"/>
      <c r="CP8" s="450"/>
      <c r="CQ8" s="450"/>
      <c r="CR8" s="450"/>
      <c r="CS8" s="451"/>
      <c r="CT8" s="486">
        <v>0.16</v>
      </c>
      <c r="CU8" s="487"/>
      <c r="CV8" s="487"/>
      <c r="CW8" s="487"/>
      <c r="CX8" s="487"/>
      <c r="CY8" s="487"/>
      <c r="CZ8" s="487"/>
      <c r="DA8" s="488"/>
      <c r="DB8" s="486">
        <v>0.17</v>
      </c>
      <c r="DC8" s="487"/>
      <c r="DD8" s="487"/>
      <c r="DE8" s="487"/>
      <c r="DF8" s="487"/>
      <c r="DG8" s="487"/>
      <c r="DH8" s="487"/>
      <c r="DI8" s="488"/>
    </row>
    <row r="9" spans="1:119" ht="18.75" customHeight="1" thickBot="1" x14ac:dyDescent="0.2">
      <c r="A9" s="178"/>
      <c r="B9" s="440" t="s">
        <v>111</v>
      </c>
      <c r="C9" s="441"/>
      <c r="D9" s="441"/>
      <c r="E9" s="441"/>
      <c r="F9" s="441"/>
      <c r="G9" s="441"/>
      <c r="H9" s="441"/>
      <c r="I9" s="441"/>
      <c r="J9" s="441"/>
      <c r="K9" s="489"/>
      <c r="L9" s="490" t="s">
        <v>112</v>
      </c>
      <c r="M9" s="491"/>
      <c r="N9" s="491"/>
      <c r="O9" s="491"/>
      <c r="P9" s="491"/>
      <c r="Q9" s="492"/>
      <c r="R9" s="493">
        <v>2058</v>
      </c>
      <c r="S9" s="494"/>
      <c r="T9" s="494"/>
      <c r="U9" s="494"/>
      <c r="V9" s="495"/>
      <c r="W9" s="403" t="s">
        <v>113</v>
      </c>
      <c r="X9" s="404"/>
      <c r="Y9" s="404"/>
      <c r="Z9" s="404"/>
      <c r="AA9" s="404"/>
      <c r="AB9" s="404"/>
      <c r="AC9" s="404"/>
      <c r="AD9" s="404"/>
      <c r="AE9" s="404"/>
      <c r="AF9" s="404"/>
      <c r="AG9" s="404"/>
      <c r="AH9" s="404"/>
      <c r="AI9" s="404"/>
      <c r="AJ9" s="404"/>
      <c r="AK9" s="404"/>
      <c r="AL9" s="405"/>
      <c r="AM9" s="475" t="s">
        <v>114</v>
      </c>
      <c r="AN9" s="476"/>
      <c r="AO9" s="476"/>
      <c r="AP9" s="476"/>
      <c r="AQ9" s="476"/>
      <c r="AR9" s="476"/>
      <c r="AS9" s="476"/>
      <c r="AT9" s="477"/>
      <c r="AU9" s="478" t="s">
        <v>94</v>
      </c>
      <c r="AV9" s="479"/>
      <c r="AW9" s="479"/>
      <c r="AX9" s="479"/>
      <c r="AY9" s="480" t="s">
        <v>115</v>
      </c>
      <c r="AZ9" s="481"/>
      <c r="BA9" s="481"/>
      <c r="BB9" s="481"/>
      <c r="BC9" s="481"/>
      <c r="BD9" s="481"/>
      <c r="BE9" s="481"/>
      <c r="BF9" s="481"/>
      <c r="BG9" s="481"/>
      <c r="BH9" s="481"/>
      <c r="BI9" s="481"/>
      <c r="BJ9" s="481"/>
      <c r="BK9" s="481"/>
      <c r="BL9" s="481"/>
      <c r="BM9" s="482"/>
      <c r="BN9" s="446">
        <v>68489</v>
      </c>
      <c r="BO9" s="447"/>
      <c r="BP9" s="447"/>
      <c r="BQ9" s="447"/>
      <c r="BR9" s="447"/>
      <c r="BS9" s="447"/>
      <c r="BT9" s="447"/>
      <c r="BU9" s="448"/>
      <c r="BV9" s="446">
        <v>29101</v>
      </c>
      <c r="BW9" s="447"/>
      <c r="BX9" s="447"/>
      <c r="BY9" s="447"/>
      <c r="BZ9" s="447"/>
      <c r="CA9" s="447"/>
      <c r="CB9" s="447"/>
      <c r="CC9" s="448"/>
      <c r="CD9" s="449" t="s">
        <v>116</v>
      </c>
      <c r="CE9" s="450"/>
      <c r="CF9" s="450"/>
      <c r="CG9" s="450"/>
      <c r="CH9" s="450"/>
      <c r="CI9" s="450"/>
      <c r="CJ9" s="450"/>
      <c r="CK9" s="450"/>
      <c r="CL9" s="450"/>
      <c r="CM9" s="450"/>
      <c r="CN9" s="450"/>
      <c r="CO9" s="450"/>
      <c r="CP9" s="450"/>
      <c r="CQ9" s="450"/>
      <c r="CR9" s="450"/>
      <c r="CS9" s="451"/>
      <c r="CT9" s="443">
        <v>9.6</v>
      </c>
      <c r="CU9" s="444"/>
      <c r="CV9" s="444"/>
      <c r="CW9" s="444"/>
      <c r="CX9" s="444"/>
      <c r="CY9" s="444"/>
      <c r="CZ9" s="444"/>
      <c r="DA9" s="445"/>
      <c r="DB9" s="443">
        <v>9.4</v>
      </c>
      <c r="DC9" s="444"/>
      <c r="DD9" s="444"/>
      <c r="DE9" s="444"/>
      <c r="DF9" s="444"/>
      <c r="DG9" s="444"/>
      <c r="DH9" s="444"/>
      <c r="DI9" s="445"/>
    </row>
    <row r="10" spans="1:119" ht="18.75" customHeight="1" thickBot="1" x14ac:dyDescent="0.2">
      <c r="A10" s="178"/>
      <c r="B10" s="440"/>
      <c r="C10" s="441"/>
      <c r="D10" s="441"/>
      <c r="E10" s="441"/>
      <c r="F10" s="441"/>
      <c r="G10" s="441"/>
      <c r="H10" s="441"/>
      <c r="I10" s="441"/>
      <c r="J10" s="441"/>
      <c r="K10" s="489"/>
      <c r="L10" s="496" t="s">
        <v>117</v>
      </c>
      <c r="M10" s="476"/>
      <c r="N10" s="476"/>
      <c r="O10" s="476"/>
      <c r="P10" s="476"/>
      <c r="Q10" s="477"/>
      <c r="R10" s="497">
        <v>2289</v>
      </c>
      <c r="S10" s="498"/>
      <c r="T10" s="498"/>
      <c r="U10" s="498"/>
      <c r="V10" s="499"/>
      <c r="W10" s="434"/>
      <c r="X10" s="435"/>
      <c r="Y10" s="435"/>
      <c r="Z10" s="435"/>
      <c r="AA10" s="435"/>
      <c r="AB10" s="435"/>
      <c r="AC10" s="435"/>
      <c r="AD10" s="435"/>
      <c r="AE10" s="435"/>
      <c r="AF10" s="435"/>
      <c r="AG10" s="435"/>
      <c r="AH10" s="435"/>
      <c r="AI10" s="435"/>
      <c r="AJ10" s="435"/>
      <c r="AK10" s="435"/>
      <c r="AL10" s="438"/>
      <c r="AM10" s="475" t="s">
        <v>118</v>
      </c>
      <c r="AN10" s="476"/>
      <c r="AO10" s="476"/>
      <c r="AP10" s="476"/>
      <c r="AQ10" s="476"/>
      <c r="AR10" s="476"/>
      <c r="AS10" s="476"/>
      <c r="AT10" s="477"/>
      <c r="AU10" s="478" t="s">
        <v>119</v>
      </c>
      <c r="AV10" s="479"/>
      <c r="AW10" s="479"/>
      <c r="AX10" s="479"/>
      <c r="AY10" s="480" t="s">
        <v>120</v>
      </c>
      <c r="AZ10" s="481"/>
      <c r="BA10" s="481"/>
      <c r="BB10" s="481"/>
      <c r="BC10" s="481"/>
      <c r="BD10" s="481"/>
      <c r="BE10" s="481"/>
      <c r="BF10" s="481"/>
      <c r="BG10" s="481"/>
      <c r="BH10" s="481"/>
      <c r="BI10" s="481"/>
      <c r="BJ10" s="481"/>
      <c r="BK10" s="481"/>
      <c r="BL10" s="481"/>
      <c r="BM10" s="482"/>
      <c r="BN10" s="446">
        <v>1059</v>
      </c>
      <c r="BO10" s="447"/>
      <c r="BP10" s="447"/>
      <c r="BQ10" s="447"/>
      <c r="BR10" s="447"/>
      <c r="BS10" s="447"/>
      <c r="BT10" s="447"/>
      <c r="BU10" s="448"/>
      <c r="BV10" s="446">
        <v>2589</v>
      </c>
      <c r="BW10" s="447"/>
      <c r="BX10" s="447"/>
      <c r="BY10" s="447"/>
      <c r="BZ10" s="447"/>
      <c r="CA10" s="447"/>
      <c r="CB10" s="447"/>
      <c r="CC10" s="448"/>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0"/>
      <c r="C11" s="441"/>
      <c r="D11" s="441"/>
      <c r="E11" s="441"/>
      <c r="F11" s="441"/>
      <c r="G11" s="441"/>
      <c r="H11" s="441"/>
      <c r="I11" s="441"/>
      <c r="J11" s="441"/>
      <c r="K11" s="489"/>
      <c r="L11" s="500" t="s">
        <v>122</v>
      </c>
      <c r="M11" s="501"/>
      <c r="N11" s="501"/>
      <c r="O11" s="501"/>
      <c r="P11" s="501"/>
      <c r="Q11" s="502"/>
      <c r="R11" s="503" t="s">
        <v>123</v>
      </c>
      <c r="S11" s="504"/>
      <c r="T11" s="504"/>
      <c r="U11" s="504"/>
      <c r="V11" s="505"/>
      <c r="W11" s="434"/>
      <c r="X11" s="435"/>
      <c r="Y11" s="435"/>
      <c r="Z11" s="435"/>
      <c r="AA11" s="435"/>
      <c r="AB11" s="435"/>
      <c r="AC11" s="435"/>
      <c r="AD11" s="435"/>
      <c r="AE11" s="435"/>
      <c r="AF11" s="435"/>
      <c r="AG11" s="435"/>
      <c r="AH11" s="435"/>
      <c r="AI11" s="435"/>
      <c r="AJ11" s="435"/>
      <c r="AK11" s="435"/>
      <c r="AL11" s="438"/>
      <c r="AM11" s="475" t="s">
        <v>124</v>
      </c>
      <c r="AN11" s="476"/>
      <c r="AO11" s="476"/>
      <c r="AP11" s="476"/>
      <c r="AQ11" s="476"/>
      <c r="AR11" s="476"/>
      <c r="AS11" s="476"/>
      <c r="AT11" s="477"/>
      <c r="AU11" s="478" t="s">
        <v>125</v>
      </c>
      <c r="AV11" s="479"/>
      <c r="AW11" s="479"/>
      <c r="AX11" s="479"/>
      <c r="AY11" s="480" t="s">
        <v>126</v>
      </c>
      <c r="AZ11" s="481"/>
      <c r="BA11" s="481"/>
      <c r="BB11" s="481"/>
      <c r="BC11" s="481"/>
      <c r="BD11" s="481"/>
      <c r="BE11" s="481"/>
      <c r="BF11" s="481"/>
      <c r="BG11" s="481"/>
      <c r="BH11" s="481"/>
      <c r="BI11" s="481"/>
      <c r="BJ11" s="481"/>
      <c r="BK11" s="481"/>
      <c r="BL11" s="481"/>
      <c r="BM11" s="482"/>
      <c r="BN11" s="446">
        <v>40951</v>
      </c>
      <c r="BO11" s="447"/>
      <c r="BP11" s="447"/>
      <c r="BQ11" s="447"/>
      <c r="BR11" s="447"/>
      <c r="BS11" s="447"/>
      <c r="BT11" s="447"/>
      <c r="BU11" s="448"/>
      <c r="BV11" s="446">
        <v>40800</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15">
      <c r="A12" s="178"/>
      <c r="B12" s="506" t="s">
        <v>130</v>
      </c>
      <c r="C12" s="507"/>
      <c r="D12" s="507"/>
      <c r="E12" s="507"/>
      <c r="F12" s="507"/>
      <c r="G12" s="507"/>
      <c r="H12" s="507"/>
      <c r="I12" s="507"/>
      <c r="J12" s="507"/>
      <c r="K12" s="508"/>
      <c r="L12" s="515" t="s">
        <v>131</v>
      </c>
      <c r="M12" s="516"/>
      <c r="N12" s="516"/>
      <c r="O12" s="516"/>
      <c r="P12" s="516"/>
      <c r="Q12" s="517"/>
      <c r="R12" s="518">
        <v>2203</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135</v>
      </c>
      <c r="AV12" s="479"/>
      <c r="AW12" s="479"/>
      <c r="AX12" s="479"/>
      <c r="AY12" s="480" t="s">
        <v>136</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137</v>
      </c>
      <c r="CE12" s="450"/>
      <c r="CF12" s="450"/>
      <c r="CG12" s="450"/>
      <c r="CH12" s="450"/>
      <c r="CI12" s="450"/>
      <c r="CJ12" s="450"/>
      <c r="CK12" s="450"/>
      <c r="CL12" s="450"/>
      <c r="CM12" s="450"/>
      <c r="CN12" s="450"/>
      <c r="CO12" s="450"/>
      <c r="CP12" s="450"/>
      <c r="CQ12" s="450"/>
      <c r="CR12" s="450"/>
      <c r="CS12" s="451"/>
      <c r="CT12" s="486" t="s">
        <v>138</v>
      </c>
      <c r="CU12" s="487"/>
      <c r="CV12" s="487"/>
      <c r="CW12" s="487"/>
      <c r="CX12" s="487"/>
      <c r="CY12" s="487"/>
      <c r="CZ12" s="487"/>
      <c r="DA12" s="488"/>
      <c r="DB12" s="486" t="s">
        <v>129</v>
      </c>
      <c r="DC12" s="487"/>
      <c r="DD12" s="487"/>
      <c r="DE12" s="487"/>
      <c r="DF12" s="487"/>
      <c r="DG12" s="487"/>
      <c r="DH12" s="487"/>
      <c r="DI12" s="488"/>
    </row>
    <row r="13" spans="1:119" ht="18.75" customHeight="1" x14ac:dyDescent="0.15">
      <c r="A13" s="178"/>
      <c r="B13" s="509"/>
      <c r="C13" s="510"/>
      <c r="D13" s="510"/>
      <c r="E13" s="510"/>
      <c r="F13" s="510"/>
      <c r="G13" s="510"/>
      <c r="H13" s="510"/>
      <c r="I13" s="510"/>
      <c r="J13" s="510"/>
      <c r="K13" s="511"/>
      <c r="L13" s="187"/>
      <c r="M13" s="537" t="s">
        <v>139</v>
      </c>
      <c r="N13" s="538"/>
      <c r="O13" s="538"/>
      <c r="P13" s="538"/>
      <c r="Q13" s="539"/>
      <c r="R13" s="530">
        <v>2194</v>
      </c>
      <c r="S13" s="531"/>
      <c r="T13" s="531"/>
      <c r="U13" s="531"/>
      <c r="V13" s="532"/>
      <c r="W13" s="462" t="s">
        <v>140</v>
      </c>
      <c r="X13" s="463"/>
      <c r="Y13" s="463"/>
      <c r="Z13" s="463"/>
      <c r="AA13" s="463"/>
      <c r="AB13" s="453"/>
      <c r="AC13" s="497">
        <v>490</v>
      </c>
      <c r="AD13" s="498"/>
      <c r="AE13" s="498"/>
      <c r="AF13" s="498"/>
      <c r="AG13" s="540"/>
      <c r="AH13" s="497">
        <v>542</v>
      </c>
      <c r="AI13" s="498"/>
      <c r="AJ13" s="498"/>
      <c r="AK13" s="498"/>
      <c r="AL13" s="499"/>
      <c r="AM13" s="475" t="s">
        <v>141</v>
      </c>
      <c r="AN13" s="476"/>
      <c r="AO13" s="476"/>
      <c r="AP13" s="476"/>
      <c r="AQ13" s="476"/>
      <c r="AR13" s="476"/>
      <c r="AS13" s="476"/>
      <c r="AT13" s="477"/>
      <c r="AU13" s="478" t="s">
        <v>142</v>
      </c>
      <c r="AV13" s="479"/>
      <c r="AW13" s="479"/>
      <c r="AX13" s="479"/>
      <c r="AY13" s="480" t="s">
        <v>143</v>
      </c>
      <c r="AZ13" s="481"/>
      <c r="BA13" s="481"/>
      <c r="BB13" s="481"/>
      <c r="BC13" s="481"/>
      <c r="BD13" s="481"/>
      <c r="BE13" s="481"/>
      <c r="BF13" s="481"/>
      <c r="BG13" s="481"/>
      <c r="BH13" s="481"/>
      <c r="BI13" s="481"/>
      <c r="BJ13" s="481"/>
      <c r="BK13" s="481"/>
      <c r="BL13" s="481"/>
      <c r="BM13" s="482"/>
      <c r="BN13" s="446">
        <v>110499</v>
      </c>
      <c r="BO13" s="447"/>
      <c r="BP13" s="447"/>
      <c r="BQ13" s="447"/>
      <c r="BR13" s="447"/>
      <c r="BS13" s="447"/>
      <c r="BT13" s="447"/>
      <c r="BU13" s="448"/>
      <c r="BV13" s="446">
        <v>72490</v>
      </c>
      <c r="BW13" s="447"/>
      <c r="BX13" s="447"/>
      <c r="BY13" s="447"/>
      <c r="BZ13" s="447"/>
      <c r="CA13" s="447"/>
      <c r="CB13" s="447"/>
      <c r="CC13" s="448"/>
      <c r="CD13" s="449" t="s">
        <v>144</v>
      </c>
      <c r="CE13" s="450"/>
      <c r="CF13" s="450"/>
      <c r="CG13" s="450"/>
      <c r="CH13" s="450"/>
      <c r="CI13" s="450"/>
      <c r="CJ13" s="450"/>
      <c r="CK13" s="450"/>
      <c r="CL13" s="450"/>
      <c r="CM13" s="450"/>
      <c r="CN13" s="450"/>
      <c r="CO13" s="450"/>
      <c r="CP13" s="450"/>
      <c r="CQ13" s="450"/>
      <c r="CR13" s="450"/>
      <c r="CS13" s="451"/>
      <c r="CT13" s="443">
        <v>1.8</v>
      </c>
      <c r="CU13" s="444"/>
      <c r="CV13" s="444"/>
      <c r="CW13" s="444"/>
      <c r="CX13" s="444"/>
      <c r="CY13" s="444"/>
      <c r="CZ13" s="444"/>
      <c r="DA13" s="445"/>
      <c r="DB13" s="443">
        <v>1</v>
      </c>
      <c r="DC13" s="444"/>
      <c r="DD13" s="444"/>
      <c r="DE13" s="444"/>
      <c r="DF13" s="444"/>
      <c r="DG13" s="444"/>
      <c r="DH13" s="444"/>
      <c r="DI13" s="445"/>
    </row>
    <row r="14" spans="1:119" ht="18.75" customHeight="1" thickBot="1" x14ac:dyDescent="0.2">
      <c r="A14" s="178"/>
      <c r="B14" s="509"/>
      <c r="C14" s="510"/>
      <c r="D14" s="510"/>
      <c r="E14" s="510"/>
      <c r="F14" s="510"/>
      <c r="G14" s="510"/>
      <c r="H14" s="510"/>
      <c r="I14" s="510"/>
      <c r="J14" s="510"/>
      <c r="K14" s="511"/>
      <c r="L14" s="527" t="s">
        <v>145</v>
      </c>
      <c r="M14" s="528"/>
      <c r="N14" s="528"/>
      <c r="O14" s="528"/>
      <c r="P14" s="528"/>
      <c r="Q14" s="529"/>
      <c r="R14" s="530">
        <v>2251</v>
      </c>
      <c r="S14" s="531"/>
      <c r="T14" s="531"/>
      <c r="U14" s="531"/>
      <c r="V14" s="532"/>
      <c r="W14" s="436"/>
      <c r="X14" s="437"/>
      <c r="Y14" s="437"/>
      <c r="Z14" s="437"/>
      <c r="AA14" s="437"/>
      <c r="AB14" s="426"/>
      <c r="AC14" s="533">
        <v>39.799999999999997</v>
      </c>
      <c r="AD14" s="534"/>
      <c r="AE14" s="534"/>
      <c r="AF14" s="534"/>
      <c r="AG14" s="535"/>
      <c r="AH14" s="533">
        <v>40.4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146</v>
      </c>
      <c r="CE14" s="542"/>
      <c r="CF14" s="542"/>
      <c r="CG14" s="542"/>
      <c r="CH14" s="542"/>
      <c r="CI14" s="542"/>
      <c r="CJ14" s="542"/>
      <c r="CK14" s="542"/>
      <c r="CL14" s="542"/>
      <c r="CM14" s="542"/>
      <c r="CN14" s="542"/>
      <c r="CO14" s="542"/>
      <c r="CP14" s="542"/>
      <c r="CQ14" s="542"/>
      <c r="CR14" s="542"/>
      <c r="CS14" s="543"/>
      <c r="CT14" s="544" t="s">
        <v>138</v>
      </c>
      <c r="CU14" s="545"/>
      <c r="CV14" s="545"/>
      <c r="CW14" s="545"/>
      <c r="CX14" s="545"/>
      <c r="CY14" s="545"/>
      <c r="CZ14" s="545"/>
      <c r="DA14" s="546"/>
      <c r="DB14" s="544" t="s">
        <v>138</v>
      </c>
      <c r="DC14" s="545"/>
      <c r="DD14" s="545"/>
      <c r="DE14" s="545"/>
      <c r="DF14" s="545"/>
      <c r="DG14" s="545"/>
      <c r="DH14" s="545"/>
      <c r="DI14" s="546"/>
    </row>
    <row r="15" spans="1:119" ht="18.75" customHeight="1" x14ac:dyDescent="0.15">
      <c r="A15" s="178"/>
      <c r="B15" s="509"/>
      <c r="C15" s="510"/>
      <c r="D15" s="510"/>
      <c r="E15" s="510"/>
      <c r="F15" s="510"/>
      <c r="G15" s="510"/>
      <c r="H15" s="510"/>
      <c r="I15" s="510"/>
      <c r="J15" s="510"/>
      <c r="K15" s="511"/>
      <c r="L15" s="187"/>
      <c r="M15" s="537" t="s">
        <v>139</v>
      </c>
      <c r="N15" s="538"/>
      <c r="O15" s="538"/>
      <c r="P15" s="538"/>
      <c r="Q15" s="539"/>
      <c r="R15" s="530">
        <v>2242</v>
      </c>
      <c r="S15" s="531"/>
      <c r="T15" s="531"/>
      <c r="U15" s="531"/>
      <c r="V15" s="532"/>
      <c r="W15" s="462" t="s">
        <v>147</v>
      </c>
      <c r="X15" s="463"/>
      <c r="Y15" s="463"/>
      <c r="Z15" s="463"/>
      <c r="AA15" s="463"/>
      <c r="AB15" s="453"/>
      <c r="AC15" s="497">
        <v>225</v>
      </c>
      <c r="AD15" s="498"/>
      <c r="AE15" s="498"/>
      <c r="AF15" s="498"/>
      <c r="AG15" s="540"/>
      <c r="AH15" s="497">
        <v>246</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232963</v>
      </c>
      <c r="BO15" s="410"/>
      <c r="BP15" s="410"/>
      <c r="BQ15" s="410"/>
      <c r="BR15" s="410"/>
      <c r="BS15" s="410"/>
      <c r="BT15" s="410"/>
      <c r="BU15" s="411"/>
      <c r="BV15" s="409">
        <v>243309</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18.3</v>
      </c>
      <c r="AD16" s="534"/>
      <c r="AE16" s="534"/>
      <c r="AF16" s="534"/>
      <c r="AG16" s="535"/>
      <c r="AH16" s="533">
        <v>18.399999999999999</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1573300</v>
      </c>
      <c r="BO16" s="447"/>
      <c r="BP16" s="447"/>
      <c r="BQ16" s="447"/>
      <c r="BR16" s="447"/>
      <c r="BS16" s="447"/>
      <c r="BT16" s="447"/>
      <c r="BU16" s="448"/>
      <c r="BV16" s="446">
        <v>1446800</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516</v>
      </c>
      <c r="AD17" s="498"/>
      <c r="AE17" s="498"/>
      <c r="AF17" s="498"/>
      <c r="AG17" s="540"/>
      <c r="AH17" s="497">
        <v>552</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280046</v>
      </c>
      <c r="BO17" s="447"/>
      <c r="BP17" s="447"/>
      <c r="BQ17" s="447"/>
      <c r="BR17" s="447"/>
      <c r="BS17" s="447"/>
      <c r="BT17" s="447"/>
      <c r="BU17" s="448"/>
      <c r="BV17" s="446">
        <v>293436</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8"/>
      <c r="B18" s="568" t="s">
        <v>157</v>
      </c>
      <c r="C18" s="489"/>
      <c r="D18" s="489"/>
      <c r="E18" s="569"/>
      <c r="F18" s="569"/>
      <c r="G18" s="569"/>
      <c r="H18" s="569"/>
      <c r="I18" s="569"/>
      <c r="J18" s="569"/>
      <c r="K18" s="569"/>
      <c r="L18" s="570">
        <v>42.28</v>
      </c>
      <c r="M18" s="570"/>
      <c r="N18" s="570"/>
      <c r="O18" s="570"/>
      <c r="P18" s="570"/>
      <c r="Q18" s="570"/>
      <c r="R18" s="571"/>
      <c r="S18" s="571"/>
      <c r="T18" s="571"/>
      <c r="U18" s="571"/>
      <c r="V18" s="572"/>
      <c r="W18" s="464"/>
      <c r="X18" s="465"/>
      <c r="Y18" s="465"/>
      <c r="Z18" s="465"/>
      <c r="AA18" s="465"/>
      <c r="AB18" s="456"/>
      <c r="AC18" s="573">
        <v>41.9</v>
      </c>
      <c r="AD18" s="574"/>
      <c r="AE18" s="574"/>
      <c r="AF18" s="574"/>
      <c r="AG18" s="575"/>
      <c r="AH18" s="573">
        <v>41.2</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1257560</v>
      </c>
      <c r="BO18" s="447"/>
      <c r="BP18" s="447"/>
      <c r="BQ18" s="447"/>
      <c r="BR18" s="447"/>
      <c r="BS18" s="447"/>
      <c r="BT18" s="447"/>
      <c r="BU18" s="448"/>
      <c r="BV18" s="446">
        <v>1214906</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8"/>
      <c r="B19" s="568" t="s">
        <v>159</v>
      </c>
      <c r="C19" s="489"/>
      <c r="D19" s="489"/>
      <c r="E19" s="569"/>
      <c r="F19" s="569"/>
      <c r="G19" s="569"/>
      <c r="H19" s="569"/>
      <c r="I19" s="569"/>
      <c r="J19" s="569"/>
      <c r="K19" s="569"/>
      <c r="L19" s="577">
        <v>49</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2137437</v>
      </c>
      <c r="BO19" s="447"/>
      <c r="BP19" s="447"/>
      <c r="BQ19" s="447"/>
      <c r="BR19" s="447"/>
      <c r="BS19" s="447"/>
      <c r="BT19" s="447"/>
      <c r="BU19" s="448"/>
      <c r="BV19" s="446">
        <v>2309783</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8"/>
      <c r="B20" s="568" t="s">
        <v>161</v>
      </c>
      <c r="C20" s="489"/>
      <c r="D20" s="489"/>
      <c r="E20" s="569"/>
      <c r="F20" s="569"/>
      <c r="G20" s="569"/>
      <c r="H20" s="569"/>
      <c r="I20" s="569"/>
      <c r="J20" s="569"/>
      <c r="K20" s="569"/>
      <c r="L20" s="577">
        <v>771</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2179967</v>
      </c>
      <c r="BO22" s="410"/>
      <c r="BP22" s="410"/>
      <c r="BQ22" s="410"/>
      <c r="BR22" s="410"/>
      <c r="BS22" s="410"/>
      <c r="BT22" s="410"/>
      <c r="BU22" s="411"/>
      <c r="BV22" s="409">
        <v>1688428</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1397567</v>
      </c>
      <c r="BO23" s="447"/>
      <c r="BP23" s="447"/>
      <c r="BQ23" s="447"/>
      <c r="BR23" s="447"/>
      <c r="BS23" s="447"/>
      <c r="BT23" s="447"/>
      <c r="BU23" s="448"/>
      <c r="BV23" s="446">
        <v>1374578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8"/>
      <c r="B24" s="617"/>
      <c r="C24" s="593"/>
      <c r="D24" s="594"/>
      <c r="E24" s="496" t="s">
        <v>171</v>
      </c>
      <c r="F24" s="476"/>
      <c r="G24" s="476"/>
      <c r="H24" s="476"/>
      <c r="I24" s="476"/>
      <c r="J24" s="476"/>
      <c r="K24" s="477"/>
      <c r="L24" s="497">
        <v>1</v>
      </c>
      <c r="M24" s="498"/>
      <c r="N24" s="498"/>
      <c r="O24" s="498"/>
      <c r="P24" s="540"/>
      <c r="Q24" s="497">
        <v>6615</v>
      </c>
      <c r="R24" s="498"/>
      <c r="S24" s="498"/>
      <c r="T24" s="498"/>
      <c r="U24" s="498"/>
      <c r="V24" s="540"/>
      <c r="W24" s="592"/>
      <c r="X24" s="593"/>
      <c r="Y24" s="594"/>
      <c r="Z24" s="496" t="s">
        <v>172</v>
      </c>
      <c r="AA24" s="476"/>
      <c r="AB24" s="476"/>
      <c r="AC24" s="476"/>
      <c r="AD24" s="476"/>
      <c r="AE24" s="476"/>
      <c r="AF24" s="476"/>
      <c r="AG24" s="477"/>
      <c r="AH24" s="497">
        <v>50</v>
      </c>
      <c r="AI24" s="498"/>
      <c r="AJ24" s="498"/>
      <c r="AK24" s="498"/>
      <c r="AL24" s="540"/>
      <c r="AM24" s="497">
        <v>150200</v>
      </c>
      <c r="AN24" s="498"/>
      <c r="AO24" s="498"/>
      <c r="AP24" s="498"/>
      <c r="AQ24" s="498"/>
      <c r="AR24" s="540"/>
      <c r="AS24" s="497">
        <v>3004</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2081715</v>
      </c>
      <c r="BO24" s="447"/>
      <c r="BP24" s="447"/>
      <c r="BQ24" s="447"/>
      <c r="BR24" s="447"/>
      <c r="BS24" s="447"/>
      <c r="BT24" s="447"/>
      <c r="BU24" s="448"/>
      <c r="BV24" s="446">
        <v>1589417</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8"/>
      <c r="B25" s="617"/>
      <c r="C25" s="593"/>
      <c r="D25" s="594"/>
      <c r="E25" s="496" t="s">
        <v>174</v>
      </c>
      <c r="F25" s="476"/>
      <c r="G25" s="476"/>
      <c r="H25" s="476"/>
      <c r="I25" s="476"/>
      <c r="J25" s="476"/>
      <c r="K25" s="477"/>
      <c r="L25" s="497">
        <v>1</v>
      </c>
      <c r="M25" s="498"/>
      <c r="N25" s="498"/>
      <c r="O25" s="498"/>
      <c r="P25" s="540"/>
      <c r="Q25" s="497">
        <v>5634</v>
      </c>
      <c r="R25" s="498"/>
      <c r="S25" s="498"/>
      <c r="T25" s="498"/>
      <c r="U25" s="498"/>
      <c r="V25" s="540"/>
      <c r="W25" s="592"/>
      <c r="X25" s="593"/>
      <c r="Y25" s="594"/>
      <c r="Z25" s="496" t="s">
        <v>175</v>
      </c>
      <c r="AA25" s="476"/>
      <c r="AB25" s="476"/>
      <c r="AC25" s="476"/>
      <c r="AD25" s="476"/>
      <c r="AE25" s="476"/>
      <c r="AF25" s="476"/>
      <c r="AG25" s="477"/>
      <c r="AH25" s="497" t="s">
        <v>138</v>
      </c>
      <c r="AI25" s="498"/>
      <c r="AJ25" s="498"/>
      <c r="AK25" s="498"/>
      <c r="AL25" s="540"/>
      <c r="AM25" s="497" t="s">
        <v>138</v>
      </c>
      <c r="AN25" s="498"/>
      <c r="AO25" s="498"/>
      <c r="AP25" s="498"/>
      <c r="AQ25" s="498"/>
      <c r="AR25" s="540"/>
      <c r="AS25" s="497" t="s">
        <v>138</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t="s">
        <v>138</v>
      </c>
      <c r="BO25" s="410"/>
      <c r="BP25" s="410"/>
      <c r="BQ25" s="410"/>
      <c r="BR25" s="410"/>
      <c r="BS25" s="410"/>
      <c r="BT25" s="410"/>
      <c r="BU25" s="411"/>
      <c r="BV25" s="409" t="s">
        <v>138</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8"/>
      <c r="B26" s="617"/>
      <c r="C26" s="593"/>
      <c r="D26" s="594"/>
      <c r="E26" s="496" t="s">
        <v>177</v>
      </c>
      <c r="F26" s="476"/>
      <c r="G26" s="476"/>
      <c r="H26" s="476"/>
      <c r="I26" s="476"/>
      <c r="J26" s="476"/>
      <c r="K26" s="477"/>
      <c r="L26" s="497">
        <v>1</v>
      </c>
      <c r="M26" s="498"/>
      <c r="N26" s="498"/>
      <c r="O26" s="498"/>
      <c r="P26" s="540"/>
      <c r="Q26" s="497">
        <v>5216</v>
      </c>
      <c r="R26" s="498"/>
      <c r="S26" s="498"/>
      <c r="T26" s="498"/>
      <c r="U26" s="498"/>
      <c r="V26" s="540"/>
      <c r="W26" s="592"/>
      <c r="X26" s="593"/>
      <c r="Y26" s="594"/>
      <c r="Z26" s="496" t="s">
        <v>178</v>
      </c>
      <c r="AA26" s="598"/>
      <c r="AB26" s="598"/>
      <c r="AC26" s="598"/>
      <c r="AD26" s="598"/>
      <c r="AE26" s="598"/>
      <c r="AF26" s="598"/>
      <c r="AG26" s="599"/>
      <c r="AH26" s="497">
        <v>1</v>
      </c>
      <c r="AI26" s="498"/>
      <c r="AJ26" s="498"/>
      <c r="AK26" s="498"/>
      <c r="AL26" s="540"/>
      <c r="AM26" s="497" t="s">
        <v>179</v>
      </c>
      <c r="AN26" s="498"/>
      <c r="AO26" s="498"/>
      <c r="AP26" s="498"/>
      <c r="AQ26" s="498"/>
      <c r="AR26" s="540"/>
      <c r="AS26" s="497" t="s">
        <v>179</v>
      </c>
      <c r="AT26" s="498"/>
      <c r="AU26" s="498"/>
      <c r="AV26" s="498"/>
      <c r="AW26" s="498"/>
      <c r="AX26" s="499"/>
      <c r="AY26" s="449" t="s">
        <v>180</v>
      </c>
      <c r="AZ26" s="450"/>
      <c r="BA26" s="450"/>
      <c r="BB26" s="450"/>
      <c r="BC26" s="450"/>
      <c r="BD26" s="450"/>
      <c r="BE26" s="450"/>
      <c r="BF26" s="450"/>
      <c r="BG26" s="450"/>
      <c r="BH26" s="450"/>
      <c r="BI26" s="450"/>
      <c r="BJ26" s="450"/>
      <c r="BK26" s="450"/>
      <c r="BL26" s="450"/>
      <c r="BM26" s="451"/>
      <c r="BN26" s="446" t="s">
        <v>138</v>
      </c>
      <c r="BO26" s="447"/>
      <c r="BP26" s="447"/>
      <c r="BQ26" s="447"/>
      <c r="BR26" s="447"/>
      <c r="BS26" s="447"/>
      <c r="BT26" s="447"/>
      <c r="BU26" s="448"/>
      <c r="BV26" s="446" t="s">
        <v>138</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8"/>
      <c r="B27" s="617"/>
      <c r="C27" s="593"/>
      <c r="D27" s="594"/>
      <c r="E27" s="496" t="s">
        <v>181</v>
      </c>
      <c r="F27" s="476"/>
      <c r="G27" s="476"/>
      <c r="H27" s="476"/>
      <c r="I27" s="476"/>
      <c r="J27" s="476"/>
      <c r="K27" s="477"/>
      <c r="L27" s="497">
        <v>1</v>
      </c>
      <c r="M27" s="498"/>
      <c r="N27" s="498"/>
      <c r="O27" s="498"/>
      <c r="P27" s="540"/>
      <c r="Q27" s="497">
        <v>2600</v>
      </c>
      <c r="R27" s="498"/>
      <c r="S27" s="498"/>
      <c r="T27" s="498"/>
      <c r="U27" s="498"/>
      <c r="V27" s="540"/>
      <c r="W27" s="592"/>
      <c r="X27" s="593"/>
      <c r="Y27" s="594"/>
      <c r="Z27" s="496" t="s">
        <v>182</v>
      </c>
      <c r="AA27" s="476"/>
      <c r="AB27" s="476"/>
      <c r="AC27" s="476"/>
      <c r="AD27" s="476"/>
      <c r="AE27" s="476"/>
      <c r="AF27" s="476"/>
      <c r="AG27" s="477"/>
      <c r="AH27" s="497" t="s">
        <v>138</v>
      </c>
      <c r="AI27" s="498"/>
      <c r="AJ27" s="498"/>
      <c r="AK27" s="498"/>
      <c r="AL27" s="540"/>
      <c r="AM27" s="497" t="s">
        <v>138</v>
      </c>
      <c r="AN27" s="498"/>
      <c r="AO27" s="498"/>
      <c r="AP27" s="498"/>
      <c r="AQ27" s="498"/>
      <c r="AR27" s="540"/>
      <c r="AS27" s="497" t="s">
        <v>138</v>
      </c>
      <c r="AT27" s="498"/>
      <c r="AU27" s="498"/>
      <c r="AV27" s="498"/>
      <c r="AW27" s="498"/>
      <c r="AX27" s="499"/>
      <c r="AY27" s="541" t="s">
        <v>183</v>
      </c>
      <c r="AZ27" s="542"/>
      <c r="BA27" s="542"/>
      <c r="BB27" s="542"/>
      <c r="BC27" s="542"/>
      <c r="BD27" s="542"/>
      <c r="BE27" s="542"/>
      <c r="BF27" s="542"/>
      <c r="BG27" s="542"/>
      <c r="BH27" s="542"/>
      <c r="BI27" s="542"/>
      <c r="BJ27" s="542"/>
      <c r="BK27" s="542"/>
      <c r="BL27" s="542"/>
      <c r="BM27" s="543"/>
      <c r="BN27" s="565">
        <v>112729</v>
      </c>
      <c r="BO27" s="566"/>
      <c r="BP27" s="566"/>
      <c r="BQ27" s="566"/>
      <c r="BR27" s="566"/>
      <c r="BS27" s="566"/>
      <c r="BT27" s="566"/>
      <c r="BU27" s="567"/>
      <c r="BV27" s="565">
        <v>112700</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8"/>
      <c r="B28" s="617"/>
      <c r="C28" s="593"/>
      <c r="D28" s="594"/>
      <c r="E28" s="496" t="s">
        <v>184</v>
      </c>
      <c r="F28" s="476"/>
      <c r="G28" s="476"/>
      <c r="H28" s="476"/>
      <c r="I28" s="476"/>
      <c r="J28" s="476"/>
      <c r="K28" s="477"/>
      <c r="L28" s="497">
        <v>1</v>
      </c>
      <c r="M28" s="498"/>
      <c r="N28" s="498"/>
      <c r="O28" s="498"/>
      <c r="P28" s="540"/>
      <c r="Q28" s="497">
        <v>2220</v>
      </c>
      <c r="R28" s="498"/>
      <c r="S28" s="498"/>
      <c r="T28" s="498"/>
      <c r="U28" s="498"/>
      <c r="V28" s="540"/>
      <c r="W28" s="592"/>
      <c r="X28" s="593"/>
      <c r="Y28" s="594"/>
      <c r="Z28" s="496" t="s">
        <v>185</v>
      </c>
      <c r="AA28" s="476"/>
      <c r="AB28" s="476"/>
      <c r="AC28" s="476"/>
      <c r="AD28" s="476"/>
      <c r="AE28" s="476"/>
      <c r="AF28" s="476"/>
      <c r="AG28" s="477"/>
      <c r="AH28" s="497" t="s">
        <v>138</v>
      </c>
      <c r="AI28" s="498"/>
      <c r="AJ28" s="498"/>
      <c r="AK28" s="498"/>
      <c r="AL28" s="540"/>
      <c r="AM28" s="497" t="s">
        <v>138</v>
      </c>
      <c r="AN28" s="498"/>
      <c r="AO28" s="498"/>
      <c r="AP28" s="498"/>
      <c r="AQ28" s="498"/>
      <c r="AR28" s="540"/>
      <c r="AS28" s="497" t="s">
        <v>138</v>
      </c>
      <c r="AT28" s="498"/>
      <c r="AU28" s="498"/>
      <c r="AV28" s="498"/>
      <c r="AW28" s="498"/>
      <c r="AX28" s="499"/>
      <c r="AY28" s="600" t="s">
        <v>186</v>
      </c>
      <c r="AZ28" s="601"/>
      <c r="BA28" s="601"/>
      <c r="BB28" s="602"/>
      <c r="BC28" s="406" t="s">
        <v>48</v>
      </c>
      <c r="BD28" s="407"/>
      <c r="BE28" s="407"/>
      <c r="BF28" s="407"/>
      <c r="BG28" s="407"/>
      <c r="BH28" s="407"/>
      <c r="BI28" s="407"/>
      <c r="BJ28" s="407"/>
      <c r="BK28" s="407"/>
      <c r="BL28" s="407"/>
      <c r="BM28" s="408"/>
      <c r="BN28" s="409">
        <v>1406928</v>
      </c>
      <c r="BO28" s="410"/>
      <c r="BP28" s="410"/>
      <c r="BQ28" s="410"/>
      <c r="BR28" s="410"/>
      <c r="BS28" s="410"/>
      <c r="BT28" s="410"/>
      <c r="BU28" s="411"/>
      <c r="BV28" s="409">
        <v>1405869</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8"/>
      <c r="B29" s="617"/>
      <c r="C29" s="593"/>
      <c r="D29" s="594"/>
      <c r="E29" s="496" t="s">
        <v>187</v>
      </c>
      <c r="F29" s="476"/>
      <c r="G29" s="476"/>
      <c r="H29" s="476"/>
      <c r="I29" s="476"/>
      <c r="J29" s="476"/>
      <c r="K29" s="477"/>
      <c r="L29" s="497">
        <v>6</v>
      </c>
      <c r="M29" s="498"/>
      <c r="N29" s="498"/>
      <c r="O29" s="498"/>
      <c r="P29" s="540"/>
      <c r="Q29" s="497">
        <v>1860</v>
      </c>
      <c r="R29" s="498"/>
      <c r="S29" s="498"/>
      <c r="T29" s="498"/>
      <c r="U29" s="498"/>
      <c r="V29" s="540"/>
      <c r="W29" s="595"/>
      <c r="X29" s="596"/>
      <c r="Y29" s="597"/>
      <c r="Z29" s="496" t="s">
        <v>188</v>
      </c>
      <c r="AA29" s="476"/>
      <c r="AB29" s="476"/>
      <c r="AC29" s="476"/>
      <c r="AD29" s="476"/>
      <c r="AE29" s="476"/>
      <c r="AF29" s="476"/>
      <c r="AG29" s="477"/>
      <c r="AH29" s="497">
        <v>50</v>
      </c>
      <c r="AI29" s="498"/>
      <c r="AJ29" s="498"/>
      <c r="AK29" s="498"/>
      <c r="AL29" s="540"/>
      <c r="AM29" s="497">
        <v>150200</v>
      </c>
      <c r="AN29" s="498"/>
      <c r="AO29" s="498"/>
      <c r="AP29" s="498"/>
      <c r="AQ29" s="498"/>
      <c r="AR29" s="540"/>
      <c r="AS29" s="497">
        <v>3004</v>
      </c>
      <c r="AT29" s="498"/>
      <c r="AU29" s="498"/>
      <c r="AV29" s="498"/>
      <c r="AW29" s="498"/>
      <c r="AX29" s="499"/>
      <c r="AY29" s="603"/>
      <c r="AZ29" s="604"/>
      <c r="BA29" s="604"/>
      <c r="BB29" s="605"/>
      <c r="BC29" s="480" t="s">
        <v>189</v>
      </c>
      <c r="BD29" s="481"/>
      <c r="BE29" s="481"/>
      <c r="BF29" s="481"/>
      <c r="BG29" s="481"/>
      <c r="BH29" s="481"/>
      <c r="BI29" s="481"/>
      <c r="BJ29" s="481"/>
      <c r="BK29" s="481"/>
      <c r="BL29" s="481"/>
      <c r="BM29" s="482"/>
      <c r="BN29" s="446">
        <v>1285994</v>
      </c>
      <c r="BO29" s="447"/>
      <c r="BP29" s="447"/>
      <c r="BQ29" s="447"/>
      <c r="BR29" s="447"/>
      <c r="BS29" s="447"/>
      <c r="BT29" s="447"/>
      <c r="BU29" s="448"/>
      <c r="BV29" s="446">
        <v>1015768</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190</v>
      </c>
      <c r="X30" s="614"/>
      <c r="Y30" s="614"/>
      <c r="Z30" s="614"/>
      <c r="AA30" s="614"/>
      <c r="AB30" s="614"/>
      <c r="AC30" s="614"/>
      <c r="AD30" s="614"/>
      <c r="AE30" s="614"/>
      <c r="AF30" s="614"/>
      <c r="AG30" s="615"/>
      <c r="AH30" s="573">
        <v>98.6</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1046993</v>
      </c>
      <c r="BO30" s="566"/>
      <c r="BP30" s="566"/>
      <c r="BQ30" s="566"/>
      <c r="BR30" s="566"/>
      <c r="BS30" s="566"/>
      <c r="BT30" s="566"/>
      <c r="BU30" s="567"/>
      <c r="BV30" s="565">
        <v>1169011</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9" t="s">
        <v>191</v>
      </c>
      <c r="D32" s="609"/>
      <c r="E32" s="609"/>
      <c r="F32" s="609"/>
      <c r="G32" s="609"/>
      <c r="H32" s="609"/>
      <c r="I32" s="609"/>
      <c r="J32" s="609"/>
      <c r="K32" s="609"/>
      <c r="L32" s="609"/>
      <c r="M32" s="609"/>
      <c r="N32" s="609"/>
      <c r="O32" s="609"/>
      <c r="P32" s="609"/>
      <c r="Q32" s="609"/>
      <c r="R32" s="609"/>
      <c r="S32" s="609"/>
      <c r="U32" s="450" t="s">
        <v>192</v>
      </c>
      <c r="V32" s="450"/>
      <c r="W32" s="450"/>
      <c r="X32" s="450"/>
      <c r="Y32" s="450"/>
      <c r="Z32" s="450"/>
      <c r="AA32" s="450"/>
      <c r="AB32" s="450"/>
      <c r="AC32" s="450"/>
      <c r="AD32" s="450"/>
      <c r="AE32" s="450"/>
      <c r="AF32" s="450"/>
      <c r="AG32" s="450"/>
      <c r="AH32" s="450"/>
      <c r="AI32" s="450"/>
      <c r="AJ32" s="450"/>
      <c r="AK32" s="450"/>
      <c r="AM32" s="450" t="s">
        <v>193</v>
      </c>
      <c r="AN32" s="450"/>
      <c r="AO32" s="450"/>
      <c r="AP32" s="450"/>
      <c r="AQ32" s="450"/>
      <c r="AR32" s="450"/>
      <c r="AS32" s="450"/>
      <c r="AT32" s="450"/>
      <c r="AU32" s="450"/>
      <c r="AV32" s="450"/>
      <c r="AW32" s="450"/>
      <c r="AX32" s="450"/>
      <c r="AY32" s="450"/>
      <c r="AZ32" s="450"/>
      <c r="BA32" s="450"/>
      <c r="BB32" s="450"/>
      <c r="BC32" s="450"/>
      <c r="BE32" s="450" t="s">
        <v>194</v>
      </c>
      <c r="BF32" s="450"/>
      <c r="BG32" s="450"/>
      <c r="BH32" s="450"/>
      <c r="BI32" s="450"/>
      <c r="BJ32" s="450"/>
      <c r="BK32" s="450"/>
      <c r="BL32" s="450"/>
      <c r="BM32" s="450"/>
      <c r="BN32" s="450"/>
      <c r="BO32" s="450"/>
      <c r="BP32" s="450"/>
      <c r="BQ32" s="450"/>
      <c r="BR32" s="450"/>
      <c r="BS32" s="450"/>
      <c r="BT32" s="450"/>
      <c r="BU32" s="450"/>
      <c r="BW32" s="450" t="s">
        <v>195</v>
      </c>
      <c r="BX32" s="450"/>
      <c r="BY32" s="450"/>
      <c r="BZ32" s="450"/>
      <c r="CA32" s="450"/>
      <c r="CB32" s="450"/>
      <c r="CC32" s="450"/>
      <c r="CD32" s="450"/>
      <c r="CE32" s="450"/>
      <c r="CF32" s="450"/>
      <c r="CG32" s="450"/>
      <c r="CH32" s="450"/>
      <c r="CI32" s="450"/>
      <c r="CJ32" s="450"/>
      <c r="CK32" s="450"/>
      <c r="CL32" s="450"/>
      <c r="CM32" s="450"/>
      <c r="CO32" s="450" t="s">
        <v>196</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15">
      <c r="A33" s="178"/>
      <c r="B33" s="202"/>
      <c r="C33" s="470" t="s">
        <v>197</v>
      </c>
      <c r="D33" s="470"/>
      <c r="E33" s="435" t="s">
        <v>198</v>
      </c>
      <c r="F33" s="435"/>
      <c r="G33" s="435"/>
      <c r="H33" s="435"/>
      <c r="I33" s="435"/>
      <c r="J33" s="435"/>
      <c r="K33" s="435"/>
      <c r="L33" s="435"/>
      <c r="M33" s="435"/>
      <c r="N33" s="435"/>
      <c r="O33" s="435"/>
      <c r="P33" s="435"/>
      <c r="Q33" s="435"/>
      <c r="R33" s="435"/>
      <c r="S33" s="435"/>
      <c r="T33" s="203"/>
      <c r="U33" s="470" t="s">
        <v>197</v>
      </c>
      <c r="V33" s="470"/>
      <c r="W33" s="435" t="s">
        <v>198</v>
      </c>
      <c r="X33" s="435"/>
      <c r="Y33" s="435"/>
      <c r="Z33" s="435"/>
      <c r="AA33" s="435"/>
      <c r="AB33" s="435"/>
      <c r="AC33" s="435"/>
      <c r="AD33" s="435"/>
      <c r="AE33" s="435"/>
      <c r="AF33" s="435"/>
      <c r="AG33" s="435"/>
      <c r="AH33" s="435"/>
      <c r="AI33" s="435"/>
      <c r="AJ33" s="435"/>
      <c r="AK33" s="435"/>
      <c r="AL33" s="203"/>
      <c r="AM33" s="470" t="s">
        <v>197</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197</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15">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佐那河内村国民健康保険事業特別会計</v>
      </c>
      <c r="X34" s="637"/>
      <c r="Y34" s="637"/>
      <c r="Z34" s="637"/>
      <c r="AA34" s="637"/>
      <c r="AB34" s="637"/>
      <c r="AC34" s="637"/>
      <c r="AD34" s="637"/>
      <c r="AE34" s="637"/>
      <c r="AF34" s="637"/>
      <c r="AG34" s="637"/>
      <c r="AH34" s="637"/>
      <c r="AI34" s="637"/>
      <c r="AJ34" s="637"/>
      <c r="AK34" s="637"/>
      <c r="AL34" s="178"/>
      <c r="AM34" s="636" t="str">
        <f>IF(AO34="","",MAX(C34:D43,U34:V43)+1)</f>
        <v/>
      </c>
      <c r="AN34" s="636"/>
      <c r="AO34" s="637"/>
      <c r="AP34" s="637"/>
      <c r="AQ34" s="637"/>
      <c r="AR34" s="637"/>
      <c r="AS34" s="637"/>
      <c r="AT34" s="637"/>
      <c r="AU34" s="637"/>
      <c r="AV34" s="637"/>
      <c r="AW34" s="637"/>
      <c r="AX34" s="637"/>
      <c r="AY34" s="637"/>
      <c r="AZ34" s="637"/>
      <c r="BA34" s="637"/>
      <c r="BB34" s="637"/>
      <c r="BC34" s="637"/>
      <c r="BD34" s="178"/>
      <c r="BE34" s="636">
        <f>IF(BG34="","",MAX(C34:D43,U34:V43,AM34:AN43)+1)</f>
        <v>6</v>
      </c>
      <c r="BF34" s="636"/>
      <c r="BG34" s="637" t="str">
        <f>IF('各会計、関係団体の財政状況及び健全化判断比率'!B31="","",'各会計、関係団体の財政状況及び健全化判断比率'!B31)</f>
        <v>佐那河内村簡易水道特別会計</v>
      </c>
      <c r="BH34" s="637"/>
      <c r="BI34" s="637"/>
      <c r="BJ34" s="637"/>
      <c r="BK34" s="637"/>
      <c r="BL34" s="637"/>
      <c r="BM34" s="637"/>
      <c r="BN34" s="637"/>
      <c r="BO34" s="637"/>
      <c r="BP34" s="637"/>
      <c r="BQ34" s="637"/>
      <c r="BR34" s="637"/>
      <c r="BS34" s="637"/>
      <c r="BT34" s="637"/>
      <c r="BU34" s="637"/>
      <c r="BV34" s="178"/>
      <c r="BW34" s="636">
        <f>IF(BY34="","",MAX(C34:D43,U34:V43,AM34:AN43,BE34:BF43)+1)</f>
        <v>8</v>
      </c>
      <c r="BX34" s="636"/>
      <c r="BY34" s="637" t="str">
        <f>IF('各会計、関係団体の財政状況及び健全化判断比率'!B68="","",'各会計、関係団体の財政状況及び健全化判断比率'!B68)</f>
        <v>徳島県市町村議会議員公務災害補償等組合</v>
      </c>
      <c r="BZ34" s="637"/>
      <c r="CA34" s="637"/>
      <c r="CB34" s="637"/>
      <c r="CC34" s="637"/>
      <c r="CD34" s="637"/>
      <c r="CE34" s="637"/>
      <c r="CF34" s="637"/>
      <c r="CG34" s="637"/>
      <c r="CH34" s="637"/>
      <c r="CI34" s="637"/>
      <c r="CJ34" s="637"/>
      <c r="CK34" s="637"/>
      <c r="CL34" s="637"/>
      <c r="CM34" s="637"/>
      <c r="CN34" s="178"/>
      <c r="CO34" s="636">
        <f>IF(CQ34="","",MAX(C34:D43,U34:V43,AM34:AN43,BE34:BF43,BW34:BX43)+1)</f>
        <v>14</v>
      </c>
      <c r="CP34" s="636"/>
      <c r="CQ34" s="637" t="str">
        <f>IF('各会計、関係団体の財政状況及び健全化判断比率'!BS7="","",'各会計、関係団体の財政状況及び健全化判断比率'!BS7)</f>
        <v>一般財団法人さなごうち</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15">
      <c r="A35" s="178"/>
      <c r="B35" s="202"/>
      <c r="C35" s="636">
        <f>IF(E35="","",C34+1)</f>
        <v>2</v>
      </c>
      <c r="D35" s="636"/>
      <c r="E35" s="637" t="str">
        <f>IF('各会計、関係団体の財政状況及び健全化判断比率'!B8="","",'各会計、関係団体の財政状況及び健全化判断比率'!B8)</f>
        <v>佐那河内村宅地造成事業特別会計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佐那河内村介護保険事業特別会計</v>
      </c>
      <c r="X35" s="637"/>
      <c r="Y35" s="637"/>
      <c r="Z35" s="637"/>
      <c r="AA35" s="637"/>
      <c r="AB35" s="637"/>
      <c r="AC35" s="637"/>
      <c r="AD35" s="637"/>
      <c r="AE35" s="637"/>
      <c r="AF35" s="637"/>
      <c r="AG35" s="637"/>
      <c r="AH35" s="637"/>
      <c r="AI35" s="637"/>
      <c r="AJ35" s="637"/>
      <c r="AK35" s="637"/>
      <c r="AL35" s="178"/>
      <c r="AM35" s="636" t="str">
        <f t="shared" ref="AM35:AM43" si="0">IF(AO35="","",AM34+1)</f>
        <v/>
      </c>
      <c r="AN35" s="636"/>
      <c r="AO35" s="637"/>
      <c r="AP35" s="637"/>
      <c r="AQ35" s="637"/>
      <c r="AR35" s="637"/>
      <c r="AS35" s="637"/>
      <c r="AT35" s="637"/>
      <c r="AU35" s="637"/>
      <c r="AV35" s="637"/>
      <c r="AW35" s="637"/>
      <c r="AX35" s="637"/>
      <c r="AY35" s="637"/>
      <c r="AZ35" s="637"/>
      <c r="BA35" s="637"/>
      <c r="BB35" s="637"/>
      <c r="BC35" s="637"/>
      <c r="BD35" s="178"/>
      <c r="BE35" s="636">
        <f t="shared" ref="BE35:BE43" si="1">IF(BG35="","",BE34+1)</f>
        <v>7</v>
      </c>
      <c r="BF35" s="636"/>
      <c r="BG35" s="637" t="str">
        <f>IF('各会計、関係団体の財政状況及び健全化判断比率'!B32="","",'各会計、関係団体の財政状況及び健全化判断比率'!B32)</f>
        <v>佐那河内村農業集落排水事業特別会計</v>
      </c>
      <c r="BH35" s="637"/>
      <c r="BI35" s="637"/>
      <c r="BJ35" s="637"/>
      <c r="BK35" s="637"/>
      <c r="BL35" s="637"/>
      <c r="BM35" s="637"/>
      <c r="BN35" s="637"/>
      <c r="BO35" s="637"/>
      <c r="BP35" s="637"/>
      <c r="BQ35" s="637"/>
      <c r="BR35" s="637"/>
      <c r="BS35" s="637"/>
      <c r="BT35" s="637"/>
      <c r="BU35" s="637"/>
      <c r="BV35" s="178"/>
      <c r="BW35" s="636">
        <f t="shared" ref="BW35:BW43" si="2">IF(BY35="","",BW34+1)</f>
        <v>9</v>
      </c>
      <c r="BX35" s="636"/>
      <c r="BY35" s="637" t="str">
        <f>IF('各会計、関係団体の財政状況及び健全化判断比率'!B69="","",'各会計、関係団体の財政状況及び健全化判断比率'!B69)</f>
        <v>徳島県市町村総合事務組合（一般会計）</v>
      </c>
      <c r="BZ35" s="637"/>
      <c r="CA35" s="637"/>
      <c r="CB35" s="637"/>
      <c r="CC35" s="637"/>
      <c r="CD35" s="637"/>
      <c r="CE35" s="637"/>
      <c r="CF35" s="637"/>
      <c r="CG35" s="637"/>
      <c r="CH35" s="637"/>
      <c r="CI35" s="637"/>
      <c r="CJ35" s="637"/>
      <c r="CK35" s="637"/>
      <c r="CL35" s="637"/>
      <c r="CM35" s="637"/>
      <c r="CN35" s="178"/>
      <c r="CO35" s="636" t="str">
        <f t="shared" ref="CO35:CO43" si="3">IF(CQ35="","",CO34+1)</f>
        <v/>
      </c>
      <c r="CP35" s="636"/>
      <c r="CQ35" s="637" t="str">
        <f>IF('各会計、関係団体の財政状況及び健全化判断比率'!BS8="","",'各会計、関係団体の財政状況及び健全化判断比率'!BS8)</f>
        <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15">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佐那河内村後期高齢者医療特別会計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10</v>
      </c>
      <c r="BX36" s="636"/>
      <c r="BY36" s="637" t="str">
        <f>IF('各会計、関係団体の財政状況及び健全化判断比率'!B70="","",'各会計、関係団体の財政状況及び健全化判断比率'!B70)</f>
        <v>徳島県市町村総合事務組合（徳島滞納整理機構特別会計）</v>
      </c>
      <c r="BZ36" s="637"/>
      <c r="CA36" s="637"/>
      <c r="CB36" s="637"/>
      <c r="CC36" s="637"/>
      <c r="CD36" s="637"/>
      <c r="CE36" s="637"/>
      <c r="CF36" s="637"/>
      <c r="CG36" s="637"/>
      <c r="CH36" s="637"/>
      <c r="CI36" s="637"/>
      <c r="CJ36" s="637"/>
      <c r="CK36" s="637"/>
      <c r="CL36" s="637"/>
      <c r="CM36" s="637"/>
      <c r="CN36" s="178"/>
      <c r="CO36" s="636" t="str">
        <f t="shared" si="3"/>
        <v/>
      </c>
      <c r="CP36" s="636"/>
      <c r="CQ36" s="637" t="str">
        <f>IF('各会計、関係団体の財政状況及び健全化判断比率'!BS9="","",'各会計、関係団体の財政状況及び健全化判断比率'!BS9)</f>
        <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15">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11</v>
      </c>
      <c r="BX37" s="636"/>
      <c r="BY37" s="637" t="str">
        <f>IF('各会計、関係団体の財政状況及び健全化判断比率'!B71="","",'各会計、関係団体の財政状況及び健全化判断比率'!B71)</f>
        <v>小松島市外三町村衛生組合</v>
      </c>
      <c r="BZ37" s="637"/>
      <c r="CA37" s="637"/>
      <c r="CB37" s="637"/>
      <c r="CC37" s="637"/>
      <c r="CD37" s="637"/>
      <c r="CE37" s="637"/>
      <c r="CF37" s="637"/>
      <c r="CG37" s="637"/>
      <c r="CH37" s="637"/>
      <c r="CI37" s="637"/>
      <c r="CJ37" s="637"/>
      <c r="CK37" s="637"/>
      <c r="CL37" s="637"/>
      <c r="CM37" s="637"/>
      <c r="CN37" s="178"/>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15">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12</v>
      </c>
      <c r="BX38" s="636"/>
      <c r="BY38" s="637" t="str">
        <f>IF('各会計、関係団体の財政状況及び健全化判断比率'!B72="","",'各会計、関係団体の財政状況及び健全化判断比率'!B72)</f>
        <v>徳島県後期高齢者医療広域連合（一般会計）</v>
      </c>
      <c r="BZ38" s="637"/>
      <c r="CA38" s="637"/>
      <c r="CB38" s="637"/>
      <c r="CC38" s="637"/>
      <c r="CD38" s="637"/>
      <c r="CE38" s="637"/>
      <c r="CF38" s="637"/>
      <c r="CG38" s="637"/>
      <c r="CH38" s="637"/>
      <c r="CI38" s="637"/>
      <c r="CJ38" s="637"/>
      <c r="CK38" s="637"/>
      <c r="CL38" s="637"/>
      <c r="CM38" s="637"/>
      <c r="CN38" s="178"/>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15">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13</v>
      </c>
      <c r="BX39" s="636"/>
      <c r="BY39" s="637" t="str">
        <f>IF('各会計、関係団体の財政状況及び健全化判断比率'!B73="","",'各会計、関係団体の財政状況及び健全化判断比率'!B73)</f>
        <v>徳島県後期高齢者医療広域連合（後期高齢者医療事業会計）</v>
      </c>
      <c r="BZ39" s="637"/>
      <c r="CA39" s="637"/>
      <c r="CB39" s="637"/>
      <c r="CC39" s="637"/>
      <c r="CD39" s="637"/>
      <c r="CE39" s="637"/>
      <c r="CF39" s="637"/>
      <c r="CG39" s="637"/>
      <c r="CH39" s="637"/>
      <c r="CI39" s="637"/>
      <c r="CJ39" s="637"/>
      <c r="CK39" s="637"/>
      <c r="CL39" s="637"/>
      <c r="CM39" s="637"/>
      <c r="CN39" s="178"/>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15">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15">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15">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15">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row r="54" spans="5:113" x14ac:dyDescent="0.15"/>
    <row r="55" spans="5:113" x14ac:dyDescent="0.15"/>
    <row r="56" spans="5:113" x14ac:dyDescent="0.15"/>
  </sheetData>
  <sheetProtection algorithmName="SHA-512" hashValue="IkMCsV/Ymi7BkJ8kyrjtH2YXg3ERiDCtLRRLSUGhX+v6RwdjdlZKz65LAuCuoNSvxiqLHrUBDUfqstXce3vALw==" saltValue="+XUmfsAUaRFY5SUo6GSgg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K39" sqref="K39"/>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5" t="s">
        <v>558</v>
      </c>
      <c r="D34" s="1215"/>
      <c r="E34" s="1216"/>
      <c r="F34" s="32">
        <v>4.91</v>
      </c>
      <c r="G34" s="33">
        <v>5.5</v>
      </c>
      <c r="H34" s="33">
        <v>4.76</v>
      </c>
      <c r="I34" s="33">
        <v>5.25</v>
      </c>
      <c r="J34" s="34">
        <v>8.18</v>
      </c>
      <c r="K34" s="22"/>
      <c r="L34" s="22"/>
      <c r="M34" s="22"/>
      <c r="N34" s="22"/>
      <c r="O34" s="22"/>
      <c r="P34" s="22"/>
    </row>
    <row r="35" spans="1:16" ht="39" customHeight="1" x14ac:dyDescent="0.15">
      <c r="A35" s="22"/>
      <c r="B35" s="35"/>
      <c r="C35" s="1209" t="s">
        <v>559</v>
      </c>
      <c r="D35" s="1210"/>
      <c r="E35" s="1211"/>
      <c r="F35" s="36">
        <v>1.36</v>
      </c>
      <c r="G35" s="37">
        <v>1.74</v>
      </c>
      <c r="H35" s="37">
        <v>2.35</v>
      </c>
      <c r="I35" s="37">
        <v>2.64</v>
      </c>
      <c r="J35" s="38">
        <v>2.38</v>
      </c>
      <c r="K35" s="22"/>
      <c r="L35" s="22"/>
      <c r="M35" s="22"/>
      <c r="N35" s="22"/>
      <c r="O35" s="22"/>
      <c r="P35" s="22"/>
    </row>
    <row r="36" spans="1:16" ht="39" customHeight="1" x14ac:dyDescent="0.15">
      <c r="A36" s="22"/>
      <c r="B36" s="35"/>
      <c r="C36" s="1209" t="s">
        <v>560</v>
      </c>
      <c r="D36" s="1210"/>
      <c r="E36" s="1211"/>
      <c r="F36" s="36" t="s">
        <v>511</v>
      </c>
      <c r="G36" s="37" t="s">
        <v>511</v>
      </c>
      <c r="H36" s="37">
        <v>0</v>
      </c>
      <c r="I36" s="37">
        <v>1.2</v>
      </c>
      <c r="J36" s="38">
        <v>1.84</v>
      </c>
      <c r="K36" s="22"/>
      <c r="L36" s="22"/>
      <c r="M36" s="22"/>
      <c r="N36" s="22"/>
      <c r="O36" s="22"/>
      <c r="P36" s="22"/>
    </row>
    <row r="37" spans="1:16" ht="39" customHeight="1" x14ac:dyDescent="0.15">
      <c r="A37" s="22"/>
      <c r="B37" s="35"/>
      <c r="C37" s="1209" t="s">
        <v>561</v>
      </c>
      <c r="D37" s="1210"/>
      <c r="E37" s="1211"/>
      <c r="F37" s="36">
        <v>0.24</v>
      </c>
      <c r="G37" s="37">
        <v>0.6</v>
      </c>
      <c r="H37" s="37">
        <v>1.55</v>
      </c>
      <c r="I37" s="37">
        <v>1.08</v>
      </c>
      <c r="J37" s="38">
        <v>1.2</v>
      </c>
      <c r="K37" s="22"/>
      <c r="L37" s="22"/>
      <c r="M37" s="22"/>
      <c r="N37" s="22"/>
      <c r="O37" s="22"/>
      <c r="P37" s="22"/>
    </row>
    <row r="38" spans="1:16" ht="39" customHeight="1" x14ac:dyDescent="0.15">
      <c r="A38" s="22"/>
      <c r="B38" s="35"/>
      <c r="C38" s="1209" t="s">
        <v>562</v>
      </c>
      <c r="D38" s="1210"/>
      <c r="E38" s="1211"/>
      <c r="F38" s="36">
        <v>0.14000000000000001</v>
      </c>
      <c r="G38" s="37">
        <v>0.1</v>
      </c>
      <c r="H38" s="37">
        <v>0.15</v>
      </c>
      <c r="I38" s="37">
        <v>0.15</v>
      </c>
      <c r="J38" s="38">
        <v>0.1</v>
      </c>
      <c r="K38" s="22"/>
      <c r="L38" s="22"/>
      <c r="M38" s="22"/>
      <c r="N38" s="22"/>
      <c r="O38" s="22"/>
      <c r="P38" s="22"/>
    </row>
    <row r="39" spans="1:16" ht="39" customHeight="1" x14ac:dyDescent="0.15">
      <c r="A39" s="22"/>
      <c r="B39" s="35"/>
      <c r="C39" s="1209" t="s">
        <v>563</v>
      </c>
      <c r="D39" s="1210"/>
      <c r="E39" s="1211"/>
      <c r="F39" s="36">
        <v>0.04</v>
      </c>
      <c r="G39" s="37">
        <v>0.03</v>
      </c>
      <c r="H39" s="37">
        <v>0.02</v>
      </c>
      <c r="I39" s="37">
        <v>0.04</v>
      </c>
      <c r="J39" s="38">
        <v>0.05</v>
      </c>
      <c r="K39" s="22"/>
      <c r="L39" s="22"/>
      <c r="M39" s="22"/>
      <c r="N39" s="22"/>
      <c r="O39" s="22"/>
      <c r="P39" s="22"/>
    </row>
    <row r="40" spans="1:16" ht="39" customHeight="1" x14ac:dyDescent="0.15">
      <c r="A40" s="22"/>
      <c r="B40" s="35"/>
      <c r="C40" s="1209" t="s">
        <v>564</v>
      </c>
      <c r="D40" s="1210"/>
      <c r="E40" s="1211"/>
      <c r="F40" s="36">
        <v>0.15</v>
      </c>
      <c r="G40" s="37">
        <v>0.06</v>
      </c>
      <c r="H40" s="37">
        <v>0.38</v>
      </c>
      <c r="I40" s="37">
        <v>0.28999999999999998</v>
      </c>
      <c r="J40" s="38">
        <v>0.02</v>
      </c>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565</v>
      </c>
      <c r="D42" s="1210"/>
      <c r="E42" s="1211"/>
      <c r="F42" s="36" t="s">
        <v>511</v>
      </c>
      <c r="G42" s="37" t="s">
        <v>511</v>
      </c>
      <c r="H42" s="37" t="s">
        <v>511</v>
      </c>
      <c r="I42" s="37" t="s">
        <v>511</v>
      </c>
      <c r="J42" s="38" t="s">
        <v>511</v>
      </c>
      <c r="K42" s="22"/>
      <c r="L42" s="22"/>
      <c r="M42" s="22"/>
      <c r="N42" s="22"/>
      <c r="O42" s="22"/>
      <c r="P42" s="22"/>
    </row>
    <row r="43" spans="1:16" ht="39" customHeight="1" thickBot="1" x14ac:dyDescent="0.2">
      <c r="A43" s="22"/>
      <c r="B43" s="40"/>
      <c r="C43" s="1212" t="s">
        <v>566</v>
      </c>
      <c r="D43" s="1213"/>
      <c r="E43" s="1214"/>
      <c r="F43" s="41" t="s">
        <v>511</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PA0fg7TulHrMKPjzrySvUKLvkxPc83+9Pc6rMmtjkjWptD/qzeOu2qAQ8qJNecqw59ifjQ3ylw6zK8PF7H06A==" saltValue="pp9mx3b0Rob632SwvFlB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17" t="s">
        <v>11</v>
      </c>
      <c r="C45" s="1218"/>
      <c r="D45" s="58"/>
      <c r="E45" s="1223" t="s">
        <v>12</v>
      </c>
      <c r="F45" s="1223"/>
      <c r="G45" s="1223"/>
      <c r="H45" s="1223"/>
      <c r="I45" s="1223"/>
      <c r="J45" s="1224"/>
      <c r="K45" s="59">
        <v>226</v>
      </c>
      <c r="L45" s="60">
        <v>186</v>
      </c>
      <c r="M45" s="60">
        <v>179</v>
      </c>
      <c r="N45" s="60">
        <v>177</v>
      </c>
      <c r="O45" s="61">
        <v>164</v>
      </c>
      <c r="P45" s="48"/>
      <c r="Q45" s="48"/>
      <c r="R45" s="48"/>
      <c r="S45" s="48"/>
      <c r="T45" s="48"/>
      <c r="U45" s="48"/>
    </row>
    <row r="46" spans="1:21" ht="30.75" customHeight="1" x14ac:dyDescent="0.15">
      <c r="A46" s="48"/>
      <c r="B46" s="1219"/>
      <c r="C46" s="1220"/>
      <c r="D46" s="62"/>
      <c r="E46" s="1225" t="s">
        <v>13</v>
      </c>
      <c r="F46" s="1225"/>
      <c r="G46" s="1225"/>
      <c r="H46" s="1225"/>
      <c r="I46" s="1225"/>
      <c r="J46" s="1226"/>
      <c r="K46" s="63" t="s">
        <v>511</v>
      </c>
      <c r="L46" s="64" t="s">
        <v>511</v>
      </c>
      <c r="M46" s="64" t="s">
        <v>511</v>
      </c>
      <c r="N46" s="64" t="s">
        <v>511</v>
      </c>
      <c r="O46" s="65" t="s">
        <v>511</v>
      </c>
      <c r="P46" s="48"/>
      <c r="Q46" s="48"/>
      <c r="R46" s="48"/>
      <c r="S46" s="48"/>
      <c r="T46" s="48"/>
      <c r="U46" s="48"/>
    </row>
    <row r="47" spans="1:21" ht="30.75" customHeight="1" x14ac:dyDescent="0.15">
      <c r="A47" s="48"/>
      <c r="B47" s="1219"/>
      <c r="C47" s="1220"/>
      <c r="D47" s="62"/>
      <c r="E47" s="1225" t="s">
        <v>14</v>
      </c>
      <c r="F47" s="1225"/>
      <c r="G47" s="1225"/>
      <c r="H47" s="1225"/>
      <c r="I47" s="1225"/>
      <c r="J47" s="1226"/>
      <c r="K47" s="63" t="s">
        <v>511</v>
      </c>
      <c r="L47" s="64" t="s">
        <v>511</v>
      </c>
      <c r="M47" s="64" t="s">
        <v>511</v>
      </c>
      <c r="N47" s="64" t="s">
        <v>511</v>
      </c>
      <c r="O47" s="65" t="s">
        <v>511</v>
      </c>
      <c r="P47" s="48"/>
      <c r="Q47" s="48"/>
      <c r="R47" s="48"/>
      <c r="S47" s="48"/>
      <c r="T47" s="48"/>
      <c r="U47" s="48"/>
    </row>
    <row r="48" spans="1:21" ht="30.75" customHeight="1" x14ac:dyDescent="0.15">
      <c r="A48" s="48"/>
      <c r="B48" s="1219"/>
      <c r="C48" s="1220"/>
      <c r="D48" s="62"/>
      <c r="E48" s="1225" t="s">
        <v>15</v>
      </c>
      <c r="F48" s="1225"/>
      <c r="G48" s="1225"/>
      <c r="H48" s="1225"/>
      <c r="I48" s="1225"/>
      <c r="J48" s="1226"/>
      <c r="K48" s="63">
        <v>103</v>
      </c>
      <c r="L48" s="64">
        <v>132</v>
      </c>
      <c r="M48" s="64">
        <v>148</v>
      </c>
      <c r="N48" s="64">
        <v>132</v>
      </c>
      <c r="O48" s="65">
        <v>140</v>
      </c>
      <c r="P48" s="48"/>
      <c r="Q48" s="48"/>
      <c r="R48" s="48"/>
      <c r="S48" s="48"/>
      <c r="T48" s="48"/>
      <c r="U48" s="48"/>
    </row>
    <row r="49" spans="1:21" ht="30.75" customHeight="1" x14ac:dyDescent="0.15">
      <c r="A49" s="48"/>
      <c r="B49" s="1219"/>
      <c r="C49" s="1220"/>
      <c r="D49" s="62"/>
      <c r="E49" s="1225" t="s">
        <v>16</v>
      </c>
      <c r="F49" s="1225"/>
      <c r="G49" s="1225"/>
      <c r="H49" s="1225"/>
      <c r="I49" s="1225"/>
      <c r="J49" s="1226"/>
      <c r="K49" s="63">
        <v>1</v>
      </c>
      <c r="L49" s="64">
        <v>1</v>
      </c>
      <c r="M49" s="64">
        <v>1</v>
      </c>
      <c r="N49" s="64">
        <v>1</v>
      </c>
      <c r="O49" s="65">
        <v>1</v>
      </c>
      <c r="P49" s="48"/>
      <c r="Q49" s="48"/>
      <c r="R49" s="48"/>
      <c r="S49" s="48"/>
      <c r="T49" s="48"/>
      <c r="U49" s="48"/>
    </row>
    <row r="50" spans="1:21" ht="30.75" customHeight="1" x14ac:dyDescent="0.15">
      <c r="A50" s="48"/>
      <c r="B50" s="1219"/>
      <c r="C50" s="1220"/>
      <c r="D50" s="62"/>
      <c r="E50" s="1225" t="s">
        <v>17</v>
      </c>
      <c r="F50" s="1225"/>
      <c r="G50" s="1225"/>
      <c r="H50" s="1225"/>
      <c r="I50" s="1225"/>
      <c r="J50" s="1226"/>
      <c r="K50" s="63" t="s">
        <v>511</v>
      </c>
      <c r="L50" s="64" t="s">
        <v>511</v>
      </c>
      <c r="M50" s="64" t="s">
        <v>511</v>
      </c>
      <c r="N50" s="64" t="s">
        <v>511</v>
      </c>
      <c r="O50" s="65" t="s">
        <v>511</v>
      </c>
      <c r="P50" s="48"/>
      <c r="Q50" s="48"/>
      <c r="R50" s="48"/>
      <c r="S50" s="48"/>
      <c r="T50" s="48"/>
      <c r="U50" s="48"/>
    </row>
    <row r="51" spans="1:21" ht="30.75" customHeight="1" x14ac:dyDescent="0.15">
      <c r="A51" s="48"/>
      <c r="B51" s="1221"/>
      <c r="C51" s="1222"/>
      <c r="D51" s="66"/>
      <c r="E51" s="1225" t="s">
        <v>18</v>
      </c>
      <c r="F51" s="1225"/>
      <c r="G51" s="1225"/>
      <c r="H51" s="1225"/>
      <c r="I51" s="1225"/>
      <c r="J51" s="1226"/>
      <c r="K51" s="63" t="s">
        <v>511</v>
      </c>
      <c r="L51" s="64" t="s">
        <v>511</v>
      </c>
      <c r="M51" s="64" t="s">
        <v>511</v>
      </c>
      <c r="N51" s="64" t="s">
        <v>511</v>
      </c>
      <c r="O51" s="65" t="s">
        <v>511</v>
      </c>
      <c r="P51" s="48"/>
      <c r="Q51" s="48"/>
      <c r="R51" s="48"/>
      <c r="S51" s="48"/>
      <c r="T51" s="48"/>
      <c r="U51" s="48"/>
    </row>
    <row r="52" spans="1:21" ht="30.75" customHeight="1" x14ac:dyDescent="0.15">
      <c r="A52" s="48"/>
      <c r="B52" s="1227" t="s">
        <v>19</v>
      </c>
      <c r="C52" s="1228"/>
      <c r="D52" s="66"/>
      <c r="E52" s="1225" t="s">
        <v>20</v>
      </c>
      <c r="F52" s="1225"/>
      <c r="G52" s="1225"/>
      <c r="H52" s="1225"/>
      <c r="I52" s="1225"/>
      <c r="J52" s="1226"/>
      <c r="K52" s="63">
        <v>354</v>
      </c>
      <c r="L52" s="64">
        <v>322</v>
      </c>
      <c r="M52" s="64">
        <v>304</v>
      </c>
      <c r="N52" s="64">
        <v>297</v>
      </c>
      <c r="O52" s="65">
        <v>282</v>
      </c>
      <c r="P52" s="48"/>
      <c r="Q52" s="48"/>
      <c r="R52" s="48"/>
      <c r="S52" s="48"/>
      <c r="T52" s="48"/>
      <c r="U52" s="48"/>
    </row>
    <row r="53" spans="1:21" ht="30.75" customHeight="1" thickBot="1" x14ac:dyDescent="0.2">
      <c r="A53" s="48"/>
      <c r="B53" s="1229" t="s">
        <v>21</v>
      </c>
      <c r="C53" s="1230"/>
      <c r="D53" s="67"/>
      <c r="E53" s="1231" t="s">
        <v>22</v>
      </c>
      <c r="F53" s="1231"/>
      <c r="G53" s="1231"/>
      <c r="H53" s="1231"/>
      <c r="I53" s="1231"/>
      <c r="J53" s="1232"/>
      <c r="K53" s="68">
        <v>-24</v>
      </c>
      <c r="L53" s="69">
        <v>-3</v>
      </c>
      <c r="M53" s="69">
        <v>24</v>
      </c>
      <c r="N53" s="69">
        <v>13</v>
      </c>
      <c r="O53" s="70">
        <v>23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33" t="s">
        <v>25</v>
      </c>
      <c r="C57" s="1234"/>
      <c r="D57" s="1237" t="s">
        <v>26</v>
      </c>
      <c r="E57" s="1238"/>
      <c r="F57" s="1238"/>
      <c r="G57" s="1238"/>
      <c r="H57" s="1238"/>
      <c r="I57" s="1238"/>
      <c r="J57" s="1239"/>
      <c r="K57" s="83"/>
      <c r="L57" s="84"/>
      <c r="M57" s="84"/>
      <c r="N57" s="84"/>
      <c r="O57" s="85"/>
    </row>
    <row r="58" spans="1:21" ht="31.5" customHeight="1" thickBot="1" x14ac:dyDescent="0.2">
      <c r="B58" s="1235"/>
      <c r="C58" s="1236"/>
      <c r="D58" s="1240" t="s">
        <v>27</v>
      </c>
      <c r="E58" s="1241"/>
      <c r="F58" s="1241"/>
      <c r="G58" s="1241"/>
      <c r="H58" s="1241"/>
      <c r="I58" s="1241"/>
      <c r="J58" s="124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DBWTQo7SrVdAHZJsawVNP41X7iKASN54j+xSmH/nDTjYBdcpTuqv7JFaTMyj/+pQLxGQO6sEfgzRUls9iDxgw==" saltValue="ajIaLxldLzR+6EaIcWE5Q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43" t="s">
        <v>30</v>
      </c>
      <c r="C41" s="1244"/>
      <c r="D41" s="102"/>
      <c r="E41" s="1249" t="s">
        <v>31</v>
      </c>
      <c r="F41" s="1249"/>
      <c r="G41" s="1249"/>
      <c r="H41" s="1250"/>
      <c r="I41" s="358">
        <v>1364</v>
      </c>
      <c r="J41" s="359">
        <v>1272</v>
      </c>
      <c r="K41" s="359">
        <v>1384</v>
      </c>
      <c r="L41" s="359">
        <v>1688</v>
      </c>
      <c r="M41" s="360">
        <v>2180</v>
      </c>
    </row>
    <row r="42" spans="2:13" ht="27.75" customHeight="1" x14ac:dyDescent="0.15">
      <c r="B42" s="1245"/>
      <c r="C42" s="1246"/>
      <c r="D42" s="103"/>
      <c r="E42" s="1251" t="s">
        <v>32</v>
      </c>
      <c r="F42" s="1251"/>
      <c r="G42" s="1251"/>
      <c r="H42" s="1252"/>
      <c r="I42" s="361" t="s">
        <v>511</v>
      </c>
      <c r="J42" s="362" t="s">
        <v>511</v>
      </c>
      <c r="K42" s="362" t="s">
        <v>511</v>
      </c>
      <c r="L42" s="362" t="s">
        <v>511</v>
      </c>
      <c r="M42" s="363" t="s">
        <v>511</v>
      </c>
    </row>
    <row r="43" spans="2:13" ht="27.75" customHeight="1" x14ac:dyDescent="0.15">
      <c r="B43" s="1245"/>
      <c r="C43" s="1246"/>
      <c r="D43" s="103"/>
      <c r="E43" s="1251" t="s">
        <v>33</v>
      </c>
      <c r="F43" s="1251"/>
      <c r="G43" s="1251"/>
      <c r="H43" s="1252"/>
      <c r="I43" s="361">
        <v>1107</v>
      </c>
      <c r="J43" s="362">
        <v>1040</v>
      </c>
      <c r="K43" s="362">
        <v>996</v>
      </c>
      <c r="L43" s="362">
        <v>952</v>
      </c>
      <c r="M43" s="363">
        <v>867</v>
      </c>
    </row>
    <row r="44" spans="2:13" ht="27.75" customHeight="1" x14ac:dyDescent="0.15">
      <c r="B44" s="1245"/>
      <c r="C44" s="1246"/>
      <c r="D44" s="103"/>
      <c r="E44" s="1251" t="s">
        <v>34</v>
      </c>
      <c r="F44" s="1251"/>
      <c r="G44" s="1251"/>
      <c r="H44" s="1252"/>
      <c r="I44" s="361">
        <v>6</v>
      </c>
      <c r="J44" s="362">
        <v>5</v>
      </c>
      <c r="K44" s="362">
        <v>1</v>
      </c>
      <c r="L44" s="362">
        <v>2</v>
      </c>
      <c r="M44" s="363">
        <v>1</v>
      </c>
    </row>
    <row r="45" spans="2:13" ht="27.75" customHeight="1" x14ac:dyDescent="0.15">
      <c r="B45" s="1245"/>
      <c r="C45" s="1246"/>
      <c r="D45" s="103"/>
      <c r="E45" s="1251" t="s">
        <v>35</v>
      </c>
      <c r="F45" s="1251"/>
      <c r="G45" s="1251"/>
      <c r="H45" s="1252"/>
      <c r="I45" s="361">
        <v>329</v>
      </c>
      <c r="J45" s="362">
        <v>281</v>
      </c>
      <c r="K45" s="362">
        <v>268</v>
      </c>
      <c r="L45" s="362">
        <v>246</v>
      </c>
      <c r="M45" s="363">
        <v>248</v>
      </c>
    </row>
    <row r="46" spans="2:13" ht="27.75" customHeight="1" x14ac:dyDescent="0.15">
      <c r="B46" s="1245"/>
      <c r="C46" s="1246"/>
      <c r="D46" s="104"/>
      <c r="E46" s="1251" t="s">
        <v>36</v>
      </c>
      <c r="F46" s="1251"/>
      <c r="G46" s="1251"/>
      <c r="H46" s="1252"/>
      <c r="I46" s="361" t="s">
        <v>511</v>
      </c>
      <c r="J46" s="362" t="s">
        <v>511</v>
      </c>
      <c r="K46" s="362" t="s">
        <v>511</v>
      </c>
      <c r="L46" s="362" t="s">
        <v>511</v>
      </c>
      <c r="M46" s="363" t="s">
        <v>511</v>
      </c>
    </row>
    <row r="47" spans="2:13" ht="27.75" customHeight="1" x14ac:dyDescent="0.15">
      <c r="B47" s="1245"/>
      <c r="C47" s="1246"/>
      <c r="D47" s="105"/>
      <c r="E47" s="1253" t="s">
        <v>37</v>
      </c>
      <c r="F47" s="1254"/>
      <c r="G47" s="1254"/>
      <c r="H47" s="1255"/>
      <c r="I47" s="361" t="s">
        <v>511</v>
      </c>
      <c r="J47" s="362" t="s">
        <v>511</v>
      </c>
      <c r="K47" s="362" t="s">
        <v>511</v>
      </c>
      <c r="L47" s="362" t="s">
        <v>511</v>
      </c>
      <c r="M47" s="363" t="s">
        <v>511</v>
      </c>
    </row>
    <row r="48" spans="2:13" ht="27.75" customHeight="1" x14ac:dyDescent="0.15">
      <c r="B48" s="1245"/>
      <c r="C48" s="1246"/>
      <c r="D48" s="103"/>
      <c r="E48" s="1251" t="s">
        <v>38</v>
      </c>
      <c r="F48" s="1251"/>
      <c r="G48" s="1251"/>
      <c r="H48" s="1252"/>
      <c r="I48" s="361" t="s">
        <v>511</v>
      </c>
      <c r="J48" s="362" t="s">
        <v>511</v>
      </c>
      <c r="K48" s="362" t="s">
        <v>511</v>
      </c>
      <c r="L48" s="362" t="s">
        <v>511</v>
      </c>
      <c r="M48" s="363" t="s">
        <v>511</v>
      </c>
    </row>
    <row r="49" spans="2:13" ht="27.75" customHeight="1" x14ac:dyDescent="0.15">
      <c r="B49" s="1247"/>
      <c r="C49" s="1248"/>
      <c r="D49" s="103"/>
      <c r="E49" s="1251" t="s">
        <v>39</v>
      </c>
      <c r="F49" s="1251"/>
      <c r="G49" s="1251"/>
      <c r="H49" s="1252"/>
      <c r="I49" s="361" t="s">
        <v>511</v>
      </c>
      <c r="J49" s="362" t="s">
        <v>511</v>
      </c>
      <c r="K49" s="362" t="s">
        <v>511</v>
      </c>
      <c r="L49" s="362" t="s">
        <v>511</v>
      </c>
      <c r="M49" s="363" t="s">
        <v>511</v>
      </c>
    </row>
    <row r="50" spans="2:13" ht="27.75" customHeight="1" x14ac:dyDescent="0.15">
      <c r="B50" s="1256" t="s">
        <v>40</v>
      </c>
      <c r="C50" s="1257"/>
      <c r="D50" s="106"/>
      <c r="E50" s="1251" t="s">
        <v>41</v>
      </c>
      <c r="F50" s="1251"/>
      <c r="G50" s="1251"/>
      <c r="H50" s="1252"/>
      <c r="I50" s="361">
        <v>3909</v>
      </c>
      <c r="J50" s="362">
        <v>4004</v>
      </c>
      <c r="K50" s="362">
        <v>4051</v>
      </c>
      <c r="L50" s="362">
        <v>3803</v>
      </c>
      <c r="M50" s="363">
        <v>4019</v>
      </c>
    </row>
    <row r="51" spans="2:13" ht="27.75" customHeight="1" x14ac:dyDescent="0.15">
      <c r="B51" s="1245"/>
      <c r="C51" s="1246"/>
      <c r="D51" s="103"/>
      <c r="E51" s="1251" t="s">
        <v>42</v>
      </c>
      <c r="F51" s="1251"/>
      <c r="G51" s="1251"/>
      <c r="H51" s="1252"/>
      <c r="I51" s="361" t="s">
        <v>511</v>
      </c>
      <c r="J51" s="362" t="s">
        <v>511</v>
      </c>
      <c r="K51" s="362" t="s">
        <v>511</v>
      </c>
      <c r="L51" s="362" t="s">
        <v>511</v>
      </c>
      <c r="M51" s="363" t="s">
        <v>511</v>
      </c>
    </row>
    <row r="52" spans="2:13" ht="27.75" customHeight="1" x14ac:dyDescent="0.15">
      <c r="B52" s="1247"/>
      <c r="C52" s="1248"/>
      <c r="D52" s="103"/>
      <c r="E52" s="1251" t="s">
        <v>43</v>
      </c>
      <c r="F52" s="1251"/>
      <c r="G52" s="1251"/>
      <c r="H52" s="1252"/>
      <c r="I52" s="361">
        <v>2520</v>
      </c>
      <c r="J52" s="362">
        <v>2405</v>
      </c>
      <c r="K52" s="362">
        <v>2372</v>
      </c>
      <c r="L52" s="362">
        <v>2559</v>
      </c>
      <c r="M52" s="363">
        <v>2553</v>
      </c>
    </row>
    <row r="53" spans="2:13" ht="27.75" customHeight="1" thickBot="1" x14ac:dyDescent="0.2">
      <c r="B53" s="1258" t="s">
        <v>44</v>
      </c>
      <c r="C53" s="1259"/>
      <c r="D53" s="107"/>
      <c r="E53" s="1260" t="s">
        <v>45</v>
      </c>
      <c r="F53" s="1260"/>
      <c r="G53" s="1260"/>
      <c r="H53" s="1261"/>
      <c r="I53" s="364">
        <v>-3622</v>
      </c>
      <c r="J53" s="365">
        <v>-3811</v>
      </c>
      <c r="K53" s="365">
        <v>-3774</v>
      </c>
      <c r="L53" s="365">
        <v>-3473</v>
      </c>
      <c r="M53" s="366">
        <v>-3276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IHaVW/CPUaNDE2hEjVw7Nux2EVxhnkB/g4mgKtJPbKsd9HuwC186mfOSAWuKtvUIk4+KGRPWcI0DiuRyNcQAw==" saltValue="ZIKWMLH8a5WiucdIFp2cT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85" zoomScaleNormal="85" zoomScaleSheetLayoutView="100" workbookViewId="0">
      <selection activeCell="A41" sqref="A41:XFD4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0" t="s">
        <v>48</v>
      </c>
      <c r="D55" s="1270"/>
      <c r="E55" s="1271"/>
      <c r="F55" s="119">
        <v>1403</v>
      </c>
      <c r="G55" s="119">
        <v>1406</v>
      </c>
      <c r="H55" s="120">
        <v>1407</v>
      </c>
    </row>
    <row r="56" spans="2:8" ht="52.5" customHeight="1" x14ac:dyDescent="0.15">
      <c r="B56" s="121"/>
      <c r="C56" s="1272" t="s">
        <v>49</v>
      </c>
      <c r="D56" s="1272"/>
      <c r="E56" s="1273"/>
      <c r="F56" s="122">
        <v>896</v>
      </c>
      <c r="G56" s="122">
        <v>1016</v>
      </c>
      <c r="H56" s="123">
        <v>1286</v>
      </c>
    </row>
    <row r="57" spans="2:8" ht="53.25" customHeight="1" x14ac:dyDescent="0.15">
      <c r="B57" s="121"/>
      <c r="C57" s="1274" t="s">
        <v>50</v>
      </c>
      <c r="D57" s="1274"/>
      <c r="E57" s="1275"/>
      <c r="F57" s="124">
        <v>1544</v>
      </c>
      <c r="G57" s="124">
        <v>1169</v>
      </c>
      <c r="H57" s="125">
        <v>1047</v>
      </c>
    </row>
    <row r="58" spans="2:8" ht="45.75" customHeight="1" x14ac:dyDescent="0.15">
      <c r="B58" s="126"/>
      <c r="C58" s="1262" t="s">
        <v>573</v>
      </c>
      <c r="D58" s="1263"/>
      <c r="E58" s="1264"/>
      <c r="F58" s="127">
        <v>404</v>
      </c>
      <c r="G58" s="127">
        <v>404</v>
      </c>
      <c r="H58" s="128">
        <f>ROUND('[6]29'!$AD$9/1000,0)</f>
        <v>405</v>
      </c>
    </row>
    <row r="59" spans="2:8" ht="45.75" customHeight="1" x14ac:dyDescent="0.15">
      <c r="B59" s="126"/>
      <c r="C59" s="1262" t="s">
        <v>574</v>
      </c>
      <c r="D59" s="1263"/>
      <c r="E59" s="1264"/>
      <c r="F59" s="127">
        <v>749</v>
      </c>
      <c r="G59" s="127">
        <v>378</v>
      </c>
      <c r="H59" s="128">
        <f>ROUND('[6]29'!$AD$10/1000,0)</f>
        <v>212</v>
      </c>
    </row>
    <row r="60" spans="2:8" ht="45.75" customHeight="1" x14ac:dyDescent="0.15">
      <c r="B60" s="126"/>
      <c r="C60" s="1262" t="s">
        <v>575</v>
      </c>
      <c r="D60" s="1263"/>
      <c r="E60" s="1264"/>
      <c r="F60" s="127">
        <v>186</v>
      </c>
      <c r="G60" s="127">
        <v>173</v>
      </c>
      <c r="H60" s="128">
        <f>ROUND('[6]29'!$AD$12/1000,0)</f>
        <v>211</v>
      </c>
    </row>
    <row r="61" spans="2:8" ht="45.75" customHeight="1" x14ac:dyDescent="0.15">
      <c r="B61" s="126"/>
      <c r="C61" s="1262" t="s">
        <v>576</v>
      </c>
      <c r="D61" s="1263"/>
      <c r="E61" s="1264"/>
      <c r="F61" s="127">
        <v>147</v>
      </c>
      <c r="G61" s="127">
        <v>147</v>
      </c>
      <c r="H61" s="128">
        <f>ROUND('[6]29'!$AD$14/1000,0)</f>
        <v>147</v>
      </c>
    </row>
    <row r="62" spans="2:8" ht="45.75" customHeight="1" thickBot="1" x14ac:dyDescent="0.2">
      <c r="B62" s="129"/>
      <c r="C62" s="1265" t="s">
        <v>577</v>
      </c>
      <c r="D62" s="1266"/>
      <c r="E62" s="1267"/>
      <c r="F62" s="130">
        <v>30</v>
      </c>
      <c r="G62" s="130">
        <v>35</v>
      </c>
      <c r="H62" s="131">
        <f>ROUND('[6]29'!$AD$13/1000,0)</f>
        <v>40</v>
      </c>
    </row>
    <row r="63" spans="2:8" ht="52.5" customHeight="1" thickBot="1" x14ac:dyDescent="0.2">
      <c r="B63" s="132"/>
      <c r="C63" s="1268" t="s">
        <v>51</v>
      </c>
      <c r="D63" s="1268"/>
      <c r="E63" s="1269"/>
      <c r="F63" s="133">
        <v>3843</v>
      </c>
      <c r="G63" s="133">
        <v>3591</v>
      </c>
      <c r="H63" s="134">
        <v>3740</v>
      </c>
    </row>
    <row r="64" spans="2:8" x14ac:dyDescent="0.15"/>
  </sheetData>
  <sheetProtection algorithmName="SHA-512" hashValue="O9GLN19FVDt8O3l8QB04mMvPAYS+O3jLNdQL0tjn/SLmi9zpOeWIKT7/J/wZGfIlrTR2MVoTJUrSx2btZnegRg==" saltValue="SsVUskDgDhP/qLRZar3q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587</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588</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589</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590</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553</v>
      </c>
      <c r="BQ50" s="1289"/>
      <c r="BR50" s="1289"/>
      <c r="BS50" s="1289"/>
      <c r="BT50" s="1289"/>
      <c r="BU50" s="1289"/>
      <c r="BV50" s="1289"/>
      <c r="BW50" s="1289"/>
      <c r="BX50" s="1289" t="s">
        <v>554</v>
      </c>
      <c r="BY50" s="1289"/>
      <c r="BZ50" s="1289"/>
      <c r="CA50" s="1289"/>
      <c r="CB50" s="1289"/>
      <c r="CC50" s="1289"/>
      <c r="CD50" s="1289"/>
      <c r="CE50" s="1289"/>
      <c r="CF50" s="1289" t="s">
        <v>555</v>
      </c>
      <c r="CG50" s="1289"/>
      <c r="CH50" s="1289"/>
      <c r="CI50" s="1289"/>
      <c r="CJ50" s="1289"/>
      <c r="CK50" s="1289"/>
      <c r="CL50" s="1289"/>
      <c r="CM50" s="1289"/>
      <c r="CN50" s="1289" t="s">
        <v>556</v>
      </c>
      <c r="CO50" s="1289"/>
      <c r="CP50" s="1289"/>
      <c r="CQ50" s="1289"/>
      <c r="CR50" s="1289"/>
      <c r="CS50" s="1289"/>
      <c r="CT50" s="1289"/>
      <c r="CU50" s="1289"/>
      <c r="CV50" s="1289" t="s">
        <v>557</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591</v>
      </c>
      <c r="AO51" s="1292"/>
      <c r="AP51" s="1292"/>
      <c r="AQ51" s="1292"/>
      <c r="AR51" s="1292"/>
      <c r="AS51" s="1292"/>
      <c r="AT51" s="1292"/>
      <c r="AU51" s="1292"/>
      <c r="AV51" s="1292"/>
      <c r="AW51" s="1292"/>
      <c r="AX51" s="1292"/>
      <c r="AY51" s="1292"/>
      <c r="AZ51" s="1292"/>
      <c r="BA51" s="1292"/>
      <c r="BB51" s="1292" t="s">
        <v>593</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594</v>
      </c>
      <c r="BC53" s="1292"/>
      <c r="BD53" s="1292"/>
      <c r="BE53" s="1292"/>
      <c r="BF53" s="1292"/>
      <c r="BG53" s="1292"/>
      <c r="BH53" s="1292"/>
      <c r="BI53" s="1292"/>
      <c r="BJ53" s="1292"/>
      <c r="BK53" s="1292"/>
      <c r="BL53" s="1292"/>
      <c r="BM53" s="1292"/>
      <c r="BN53" s="1292"/>
      <c r="BO53" s="1292"/>
      <c r="BP53" s="1290">
        <v>50.8</v>
      </c>
      <c r="BQ53" s="1290"/>
      <c r="BR53" s="1290"/>
      <c r="BS53" s="1290"/>
      <c r="BT53" s="1290"/>
      <c r="BU53" s="1290"/>
      <c r="BV53" s="1290"/>
      <c r="BW53" s="1290"/>
      <c r="BX53" s="1290">
        <v>50.7</v>
      </c>
      <c r="BY53" s="1290"/>
      <c r="BZ53" s="1290"/>
      <c r="CA53" s="1290"/>
      <c r="CB53" s="1290"/>
      <c r="CC53" s="1290"/>
      <c r="CD53" s="1290"/>
      <c r="CE53" s="1290"/>
      <c r="CF53" s="1290">
        <v>50.7</v>
      </c>
      <c r="CG53" s="1290"/>
      <c r="CH53" s="1290"/>
      <c r="CI53" s="1290"/>
      <c r="CJ53" s="1290"/>
      <c r="CK53" s="1290"/>
      <c r="CL53" s="1290"/>
      <c r="CM53" s="1290"/>
      <c r="CN53" s="1290">
        <v>50.9</v>
      </c>
      <c r="CO53" s="1290"/>
      <c r="CP53" s="1290"/>
      <c r="CQ53" s="1290"/>
      <c r="CR53" s="1290"/>
      <c r="CS53" s="1290"/>
      <c r="CT53" s="1290"/>
      <c r="CU53" s="1290"/>
      <c r="CV53" s="1290">
        <v>46.2</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595</v>
      </c>
      <c r="AO55" s="1289"/>
      <c r="AP55" s="1289"/>
      <c r="AQ55" s="1289"/>
      <c r="AR55" s="1289"/>
      <c r="AS55" s="1289"/>
      <c r="AT55" s="1289"/>
      <c r="AU55" s="1289"/>
      <c r="AV55" s="1289"/>
      <c r="AW55" s="1289"/>
      <c r="AX55" s="1289"/>
      <c r="AY55" s="1289"/>
      <c r="AZ55" s="1289"/>
      <c r="BA55" s="1289"/>
      <c r="BB55" s="1292" t="s">
        <v>592</v>
      </c>
      <c r="BC55" s="1292"/>
      <c r="BD55" s="1292"/>
      <c r="BE55" s="1292"/>
      <c r="BF55" s="1292"/>
      <c r="BG55" s="1292"/>
      <c r="BH55" s="1292"/>
      <c r="BI55" s="1292"/>
      <c r="BJ55" s="1292"/>
      <c r="BK55" s="1292"/>
      <c r="BL55" s="1292"/>
      <c r="BM55" s="1292"/>
      <c r="BN55" s="1292"/>
      <c r="BO55" s="1292"/>
      <c r="BP55" s="1290">
        <v>0</v>
      </c>
      <c r="BQ55" s="1290"/>
      <c r="BR55" s="1290"/>
      <c r="BS55" s="1290"/>
      <c r="BT55" s="1290"/>
      <c r="BU55" s="1290"/>
      <c r="BV55" s="1290"/>
      <c r="BW55" s="1290"/>
      <c r="BX55" s="1290">
        <v>0</v>
      </c>
      <c r="BY55" s="1290"/>
      <c r="BZ55" s="1290"/>
      <c r="CA55" s="1290"/>
      <c r="CB55" s="1290"/>
      <c r="CC55" s="1290"/>
      <c r="CD55" s="1290"/>
      <c r="CE55" s="1290"/>
      <c r="CF55" s="1290">
        <v>0</v>
      </c>
      <c r="CG55" s="1290"/>
      <c r="CH55" s="1290"/>
      <c r="CI55" s="1290"/>
      <c r="CJ55" s="1290"/>
      <c r="CK55" s="1290"/>
      <c r="CL55" s="1290"/>
      <c r="CM55" s="1290"/>
      <c r="CN55" s="1290">
        <v>0</v>
      </c>
      <c r="CO55" s="1290"/>
      <c r="CP55" s="1290"/>
      <c r="CQ55" s="1290"/>
      <c r="CR55" s="1290"/>
      <c r="CS55" s="1290"/>
      <c r="CT55" s="1290"/>
      <c r="CU55" s="1290"/>
      <c r="CV55" s="1290">
        <v>0</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594</v>
      </c>
      <c r="BC57" s="1292"/>
      <c r="BD57" s="1292"/>
      <c r="BE57" s="1292"/>
      <c r="BF57" s="1292"/>
      <c r="BG57" s="1292"/>
      <c r="BH57" s="1292"/>
      <c r="BI57" s="1292"/>
      <c r="BJ57" s="1292"/>
      <c r="BK57" s="1292"/>
      <c r="BL57" s="1292"/>
      <c r="BM57" s="1292"/>
      <c r="BN57" s="1292"/>
      <c r="BO57" s="1292"/>
      <c r="BP57" s="1290">
        <v>57.7</v>
      </c>
      <c r="BQ57" s="1290"/>
      <c r="BR57" s="1290"/>
      <c r="BS57" s="1290"/>
      <c r="BT57" s="1290"/>
      <c r="BU57" s="1290"/>
      <c r="BV57" s="1290"/>
      <c r="BW57" s="1290"/>
      <c r="BX57" s="1290">
        <v>59.3</v>
      </c>
      <c r="BY57" s="1290"/>
      <c r="BZ57" s="1290"/>
      <c r="CA57" s="1290"/>
      <c r="CB57" s="1290"/>
      <c r="CC57" s="1290"/>
      <c r="CD57" s="1290"/>
      <c r="CE57" s="1290"/>
      <c r="CF57" s="1290">
        <v>60.4</v>
      </c>
      <c r="CG57" s="1290"/>
      <c r="CH57" s="1290"/>
      <c r="CI57" s="1290"/>
      <c r="CJ57" s="1290"/>
      <c r="CK57" s="1290"/>
      <c r="CL57" s="1290"/>
      <c r="CM57" s="1290"/>
      <c r="CN57" s="1290">
        <v>61.1</v>
      </c>
      <c r="CO57" s="1290"/>
      <c r="CP57" s="1290"/>
      <c r="CQ57" s="1290"/>
      <c r="CR57" s="1290"/>
      <c r="CS57" s="1290"/>
      <c r="CT57" s="1290"/>
      <c r="CU57" s="1290"/>
      <c r="CV57" s="1290">
        <v>62.3</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596</v>
      </c>
    </row>
    <row r="64" spans="1:109" x14ac:dyDescent="0.15">
      <c r="B64" s="375"/>
      <c r="G64" s="382"/>
      <c r="I64" s="395"/>
      <c r="J64" s="395"/>
      <c r="K64" s="395"/>
      <c r="L64" s="395"/>
      <c r="M64" s="395"/>
      <c r="N64" s="396"/>
      <c r="AM64" s="382"/>
      <c r="AN64" s="382" t="s">
        <v>588</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597</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590</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553</v>
      </c>
      <c r="BQ72" s="1289"/>
      <c r="BR72" s="1289"/>
      <c r="BS72" s="1289"/>
      <c r="BT72" s="1289"/>
      <c r="BU72" s="1289"/>
      <c r="BV72" s="1289"/>
      <c r="BW72" s="1289"/>
      <c r="BX72" s="1289" t="s">
        <v>554</v>
      </c>
      <c r="BY72" s="1289"/>
      <c r="BZ72" s="1289"/>
      <c r="CA72" s="1289"/>
      <c r="CB72" s="1289"/>
      <c r="CC72" s="1289"/>
      <c r="CD72" s="1289"/>
      <c r="CE72" s="1289"/>
      <c r="CF72" s="1289" t="s">
        <v>555</v>
      </c>
      <c r="CG72" s="1289"/>
      <c r="CH72" s="1289"/>
      <c r="CI72" s="1289"/>
      <c r="CJ72" s="1289"/>
      <c r="CK72" s="1289"/>
      <c r="CL72" s="1289"/>
      <c r="CM72" s="1289"/>
      <c r="CN72" s="1289" t="s">
        <v>556</v>
      </c>
      <c r="CO72" s="1289"/>
      <c r="CP72" s="1289"/>
      <c r="CQ72" s="1289"/>
      <c r="CR72" s="1289"/>
      <c r="CS72" s="1289"/>
      <c r="CT72" s="1289"/>
      <c r="CU72" s="1289"/>
      <c r="CV72" s="1289" t="s">
        <v>557</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591</v>
      </c>
      <c r="AO73" s="1292"/>
      <c r="AP73" s="1292"/>
      <c r="AQ73" s="1292"/>
      <c r="AR73" s="1292"/>
      <c r="AS73" s="1292"/>
      <c r="AT73" s="1292"/>
      <c r="AU73" s="1292"/>
      <c r="AV73" s="1292"/>
      <c r="AW73" s="1292"/>
      <c r="AX73" s="1292"/>
      <c r="AY73" s="1292"/>
      <c r="AZ73" s="1292"/>
      <c r="BA73" s="1292"/>
      <c r="BB73" s="1292" t="s">
        <v>593</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598</v>
      </c>
      <c r="BC75" s="1292"/>
      <c r="BD75" s="1292"/>
      <c r="BE75" s="1292"/>
      <c r="BF75" s="1292"/>
      <c r="BG75" s="1292"/>
      <c r="BH75" s="1292"/>
      <c r="BI75" s="1292"/>
      <c r="BJ75" s="1292"/>
      <c r="BK75" s="1292"/>
      <c r="BL75" s="1292"/>
      <c r="BM75" s="1292"/>
      <c r="BN75" s="1292"/>
      <c r="BO75" s="1292"/>
      <c r="BP75" s="1290">
        <v>1.2</v>
      </c>
      <c r="BQ75" s="1290"/>
      <c r="BR75" s="1290"/>
      <c r="BS75" s="1290"/>
      <c r="BT75" s="1290"/>
      <c r="BU75" s="1290"/>
      <c r="BV75" s="1290"/>
      <c r="BW75" s="1290"/>
      <c r="BX75" s="1290">
        <v>0</v>
      </c>
      <c r="BY75" s="1290"/>
      <c r="BZ75" s="1290"/>
      <c r="CA75" s="1290"/>
      <c r="CB75" s="1290"/>
      <c r="CC75" s="1290"/>
      <c r="CD75" s="1290"/>
      <c r="CE75" s="1290"/>
      <c r="CF75" s="1290">
        <v>0</v>
      </c>
      <c r="CG75" s="1290"/>
      <c r="CH75" s="1290"/>
      <c r="CI75" s="1290"/>
      <c r="CJ75" s="1290"/>
      <c r="CK75" s="1290"/>
      <c r="CL75" s="1290"/>
      <c r="CM75" s="1290"/>
      <c r="CN75" s="1290">
        <v>1</v>
      </c>
      <c r="CO75" s="1290"/>
      <c r="CP75" s="1290"/>
      <c r="CQ75" s="1290"/>
      <c r="CR75" s="1290"/>
      <c r="CS75" s="1290"/>
      <c r="CT75" s="1290"/>
      <c r="CU75" s="1290"/>
      <c r="CV75" s="1290">
        <v>1.8</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595</v>
      </c>
      <c r="AO77" s="1289"/>
      <c r="AP77" s="1289"/>
      <c r="AQ77" s="1289"/>
      <c r="AR77" s="1289"/>
      <c r="AS77" s="1289"/>
      <c r="AT77" s="1289"/>
      <c r="AU77" s="1289"/>
      <c r="AV77" s="1289"/>
      <c r="AW77" s="1289"/>
      <c r="AX77" s="1289"/>
      <c r="AY77" s="1289"/>
      <c r="AZ77" s="1289"/>
      <c r="BA77" s="1289"/>
      <c r="BB77" s="1292" t="s">
        <v>593</v>
      </c>
      <c r="BC77" s="1292"/>
      <c r="BD77" s="1292"/>
      <c r="BE77" s="1292"/>
      <c r="BF77" s="1292"/>
      <c r="BG77" s="1292"/>
      <c r="BH77" s="1292"/>
      <c r="BI77" s="1292"/>
      <c r="BJ77" s="1292"/>
      <c r="BK77" s="1292"/>
      <c r="BL77" s="1292"/>
      <c r="BM77" s="1292"/>
      <c r="BN77" s="1292"/>
      <c r="BO77" s="1292"/>
      <c r="BP77" s="1290">
        <v>0</v>
      </c>
      <c r="BQ77" s="1290"/>
      <c r="BR77" s="1290"/>
      <c r="BS77" s="1290"/>
      <c r="BT77" s="1290"/>
      <c r="BU77" s="1290"/>
      <c r="BV77" s="1290"/>
      <c r="BW77" s="1290"/>
      <c r="BX77" s="1290">
        <v>0</v>
      </c>
      <c r="BY77" s="1290"/>
      <c r="BZ77" s="1290"/>
      <c r="CA77" s="1290"/>
      <c r="CB77" s="1290"/>
      <c r="CC77" s="1290"/>
      <c r="CD77" s="1290"/>
      <c r="CE77" s="1290"/>
      <c r="CF77" s="1290">
        <v>0</v>
      </c>
      <c r="CG77" s="1290"/>
      <c r="CH77" s="1290"/>
      <c r="CI77" s="1290"/>
      <c r="CJ77" s="1290"/>
      <c r="CK77" s="1290"/>
      <c r="CL77" s="1290"/>
      <c r="CM77" s="1290"/>
      <c r="CN77" s="1290">
        <v>0</v>
      </c>
      <c r="CO77" s="1290"/>
      <c r="CP77" s="1290"/>
      <c r="CQ77" s="1290"/>
      <c r="CR77" s="1290"/>
      <c r="CS77" s="1290"/>
      <c r="CT77" s="1290"/>
      <c r="CU77" s="1290"/>
      <c r="CV77" s="1290">
        <v>0</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598</v>
      </c>
      <c r="BC79" s="1292"/>
      <c r="BD79" s="1292"/>
      <c r="BE79" s="1292"/>
      <c r="BF79" s="1292"/>
      <c r="BG79" s="1292"/>
      <c r="BH79" s="1292"/>
      <c r="BI79" s="1292"/>
      <c r="BJ79" s="1292"/>
      <c r="BK79" s="1292"/>
      <c r="BL79" s="1292"/>
      <c r="BM79" s="1292"/>
      <c r="BN79" s="1292"/>
      <c r="BO79" s="1292"/>
      <c r="BP79" s="1290">
        <v>7.1</v>
      </c>
      <c r="BQ79" s="1290"/>
      <c r="BR79" s="1290"/>
      <c r="BS79" s="1290"/>
      <c r="BT79" s="1290"/>
      <c r="BU79" s="1290"/>
      <c r="BV79" s="1290"/>
      <c r="BW79" s="1290"/>
      <c r="BX79" s="1290">
        <v>7.1</v>
      </c>
      <c r="BY79" s="1290"/>
      <c r="BZ79" s="1290"/>
      <c r="CA79" s="1290"/>
      <c r="CB79" s="1290"/>
      <c r="CC79" s="1290"/>
      <c r="CD79" s="1290"/>
      <c r="CE79" s="1290"/>
      <c r="CF79" s="1290">
        <v>7.3</v>
      </c>
      <c r="CG79" s="1290"/>
      <c r="CH79" s="1290"/>
      <c r="CI79" s="1290"/>
      <c r="CJ79" s="1290"/>
      <c r="CK79" s="1290"/>
      <c r="CL79" s="1290"/>
      <c r="CM79" s="1290"/>
      <c r="CN79" s="1290">
        <v>7.4</v>
      </c>
      <c r="CO79" s="1290"/>
      <c r="CP79" s="1290"/>
      <c r="CQ79" s="1290"/>
      <c r="CR79" s="1290"/>
      <c r="CS79" s="1290"/>
      <c r="CT79" s="1290"/>
      <c r="CU79" s="1290"/>
      <c r="CV79" s="1290">
        <v>7.5</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Mimc9l+HXnZMcv4rXVyQDuMQ0fylkMjM7EUahqv6kWPXBUEfxM80V485brHrMpmEo8ZaxpaJQtYzeSh2/KWm7Q==" saltValue="Qy9Er73+YtVVbZVWSOsD7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67"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500</v>
      </c>
    </row>
  </sheetData>
  <sheetProtection algorithmName="SHA-512" hashValue="eCddZsnWC6d7UYtdUXHcAOJmQaGG3tEoTrCl0FTDVjL8DH/3S88A+Kkd6k1RUPcI+fz3PqZZ9bSQAxp1OK7Osw==" saltValue="9ifEjWMxflS+rAMo5QLQX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2"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599</v>
      </c>
    </row>
  </sheetData>
  <sheetProtection algorithmName="SHA-512" hashValue="ax5PzIDHrtOm9dwDeaW1NqY5NU5bhbHOFuEuRGMXsbOsDFwHE7y7gDldsVmP6HtNoVWyoL3BDvZCs91TQ+3gWg==" saltValue="lomL9wMSgQuDYuUcCwjDu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163219</v>
      </c>
      <c r="E3" s="153"/>
      <c r="F3" s="154">
        <v>291173</v>
      </c>
      <c r="G3" s="155"/>
      <c r="H3" s="156"/>
    </row>
    <row r="4" spans="1:8" x14ac:dyDescent="0.15">
      <c r="A4" s="157"/>
      <c r="B4" s="158"/>
      <c r="C4" s="159"/>
      <c r="D4" s="160">
        <v>50847</v>
      </c>
      <c r="E4" s="161"/>
      <c r="F4" s="162">
        <v>119071</v>
      </c>
      <c r="G4" s="163"/>
      <c r="H4" s="164"/>
    </row>
    <row r="5" spans="1:8" x14ac:dyDescent="0.15">
      <c r="A5" s="145" t="s">
        <v>545</v>
      </c>
      <c r="B5" s="150"/>
      <c r="C5" s="151"/>
      <c r="D5" s="152">
        <v>107592</v>
      </c>
      <c r="E5" s="153"/>
      <c r="F5" s="154">
        <v>271581</v>
      </c>
      <c r="G5" s="155"/>
      <c r="H5" s="156"/>
    </row>
    <row r="6" spans="1:8" x14ac:dyDescent="0.15">
      <c r="A6" s="157"/>
      <c r="B6" s="158"/>
      <c r="C6" s="159"/>
      <c r="D6" s="160">
        <v>102427</v>
      </c>
      <c r="E6" s="161"/>
      <c r="F6" s="162">
        <v>117844</v>
      </c>
      <c r="G6" s="163"/>
      <c r="H6" s="164"/>
    </row>
    <row r="7" spans="1:8" x14ac:dyDescent="0.15">
      <c r="A7" s="145" t="s">
        <v>546</v>
      </c>
      <c r="B7" s="150"/>
      <c r="C7" s="151"/>
      <c r="D7" s="152">
        <v>198544</v>
      </c>
      <c r="E7" s="153"/>
      <c r="F7" s="154">
        <v>268375</v>
      </c>
      <c r="G7" s="155"/>
      <c r="H7" s="156"/>
    </row>
    <row r="8" spans="1:8" x14ac:dyDescent="0.15">
      <c r="A8" s="157"/>
      <c r="B8" s="158"/>
      <c r="C8" s="159"/>
      <c r="D8" s="160">
        <v>191186</v>
      </c>
      <c r="E8" s="161"/>
      <c r="F8" s="162">
        <v>119602</v>
      </c>
      <c r="G8" s="163"/>
      <c r="H8" s="164"/>
    </row>
    <row r="9" spans="1:8" x14ac:dyDescent="0.15">
      <c r="A9" s="145" t="s">
        <v>547</v>
      </c>
      <c r="B9" s="150"/>
      <c r="C9" s="151"/>
      <c r="D9" s="152">
        <v>301631</v>
      </c>
      <c r="E9" s="153"/>
      <c r="F9" s="154">
        <v>301035</v>
      </c>
      <c r="G9" s="155"/>
      <c r="H9" s="156"/>
    </row>
    <row r="10" spans="1:8" x14ac:dyDescent="0.15">
      <c r="A10" s="157"/>
      <c r="B10" s="158"/>
      <c r="C10" s="159"/>
      <c r="D10" s="160">
        <v>264440</v>
      </c>
      <c r="E10" s="161"/>
      <c r="F10" s="162">
        <v>154376</v>
      </c>
      <c r="G10" s="163"/>
      <c r="H10" s="164"/>
    </row>
    <row r="11" spans="1:8" x14ac:dyDescent="0.15">
      <c r="A11" s="145" t="s">
        <v>548</v>
      </c>
      <c r="B11" s="150"/>
      <c r="C11" s="151"/>
      <c r="D11" s="152">
        <v>566345</v>
      </c>
      <c r="E11" s="153"/>
      <c r="F11" s="154">
        <v>277467</v>
      </c>
      <c r="G11" s="155"/>
      <c r="H11" s="156"/>
    </row>
    <row r="12" spans="1:8" x14ac:dyDescent="0.15">
      <c r="A12" s="157"/>
      <c r="B12" s="158"/>
      <c r="C12" s="165"/>
      <c r="D12" s="160">
        <v>528475</v>
      </c>
      <c r="E12" s="161"/>
      <c r="F12" s="162">
        <v>128378</v>
      </c>
      <c r="G12" s="163"/>
      <c r="H12" s="164"/>
    </row>
    <row r="13" spans="1:8" x14ac:dyDescent="0.15">
      <c r="A13" s="145"/>
      <c r="B13" s="150"/>
      <c r="C13" s="166"/>
      <c r="D13" s="167">
        <v>267466</v>
      </c>
      <c r="E13" s="168"/>
      <c r="F13" s="169">
        <v>281926</v>
      </c>
      <c r="G13" s="170"/>
      <c r="H13" s="156"/>
    </row>
    <row r="14" spans="1:8" x14ac:dyDescent="0.15">
      <c r="A14" s="157"/>
      <c r="B14" s="158"/>
      <c r="C14" s="159"/>
      <c r="D14" s="160">
        <v>227475</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4.92</v>
      </c>
      <c r="C19" s="171">
        <f>ROUND(VALUE(SUBSTITUTE(実質収支比率等に係る経年分析!G$48,"▲","-")),2)</f>
        <v>5.5</v>
      </c>
      <c r="D19" s="171">
        <f>ROUND(VALUE(SUBSTITUTE(実質収支比率等に係る経年分析!H$48,"▲","-")),2)</f>
        <v>4.7699999999999996</v>
      </c>
      <c r="E19" s="171">
        <f>ROUND(VALUE(SUBSTITUTE(実質収支比率等に係る経年分析!I$48,"▲","-")),2)</f>
        <v>6.46</v>
      </c>
      <c r="F19" s="171">
        <f>ROUND(VALUE(SUBSTITUTE(実質収支比率等に係る経年分析!J$48,"▲","-")),2)</f>
        <v>10.029999999999999</v>
      </c>
    </row>
    <row r="20" spans="1:11" x14ac:dyDescent="0.15">
      <c r="A20" s="171" t="s">
        <v>55</v>
      </c>
      <c r="B20" s="171">
        <f>ROUND(VALUE(SUBSTITUTE(実質収支比率等に係る経年分析!F$47,"▲","-")),2)</f>
        <v>89.66</v>
      </c>
      <c r="C20" s="171">
        <f>ROUND(VALUE(SUBSTITUTE(実質収支比率等に係る経年分析!G$47,"▲","-")),2)</f>
        <v>92.92</v>
      </c>
      <c r="D20" s="171">
        <f>ROUND(VALUE(SUBSTITUTE(実質収支比率等に係る経年分析!H$47,"▲","-")),2)</f>
        <v>95.33</v>
      </c>
      <c r="E20" s="171">
        <f>ROUND(VALUE(SUBSTITUTE(実質収支比率等に係る経年分析!I$47,"▲","-")),2)</f>
        <v>91.46</v>
      </c>
      <c r="F20" s="171">
        <f>ROUND(VALUE(SUBSTITUTE(実質収支比率等に係る経年分析!J$47,"▲","-")),2)</f>
        <v>84.11</v>
      </c>
    </row>
    <row r="21" spans="1:11" x14ac:dyDescent="0.15">
      <c r="A21" s="171" t="s">
        <v>56</v>
      </c>
      <c r="B21" s="171">
        <f>IF(ISNUMBER(VALUE(SUBSTITUTE(実質収支比率等に係る経年分析!F$49,"▲","-"))),ROUND(VALUE(SUBSTITUTE(実質収支比率等に係る経年分析!F$49,"▲","-")),2),NA())</f>
        <v>14.91</v>
      </c>
      <c r="C21" s="171">
        <f>IF(ISNUMBER(VALUE(SUBSTITUTE(実質収支比率等に係る経年分析!G$49,"▲","-"))),ROUND(VALUE(SUBSTITUTE(実質収支比率等に係る経年分析!G$49,"▲","-")),2),NA())</f>
        <v>9.9700000000000006</v>
      </c>
      <c r="D21" s="171">
        <f>IF(ISNUMBER(VALUE(SUBSTITUTE(実質収支比率等に係る経年分析!H$49,"▲","-"))),ROUND(VALUE(SUBSTITUTE(実質収支比率等に係る経年分析!H$49,"▲","-")),2),NA())</f>
        <v>3.14</v>
      </c>
      <c r="E21" s="171">
        <f>IF(ISNUMBER(VALUE(SUBSTITUTE(実質収支比率等に係る経年分析!I$49,"▲","-"))),ROUND(VALUE(SUBSTITUTE(実質収支比率等に係る経年分析!I$49,"▲","-")),2),NA())</f>
        <v>4.72</v>
      </c>
      <c r="F21" s="171">
        <f>IF(ISNUMBER(VALUE(SUBSTITUTE(実質収支比率等に係る経年分析!J$49,"▲","-"))),ROUND(VALUE(SUBSTITUTE(実質収支比率等に係る経年分析!J$49,"▲","-")),2),NA())</f>
        <v>6.61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佐那河内村簡易水道特別会計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0.15</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0.38</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0.28999999999999998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佐那河内村後期高齢者医療特別会計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0.05</v>
      </c>
    </row>
    <row r="32" spans="1:11" x14ac:dyDescent="0.15">
      <c r="A32" s="172" t="str">
        <f>IF(連結実質赤字比率に係る赤字・黒字の構成分析!C$38="",NA(),連結実質赤字比率に係る赤字・黒字の構成分析!C$38)</f>
        <v>佐那河内村農業集落排水事業特別会計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0.14000000000000001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0.15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v>
      </c>
    </row>
    <row r="33" spans="1:16" x14ac:dyDescent="0.15">
      <c r="A33" s="172" t="str">
        <f>IF(連結実質赤字比率に係る赤字・黒字の構成分析!C$37="",NA(),連結実質赤字比率に係る赤字・黒字の構成分析!C$37)</f>
        <v>佐那河内村介護保険事業特別会計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0.24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1.2</v>
      </c>
    </row>
    <row r="34" spans="1:16" x14ac:dyDescent="0.15">
      <c r="A34" s="172" t="str">
        <f>IF(連結実質赤字比率に係る赤字・黒字の構成分析!C$36="",NA(),連結実質赤字比率に係る赤字・黒字の構成分析!C$36)</f>
        <v>佐那河内村宅地造成事業特別会計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1.84</v>
      </c>
    </row>
    <row r="35" spans="1:16" x14ac:dyDescent="0.15">
      <c r="A35" s="172" t="str">
        <f>IF(連結実質赤字比率に係る赤字・黒字の構成分析!C$35="",NA(),連結実質赤字比率に係る赤字・黒字の構成分析!C$35)</f>
        <v>佐那河内村国民健康保険事業特別会計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1.74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2.64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2.38</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4.91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5.5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4.76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8.18</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354</v>
      </c>
      <c r="E42" s="173"/>
      <c r="F42" s="173"/>
      <c r="G42" s="173">
        <f>'実質公債費比率（分子）の構造'!L$52</f>
        <v>322</v>
      </c>
      <c r="H42" s="173"/>
      <c r="I42" s="173"/>
      <c r="J42" s="173">
        <f>'実質公債費比率（分子）の構造'!M$52</f>
        <v>304</v>
      </c>
      <c r="K42" s="173"/>
      <c r="L42" s="173"/>
      <c r="M42" s="173">
        <f>'実質公債費比率（分子）の構造'!N$52</f>
        <v>297</v>
      </c>
      <c r="N42" s="173"/>
      <c r="O42" s="173"/>
      <c r="P42" s="173">
        <f>'実質公債費比率（分子）の構造'!O$52</f>
        <v>282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x14ac:dyDescent="0.15">
      <c r="A46" s="173" t="s">
        <v>67</v>
      </c>
      <c r="B46" s="173">
        <f>'実質公債費比率（分子）の構造'!K$48</f>
        <v>103</v>
      </c>
      <c r="C46" s="173"/>
      <c r="D46" s="173"/>
      <c r="E46" s="173">
        <f>'実質公債費比率（分子）の構造'!L$48</f>
        <v>132</v>
      </c>
      <c r="F46" s="173"/>
      <c r="G46" s="173"/>
      <c r="H46" s="173">
        <f>'実質公債費比率（分子）の構造'!M$48</f>
        <v>148</v>
      </c>
      <c r="I46" s="173"/>
      <c r="J46" s="173"/>
      <c r="K46" s="173">
        <f>'実質公債費比率（分子）の構造'!N$48</f>
        <v>132</v>
      </c>
      <c r="L46" s="173"/>
      <c r="M46" s="173"/>
      <c r="N46" s="173">
        <f>'実質公債費比率（分子）の構造'!O$48</f>
        <v>140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226</v>
      </c>
      <c r="C49" s="173"/>
      <c r="D49" s="173"/>
      <c r="E49" s="173">
        <f>'実質公債費比率（分子）の構造'!L$45</f>
        <v>186</v>
      </c>
      <c r="F49" s="173"/>
      <c r="G49" s="173"/>
      <c r="H49" s="173">
        <f>'実質公債費比率（分子）の構造'!M$45</f>
        <v>179</v>
      </c>
      <c r="I49" s="173"/>
      <c r="J49" s="173"/>
      <c r="K49" s="173">
        <f>'実質公債費比率（分子）の構造'!N$45</f>
        <v>177</v>
      </c>
      <c r="L49" s="173"/>
      <c r="M49" s="173"/>
      <c r="N49" s="173">
        <f>'実質公債費比率（分子）の構造'!O$45</f>
        <v>164</v>
      </c>
      <c r="O49" s="173"/>
      <c r="P49" s="173"/>
    </row>
    <row r="50" spans="1:16" x14ac:dyDescent="0.15">
      <c r="A50" s="173" t="s">
        <v>71</v>
      </c>
      <c r="B50" s="173" t="e">
        <f>NA()</f>
        <v>#N/A</v>
      </c>
      <c r="C50" s="173">
        <f>IF(ISNUMBER('実質公債費比率（分子）の構造'!K$53),'実質公債費比率（分子）の構造'!K$53,NA())</f>
        <v>-24</v>
      </c>
      <c r="D50" s="173" t="e">
        <f>NA()</f>
        <v>#N/A</v>
      </c>
      <c r="E50" s="173" t="e">
        <f>NA()</f>
        <v>#N/A</v>
      </c>
      <c r="F50" s="173">
        <f>IF(ISNUMBER('実質公債費比率（分子）の構造'!L$53),'実質公債費比率（分子）の構造'!L$53,NA())</f>
        <v>-3</v>
      </c>
      <c r="G50" s="173" t="e">
        <f>NA()</f>
        <v>#N/A</v>
      </c>
      <c r="H50" s="173" t="e">
        <f>NA()</f>
        <v>#N/A</v>
      </c>
      <c r="I50" s="173">
        <f>IF(ISNUMBER('実質公債費比率（分子）の構造'!M$53),'実質公債費比率（分子）の構造'!M$53,NA())</f>
        <v>24</v>
      </c>
      <c r="J50" s="173" t="e">
        <f>NA()</f>
        <v>#N/A</v>
      </c>
      <c r="K50" s="173" t="e">
        <f>NA()</f>
        <v>#N/A</v>
      </c>
      <c r="L50" s="173">
        <f>IF(ISNUMBER('実質公債費比率（分子）の構造'!N$53),'実質公債費比率（分子）の構造'!N$53,NA())</f>
        <v>13</v>
      </c>
      <c r="M50" s="173" t="e">
        <f>NA()</f>
        <v>#N/A</v>
      </c>
      <c r="N50" s="173" t="e">
        <f>NA()</f>
        <v>#N/A</v>
      </c>
      <c r="O50" s="173">
        <f>IF(ISNUMBER('実質公債費比率（分子）の構造'!O$53),'実質公債費比率（分子）の構造'!O$53,NA())</f>
        <v>23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2520</v>
      </c>
      <c r="E56" s="172"/>
      <c r="F56" s="172"/>
      <c r="G56" s="172">
        <f>'将来負担比率（分子）の構造'!J$52</f>
        <v>2405</v>
      </c>
      <c r="H56" s="172"/>
      <c r="I56" s="172"/>
      <c r="J56" s="172">
        <f>'将来負担比率（分子）の構造'!K$52</f>
        <v>2372</v>
      </c>
      <c r="K56" s="172"/>
      <c r="L56" s="172"/>
      <c r="M56" s="172">
        <f>'将来負担比率（分子）の構造'!L$52</f>
        <v>2559</v>
      </c>
      <c r="N56" s="172"/>
      <c r="O56" s="172"/>
      <c r="P56" s="172">
        <f>'将来負担比率（分子）の構造'!M$52</f>
        <v>2553</v>
      </c>
    </row>
    <row r="57" spans="1:16" x14ac:dyDescent="0.15">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15">
      <c r="A58" s="172" t="s">
        <v>41</v>
      </c>
      <c r="B58" s="172"/>
      <c r="C58" s="172"/>
      <c r="D58" s="172">
        <f>'将来負担比率（分子）の構造'!I$50</f>
        <v>3909</v>
      </c>
      <c r="E58" s="172"/>
      <c r="F58" s="172"/>
      <c r="G58" s="172">
        <f>'将来負担比率（分子）の構造'!J$50</f>
        <v>4004</v>
      </c>
      <c r="H58" s="172"/>
      <c r="I58" s="172"/>
      <c r="J58" s="172">
        <f>'将来負担比率（分子）の構造'!K$50</f>
        <v>4051</v>
      </c>
      <c r="K58" s="172"/>
      <c r="L58" s="172"/>
      <c r="M58" s="172">
        <f>'将来負担比率（分子）の構造'!L$50</f>
        <v>3803</v>
      </c>
      <c r="N58" s="172"/>
      <c r="O58" s="172"/>
      <c r="P58" s="172">
        <f>'将来負担比率（分子）の構造'!M$50</f>
        <v>4019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329</v>
      </c>
      <c r="C62" s="172"/>
      <c r="D62" s="172"/>
      <c r="E62" s="172">
        <f>'将来負担比率（分子）の構造'!J$45</f>
        <v>281</v>
      </c>
      <c r="F62" s="172"/>
      <c r="G62" s="172"/>
      <c r="H62" s="172">
        <f>'将来負担比率（分子）の構造'!K$45</f>
        <v>268</v>
      </c>
      <c r="I62" s="172"/>
      <c r="J62" s="172"/>
      <c r="K62" s="172">
        <f>'将来負担比率（分子）の構造'!L$45</f>
        <v>246</v>
      </c>
      <c r="L62" s="172"/>
      <c r="M62" s="172"/>
      <c r="N62" s="172">
        <f>'将来負担比率（分子）の構造'!M$45</f>
        <v>248</v>
      </c>
      <c r="O62" s="172"/>
      <c r="P62" s="172"/>
    </row>
    <row r="63" spans="1:16" x14ac:dyDescent="0.15">
      <c r="A63" s="172" t="s">
        <v>34</v>
      </c>
      <c r="B63" s="172">
        <f>'将来負担比率（分子）の構造'!I$44</f>
        <v>6</v>
      </c>
      <c r="C63" s="172"/>
      <c r="D63" s="172"/>
      <c r="E63" s="172">
        <f>'将来負担比率（分子）の構造'!J$44</f>
        <v>5</v>
      </c>
      <c r="F63" s="172"/>
      <c r="G63" s="172"/>
      <c r="H63" s="172">
        <f>'将来負担比率（分子）の構造'!K$44</f>
        <v>1</v>
      </c>
      <c r="I63" s="172"/>
      <c r="J63" s="172"/>
      <c r="K63" s="172">
        <f>'将来負担比率（分子）の構造'!L$44</f>
        <v>2</v>
      </c>
      <c r="L63" s="172"/>
      <c r="M63" s="172"/>
      <c r="N63" s="172">
        <f>'将来負担比率（分子）の構造'!M$44</f>
        <v>1</v>
      </c>
      <c r="O63" s="172"/>
      <c r="P63" s="172"/>
    </row>
    <row r="64" spans="1:16" x14ac:dyDescent="0.15">
      <c r="A64" s="172" t="s">
        <v>33</v>
      </c>
      <c r="B64" s="172">
        <f>'将来負担比率（分子）の構造'!I$43</f>
        <v>1107</v>
      </c>
      <c r="C64" s="172"/>
      <c r="D64" s="172"/>
      <c r="E64" s="172">
        <f>'将来負担比率（分子）の構造'!J$43</f>
        <v>1040</v>
      </c>
      <c r="F64" s="172"/>
      <c r="G64" s="172"/>
      <c r="H64" s="172">
        <f>'将来負担比率（分子）の構造'!K$43</f>
        <v>996</v>
      </c>
      <c r="I64" s="172"/>
      <c r="J64" s="172"/>
      <c r="K64" s="172">
        <f>'将来負担比率（分子）の構造'!L$43</f>
        <v>952</v>
      </c>
      <c r="L64" s="172"/>
      <c r="M64" s="172"/>
      <c r="N64" s="172">
        <f>'将来負担比率（分子）の構造'!M$43</f>
        <v>867</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1364</v>
      </c>
      <c r="C66" s="172"/>
      <c r="D66" s="172"/>
      <c r="E66" s="172">
        <f>'将来負担比率（分子）の構造'!J$41</f>
        <v>1272</v>
      </c>
      <c r="F66" s="172"/>
      <c r="G66" s="172"/>
      <c r="H66" s="172">
        <f>'将来負担比率（分子）の構造'!K$41</f>
        <v>1384</v>
      </c>
      <c r="I66" s="172"/>
      <c r="J66" s="172"/>
      <c r="K66" s="172">
        <f>'将来負担比率（分子）の構造'!L$41</f>
        <v>1688</v>
      </c>
      <c r="L66" s="172"/>
      <c r="M66" s="172"/>
      <c r="N66" s="172">
        <f>'将来負担比率（分子）の構造'!M$41</f>
        <v>2180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1403</v>
      </c>
      <c r="C72" s="176">
        <f>基金残高に係る経年分析!G55</f>
        <v>1406</v>
      </c>
      <c r="D72" s="176">
        <f>基金残高に係る経年分析!H55</f>
        <v>1407</v>
      </c>
    </row>
    <row r="73" spans="1:16" x14ac:dyDescent="0.15">
      <c r="A73" s="175" t="s">
        <v>78</v>
      </c>
      <c r="B73" s="176">
        <f>基金残高に係る経年分析!F56</f>
        <v>896</v>
      </c>
      <c r="C73" s="176">
        <f>基金残高に係る経年分析!G56</f>
        <v>1016</v>
      </c>
      <c r="D73" s="176">
        <f>基金残高に係る経年分析!H56</f>
        <v>1286</v>
      </c>
    </row>
    <row r="74" spans="1:16" x14ac:dyDescent="0.15">
      <c r="A74" s="175" t="s">
        <v>79</v>
      </c>
      <c r="B74" s="176">
        <f>基金残高に係る経年分析!F57</f>
        <v>1544</v>
      </c>
      <c r="C74" s="176">
        <f>基金残高に係る経年分析!G57</f>
        <v>1169</v>
      </c>
      <c r="D74" s="176">
        <f>基金残高に係る経年分析!H57</f>
        <v>1047</v>
      </c>
    </row>
  </sheetData>
  <sheetProtection algorithmName="SHA-512" hashValue="R/HzvCwYE3UydZPPCbsFVTx6BBJrr8bMevAw/NNZilpPat8XDBBDCi6AHYD6CUvYzJunyDSL0T/dS0Ug7iq5Mw==" saltValue="1Pxw5P3ncNCsARsoEtuC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topLeftCell="A4"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212</v>
      </c>
      <c r="DI1" s="642"/>
      <c r="DJ1" s="642"/>
      <c r="DK1" s="642"/>
      <c r="DL1" s="642"/>
      <c r="DM1" s="642"/>
      <c r="DN1" s="643"/>
      <c r="DO1" s="212"/>
      <c r="DP1" s="641" t="s">
        <v>213</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215</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216</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217</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218</v>
      </c>
      <c r="S4" s="645"/>
      <c r="T4" s="645"/>
      <c r="U4" s="645"/>
      <c r="V4" s="645"/>
      <c r="W4" s="645"/>
      <c r="X4" s="645"/>
      <c r="Y4" s="646"/>
      <c r="Z4" s="644" t="s">
        <v>219</v>
      </c>
      <c r="AA4" s="645"/>
      <c r="AB4" s="645"/>
      <c r="AC4" s="646"/>
      <c r="AD4" s="644" t="s">
        <v>220</v>
      </c>
      <c r="AE4" s="645"/>
      <c r="AF4" s="645"/>
      <c r="AG4" s="645"/>
      <c r="AH4" s="645"/>
      <c r="AI4" s="645"/>
      <c r="AJ4" s="645"/>
      <c r="AK4" s="646"/>
      <c r="AL4" s="644" t="s">
        <v>219</v>
      </c>
      <c r="AM4" s="645"/>
      <c r="AN4" s="645"/>
      <c r="AO4" s="646"/>
      <c r="AP4" s="650" t="s">
        <v>221</v>
      </c>
      <c r="AQ4" s="650"/>
      <c r="AR4" s="650"/>
      <c r="AS4" s="650"/>
      <c r="AT4" s="650"/>
      <c r="AU4" s="650"/>
      <c r="AV4" s="650"/>
      <c r="AW4" s="650"/>
      <c r="AX4" s="650"/>
      <c r="AY4" s="650"/>
      <c r="AZ4" s="650"/>
      <c r="BA4" s="650"/>
      <c r="BB4" s="650"/>
      <c r="BC4" s="650"/>
      <c r="BD4" s="650"/>
      <c r="BE4" s="650"/>
      <c r="BF4" s="650"/>
      <c r="BG4" s="650" t="s">
        <v>222</v>
      </c>
      <c r="BH4" s="650"/>
      <c r="BI4" s="650"/>
      <c r="BJ4" s="650"/>
      <c r="BK4" s="650"/>
      <c r="BL4" s="650"/>
      <c r="BM4" s="650"/>
      <c r="BN4" s="650"/>
      <c r="BO4" s="650" t="s">
        <v>219</v>
      </c>
      <c r="BP4" s="650"/>
      <c r="BQ4" s="650"/>
      <c r="BR4" s="650"/>
      <c r="BS4" s="650" t="s">
        <v>223</v>
      </c>
      <c r="BT4" s="650"/>
      <c r="BU4" s="650"/>
      <c r="BV4" s="650"/>
      <c r="BW4" s="650"/>
      <c r="BX4" s="650"/>
      <c r="BY4" s="650"/>
      <c r="BZ4" s="650"/>
      <c r="CA4" s="650"/>
      <c r="CB4" s="650"/>
      <c r="CD4" s="647" t="s">
        <v>224</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216" customFormat="1" ht="11.25" customHeight="1" x14ac:dyDescent="0.15">
      <c r="B5" s="651" t="s">
        <v>225</v>
      </c>
      <c r="C5" s="652"/>
      <c r="D5" s="652"/>
      <c r="E5" s="652"/>
      <c r="F5" s="652"/>
      <c r="G5" s="652"/>
      <c r="H5" s="652"/>
      <c r="I5" s="652"/>
      <c r="J5" s="652"/>
      <c r="K5" s="652"/>
      <c r="L5" s="652"/>
      <c r="M5" s="652"/>
      <c r="N5" s="652"/>
      <c r="O5" s="652"/>
      <c r="P5" s="652"/>
      <c r="Q5" s="653"/>
      <c r="R5" s="654">
        <v>185249</v>
      </c>
      <c r="S5" s="655"/>
      <c r="T5" s="655"/>
      <c r="U5" s="655"/>
      <c r="V5" s="655"/>
      <c r="W5" s="655"/>
      <c r="X5" s="655"/>
      <c r="Y5" s="656"/>
      <c r="Z5" s="657">
        <v>4.5999999999999996</v>
      </c>
      <c r="AA5" s="657"/>
      <c r="AB5" s="657"/>
      <c r="AC5" s="657"/>
      <c r="AD5" s="658">
        <v>185249</v>
      </c>
      <c r="AE5" s="658"/>
      <c r="AF5" s="658"/>
      <c r="AG5" s="658"/>
      <c r="AH5" s="658"/>
      <c r="AI5" s="658"/>
      <c r="AJ5" s="658"/>
      <c r="AK5" s="658"/>
      <c r="AL5" s="659">
        <v>11.4</v>
      </c>
      <c r="AM5" s="660"/>
      <c r="AN5" s="660"/>
      <c r="AO5" s="661"/>
      <c r="AP5" s="651" t="s">
        <v>226</v>
      </c>
      <c r="AQ5" s="652"/>
      <c r="AR5" s="652"/>
      <c r="AS5" s="652"/>
      <c r="AT5" s="652"/>
      <c r="AU5" s="652"/>
      <c r="AV5" s="652"/>
      <c r="AW5" s="652"/>
      <c r="AX5" s="652"/>
      <c r="AY5" s="652"/>
      <c r="AZ5" s="652"/>
      <c r="BA5" s="652"/>
      <c r="BB5" s="652"/>
      <c r="BC5" s="652"/>
      <c r="BD5" s="652"/>
      <c r="BE5" s="652"/>
      <c r="BF5" s="653"/>
      <c r="BG5" s="665">
        <v>185249</v>
      </c>
      <c r="BH5" s="666"/>
      <c r="BI5" s="666"/>
      <c r="BJ5" s="666"/>
      <c r="BK5" s="666"/>
      <c r="BL5" s="666"/>
      <c r="BM5" s="666"/>
      <c r="BN5" s="667"/>
      <c r="BO5" s="668">
        <v>100</v>
      </c>
      <c r="BP5" s="668"/>
      <c r="BQ5" s="668"/>
      <c r="BR5" s="668"/>
      <c r="BS5" s="669" t="s">
        <v>227</v>
      </c>
      <c r="BT5" s="669"/>
      <c r="BU5" s="669"/>
      <c r="BV5" s="669"/>
      <c r="BW5" s="669"/>
      <c r="BX5" s="669"/>
      <c r="BY5" s="669"/>
      <c r="BZ5" s="669"/>
      <c r="CA5" s="669"/>
      <c r="CB5" s="673"/>
      <c r="CD5" s="647" t="s">
        <v>221</v>
      </c>
      <c r="CE5" s="648"/>
      <c r="CF5" s="648"/>
      <c r="CG5" s="648"/>
      <c r="CH5" s="648"/>
      <c r="CI5" s="648"/>
      <c r="CJ5" s="648"/>
      <c r="CK5" s="648"/>
      <c r="CL5" s="648"/>
      <c r="CM5" s="648"/>
      <c r="CN5" s="648"/>
      <c r="CO5" s="648"/>
      <c r="CP5" s="648"/>
      <c r="CQ5" s="649"/>
      <c r="CR5" s="647" t="s">
        <v>228</v>
      </c>
      <c r="CS5" s="648"/>
      <c r="CT5" s="648"/>
      <c r="CU5" s="648"/>
      <c r="CV5" s="648"/>
      <c r="CW5" s="648"/>
      <c r="CX5" s="648"/>
      <c r="CY5" s="649"/>
      <c r="CZ5" s="647" t="s">
        <v>219</v>
      </c>
      <c r="DA5" s="648"/>
      <c r="DB5" s="648"/>
      <c r="DC5" s="649"/>
      <c r="DD5" s="647" t="s">
        <v>229</v>
      </c>
      <c r="DE5" s="648"/>
      <c r="DF5" s="648"/>
      <c r="DG5" s="648"/>
      <c r="DH5" s="648"/>
      <c r="DI5" s="648"/>
      <c r="DJ5" s="648"/>
      <c r="DK5" s="648"/>
      <c r="DL5" s="648"/>
      <c r="DM5" s="648"/>
      <c r="DN5" s="648"/>
      <c r="DO5" s="648"/>
      <c r="DP5" s="649"/>
      <c r="DQ5" s="647" t="s">
        <v>230</v>
      </c>
      <c r="DR5" s="648"/>
      <c r="DS5" s="648"/>
      <c r="DT5" s="648"/>
      <c r="DU5" s="648"/>
      <c r="DV5" s="648"/>
      <c r="DW5" s="648"/>
      <c r="DX5" s="648"/>
      <c r="DY5" s="648"/>
      <c r="DZ5" s="648"/>
      <c r="EA5" s="648"/>
      <c r="EB5" s="648"/>
      <c r="EC5" s="649"/>
    </row>
    <row r="6" spans="2:143" ht="11.25" customHeight="1" x14ac:dyDescent="0.15">
      <c r="B6" s="662" t="s">
        <v>231</v>
      </c>
      <c r="C6" s="663"/>
      <c r="D6" s="663"/>
      <c r="E6" s="663"/>
      <c r="F6" s="663"/>
      <c r="G6" s="663"/>
      <c r="H6" s="663"/>
      <c r="I6" s="663"/>
      <c r="J6" s="663"/>
      <c r="K6" s="663"/>
      <c r="L6" s="663"/>
      <c r="M6" s="663"/>
      <c r="N6" s="663"/>
      <c r="O6" s="663"/>
      <c r="P6" s="663"/>
      <c r="Q6" s="664"/>
      <c r="R6" s="665">
        <v>49761</v>
      </c>
      <c r="S6" s="666"/>
      <c r="T6" s="666"/>
      <c r="U6" s="666"/>
      <c r="V6" s="666"/>
      <c r="W6" s="666"/>
      <c r="X6" s="666"/>
      <c r="Y6" s="667"/>
      <c r="Z6" s="668">
        <v>1.2</v>
      </c>
      <c r="AA6" s="668"/>
      <c r="AB6" s="668"/>
      <c r="AC6" s="668"/>
      <c r="AD6" s="669">
        <v>49761</v>
      </c>
      <c r="AE6" s="669"/>
      <c r="AF6" s="669"/>
      <c r="AG6" s="669"/>
      <c r="AH6" s="669"/>
      <c r="AI6" s="669"/>
      <c r="AJ6" s="669"/>
      <c r="AK6" s="669"/>
      <c r="AL6" s="670">
        <v>3.1</v>
      </c>
      <c r="AM6" s="671"/>
      <c r="AN6" s="671"/>
      <c r="AO6" s="672"/>
      <c r="AP6" s="662" t="s">
        <v>232</v>
      </c>
      <c r="AQ6" s="663"/>
      <c r="AR6" s="663"/>
      <c r="AS6" s="663"/>
      <c r="AT6" s="663"/>
      <c r="AU6" s="663"/>
      <c r="AV6" s="663"/>
      <c r="AW6" s="663"/>
      <c r="AX6" s="663"/>
      <c r="AY6" s="663"/>
      <c r="AZ6" s="663"/>
      <c r="BA6" s="663"/>
      <c r="BB6" s="663"/>
      <c r="BC6" s="663"/>
      <c r="BD6" s="663"/>
      <c r="BE6" s="663"/>
      <c r="BF6" s="664"/>
      <c r="BG6" s="665">
        <v>185249</v>
      </c>
      <c r="BH6" s="666"/>
      <c r="BI6" s="666"/>
      <c r="BJ6" s="666"/>
      <c r="BK6" s="666"/>
      <c r="BL6" s="666"/>
      <c r="BM6" s="666"/>
      <c r="BN6" s="667"/>
      <c r="BO6" s="668">
        <v>100</v>
      </c>
      <c r="BP6" s="668"/>
      <c r="BQ6" s="668"/>
      <c r="BR6" s="668"/>
      <c r="BS6" s="669" t="s">
        <v>227</v>
      </c>
      <c r="BT6" s="669"/>
      <c r="BU6" s="669"/>
      <c r="BV6" s="669"/>
      <c r="BW6" s="669"/>
      <c r="BX6" s="669"/>
      <c r="BY6" s="669"/>
      <c r="BZ6" s="669"/>
      <c r="CA6" s="669"/>
      <c r="CB6" s="673"/>
      <c r="CD6" s="676" t="s">
        <v>233</v>
      </c>
      <c r="CE6" s="677"/>
      <c r="CF6" s="677"/>
      <c r="CG6" s="677"/>
      <c r="CH6" s="677"/>
      <c r="CI6" s="677"/>
      <c r="CJ6" s="677"/>
      <c r="CK6" s="677"/>
      <c r="CL6" s="677"/>
      <c r="CM6" s="677"/>
      <c r="CN6" s="677"/>
      <c r="CO6" s="677"/>
      <c r="CP6" s="677"/>
      <c r="CQ6" s="678"/>
      <c r="CR6" s="665">
        <v>42231</v>
      </c>
      <c r="CS6" s="666"/>
      <c r="CT6" s="666"/>
      <c r="CU6" s="666"/>
      <c r="CV6" s="666"/>
      <c r="CW6" s="666"/>
      <c r="CX6" s="666"/>
      <c r="CY6" s="667"/>
      <c r="CZ6" s="659">
        <v>1.1000000000000001</v>
      </c>
      <c r="DA6" s="660"/>
      <c r="DB6" s="660"/>
      <c r="DC6" s="679"/>
      <c r="DD6" s="674" t="s">
        <v>227</v>
      </c>
      <c r="DE6" s="666"/>
      <c r="DF6" s="666"/>
      <c r="DG6" s="666"/>
      <c r="DH6" s="666"/>
      <c r="DI6" s="666"/>
      <c r="DJ6" s="666"/>
      <c r="DK6" s="666"/>
      <c r="DL6" s="666"/>
      <c r="DM6" s="666"/>
      <c r="DN6" s="666"/>
      <c r="DO6" s="666"/>
      <c r="DP6" s="667"/>
      <c r="DQ6" s="674">
        <v>42231</v>
      </c>
      <c r="DR6" s="666"/>
      <c r="DS6" s="666"/>
      <c r="DT6" s="666"/>
      <c r="DU6" s="666"/>
      <c r="DV6" s="666"/>
      <c r="DW6" s="666"/>
      <c r="DX6" s="666"/>
      <c r="DY6" s="666"/>
      <c r="DZ6" s="666"/>
      <c r="EA6" s="666"/>
      <c r="EB6" s="666"/>
      <c r="EC6" s="675"/>
    </row>
    <row r="7" spans="2:143" ht="11.25" customHeight="1" x14ac:dyDescent="0.15">
      <c r="B7" s="662" t="s">
        <v>234</v>
      </c>
      <c r="C7" s="663"/>
      <c r="D7" s="663"/>
      <c r="E7" s="663"/>
      <c r="F7" s="663"/>
      <c r="G7" s="663"/>
      <c r="H7" s="663"/>
      <c r="I7" s="663"/>
      <c r="J7" s="663"/>
      <c r="K7" s="663"/>
      <c r="L7" s="663"/>
      <c r="M7" s="663"/>
      <c r="N7" s="663"/>
      <c r="O7" s="663"/>
      <c r="P7" s="663"/>
      <c r="Q7" s="664"/>
      <c r="R7" s="665">
        <v>213</v>
      </c>
      <c r="S7" s="666"/>
      <c r="T7" s="666"/>
      <c r="U7" s="666"/>
      <c r="V7" s="666"/>
      <c r="W7" s="666"/>
      <c r="X7" s="666"/>
      <c r="Y7" s="667"/>
      <c r="Z7" s="668">
        <v>0</v>
      </c>
      <c r="AA7" s="668"/>
      <c r="AB7" s="668"/>
      <c r="AC7" s="668"/>
      <c r="AD7" s="669">
        <v>213</v>
      </c>
      <c r="AE7" s="669"/>
      <c r="AF7" s="669"/>
      <c r="AG7" s="669"/>
      <c r="AH7" s="669"/>
      <c r="AI7" s="669"/>
      <c r="AJ7" s="669"/>
      <c r="AK7" s="669"/>
      <c r="AL7" s="670">
        <v>0</v>
      </c>
      <c r="AM7" s="671"/>
      <c r="AN7" s="671"/>
      <c r="AO7" s="672"/>
      <c r="AP7" s="662" t="s">
        <v>235</v>
      </c>
      <c r="AQ7" s="663"/>
      <c r="AR7" s="663"/>
      <c r="AS7" s="663"/>
      <c r="AT7" s="663"/>
      <c r="AU7" s="663"/>
      <c r="AV7" s="663"/>
      <c r="AW7" s="663"/>
      <c r="AX7" s="663"/>
      <c r="AY7" s="663"/>
      <c r="AZ7" s="663"/>
      <c r="BA7" s="663"/>
      <c r="BB7" s="663"/>
      <c r="BC7" s="663"/>
      <c r="BD7" s="663"/>
      <c r="BE7" s="663"/>
      <c r="BF7" s="664"/>
      <c r="BG7" s="665">
        <v>80708</v>
      </c>
      <c r="BH7" s="666"/>
      <c r="BI7" s="666"/>
      <c r="BJ7" s="666"/>
      <c r="BK7" s="666"/>
      <c r="BL7" s="666"/>
      <c r="BM7" s="666"/>
      <c r="BN7" s="667"/>
      <c r="BO7" s="668">
        <v>43.6</v>
      </c>
      <c r="BP7" s="668"/>
      <c r="BQ7" s="668"/>
      <c r="BR7" s="668"/>
      <c r="BS7" s="669" t="s">
        <v>236</v>
      </c>
      <c r="BT7" s="669"/>
      <c r="BU7" s="669"/>
      <c r="BV7" s="669"/>
      <c r="BW7" s="669"/>
      <c r="BX7" s="669"/>
      <c r="BY7" s="669"/>
      <c r="BZ7" s="669"/>
      <c r="CA7" s="669"/>
      <c r="CB7" s="673"/>
      <c r="CD7" s="680" t="s">
        <v>237</v>
      </c>
      <c r="CE7" s="681"/>
      <c r="CF7" s="681"/>
      <c r="CG7" s="681"/>
      <c r="CH7" s="681"/>
      <c r="CI7" s="681"/>
      <c r="CJ7" s="681"/>
      <c r="CK7" s="681"/>
      <c r="CL7" s="681"/>
      <c r="CM7" s="681"/>
      <c r="CN7" s="681"/>
      <c r="CO7" s="681"/>
      <c r="CP7" s="681"/>
      <c r="CQ7" s="682"/>
      <c r="CR7" s="665">
        <v>1973215</v>
      </c>
      <c r="CS7" s="666"/>
      <c r="CT7" s="666"/>
      <c r="CU7" s="666"/>
      <c r="CV7" s="666"/>
      <c r="CW7" s="666"/>
      <c r="CX7" s="666"/>
      <c r="CY7" s="667"/>
      <c r="CZ7" s="668">
        <v>53</v>
      </c>
      <c r="DA7" s="668"/>
      <c r="DB7" s="668"/>
      <c r="DC7" s="668"/>
      <c r="DD7" s="674">
        <v>940029</v>
      </c>
      <c r="DE7" s="666"/>
      <c r="DF7" s="666"/>
      <c r="DG7" s="666"/>
      <c r="DH7" s="666"/>
      <c r="DI7" s="666"/>
      <c r="DJ7" s="666"/>
      <c r="DK7" s="666"/>
      <c r="DL7" s="666"/>
      <c r="DM7" s="666"/>
      <c r="DN7" s="666"/>
      <c r="DO7" s="666"/>
      <c r="DP7" s="667"/>
      <c r="DQ7" s="674">
        <v>689374</v>
      </c>
      <c r="DR7" s="666"/>
      <c r="DS7" s="666"/>
      <c r="DT7" s="666"/>
      <c r="DU7" s="666"/>
      <c r="DV7" s="666"/>
      <c r="DW7" s="666"/>
      <c r="DX7" s="666"/>
      <c r="DY7" s="666"/>
      <c r="DZ7" s="666"/>
      <c r="EA7" s="666"/>
      <c r="EB7" s="666"/>
      <c r="EC7" s="675"/>
    </row>
    <row r="8" spans="2:143" ht="11.25" customHeight="1" x14ac:dyDescent="0.15">
      <c r="B8" s="662" t="s">
        <v>238</v>
      </c>
      <c r="C8" s="663"/>
      <c r="D8" s="663"/>
      <c r="E8" s="663"/>
      <c r="F8" s="663"/>
      <c r="G8" s="663"/>
      <c r="H8" s="663"/>
      <c r="I8" s="663"/>
      <c r="J8" s="663"/>
      <c r="K8" s="663"/>
      <c r="L8" s="663"/>
      <c r="M8" s="663"/>
      <c r="N8" s="663"/>
      <c r="O8" s="663"/>
      <c r="P8" s="663"/>
      <c r="Q8" s="664"/>
      <c r="R8" s="665">
        <v>1986</v>
      </c>
      <c r="S8" s="666"/>
      <c r="T8" s="666"/>
      <c r="U8" s="666"/>
      <c r="V8" s="666"/>
      <c r="W8" s="666"/>
      <c r="X8" s="666"/>
      <c r="Y8" s="667"/>
      <c r="Z8" s="668">
        <v>0</v>
      </c>
      <c r="AA8" s="668"/>
      <c r="AB8" s="668"/>
      <c r="AC8" s="668"/>
      <c r="AD8" s="669">
        <v>1986</v>
      </c>
      <c r="AE8" s="669"/>
      <c r="AF8" s="669"/>
      <c r="AG8" s="669"/>
      <c r="AH8" s="669"/>
      <c r="AI8" s="669"/>
      <c r="AJ8" s="669"/>
      <c r="AK8" s="669"/>
      <c r="AL8" s="670">
        <v>0.1</v>
      </c>
      <c r="AM8" s="671"/>
      <c r="AN8" s="671"/>
      <c r="AO8" s="672"/>
      <c r="AP8" s="662" t="s">
        <v>239</v>
      </c>
      <c r="AQ8" s="663"/>
      <c r="AR8" s="663"/>
      <c r="AS8" s="663"/>
      <c r="AT8" s="663"/>
      <c r="AU8" s="663"/>
      <c r="AV8" s="663"/>
      <c r="AW8" s="663"/>
      <c r="AX8" s="663"/>
      <c r="AY8" s="663"/>
      <c r="AZ8" s="663"/>
      <c r="BA8" s="663"/>
      <c r="BB8" s="663"/>
      <c r="BC8" s="663"/>
      <c r="BD8" s="663"/>
      <c r="BE8" s="663"/>
      <c r="BF8" s="664"/>
      <c r="BG8" s="665">
        <v>3521</v>
      </c>
      <c r="BH8" s="666"/>
      <c r="BI8" s="666"/>
      <c r="BJ8" s="666"/>
      <c r="BK8" s="666"/>
      <c r="BL8" s="666"/>
      <c r="BM8" s="666"/>
      <c r="BN8" s="667"/>
      <c r="BO8" s="668">
        <v>1.9</v>
      </c>
      <c r="BP8" s="668"/>
      <c r="BQ8" s="668"/>
      <c r="BR8" s="668"/>
      <c r="BS8" s="669" t="s">
        <v>227</v>
      </c>
      <c r="BT8" s="669"/>
      <c r="BU8" s="669"/>
      <c r="BV8" s="669"/>
      <c r="BW8" s="669"/>
      <c r="BX8" s="669"/>
      <c r="BY8" s="669"/>
      <c r="BZ8" s="669"/>
      <c r="CA8" s="669"/>
      <c r="CB8" s="673"/>
      <c r="CD8" s="680" t="s">
        <v>240</v>
      </c>
      <c r="CE8" s="681"/>
      <c r="CF8" s="681"/>
      <c r="CG8" s="681"/>
      <c r="CH8" s="681"/>
      <c r="CI8" s="681"/>
      <c r="CJ8" s="681"/>
      <c r="CK8" s="681"/>
      <c r="CL8" s="681"/>
      <c r="CM8" s="681"/>
      <c r="CN8" s="681"/>
      <c r="CO8" s="681"/>
      <c r="CP8" s="681"/>
      <c r="CQ8" s="682"/>
      <c r="CR8" s="665">
        <v>468370</v>
      </c>
      <c r="CS8" s="666"/>
      <c r="CT8" s="666"/>
      <c r="CU8" s="666"/>
      <c r="CV8" s="666"/>
      <c r="CW8" s="666"/>
      <c r="CX8" s="666"/>
      <c r="CY8" s="667"/>
      <c r="CZ8" s="668">
        <v>12.6</v>
      </c>
      <c r="DA8" s="668"/>
      <c r="DB8" s="668"/>
      <c r="DC8" s="668"/>
      <c r="DD8" s="674">
        <v>27572</v>
      </c>
      <c r="DE8" s="666"/>
      <c r="DF8" s="666"/>
      <c r="DG8" s="666"/>
      <c r="DH8" s="666"/>
      <c r="DI8" s="666"/>
      <c r="DJ8" s="666"/>
      <c r="DK8" s="666"/>
      <c r="DL8" s="666"/>
      <c r="DM8" s="666"/>
      <c r="DN8" s="666"/>
      <c r="DO8" s="666"/>
      <c r="DP8" s="667"/>
      <c r="DQ8" s="674">
        <v>275341</v>
      </c>
      <c r="DR8" s="666"/>
      <c r="DS8" s="666"/>
      <c r="DT8" s="666"/>
      <c r="DU8" s="666"/>
      <c r="DV8" s="666"/>
      <c r="DW8" s="666"/>
      <c r="DX8" s="666"/>
      <c r="DY8" s="666"/>
      <c r="DZ8" s="666"/>
      <c r="EA8" s="666"/>
      <c r="EB8" s="666"/>
      <c r="EC8" s="675"/>
    </row>
    <row r="9" spans="2:143" ht="11.25" customHeight="1" x14ac:dyDescent="0.15">
      <c r="B9" s="662" t="s">
        <v>241</v>
      </c>
      <c r="C9" s="663"/>
      <c r="D9" s="663"/>
      <c r="E9" s="663"/>
      <c r="F9" s="663"/>
      <c r="G9" s="663"/>
      <c r="H9" s="663"/>
      <c r="I9" s="663"/>
      <c r="J9" s="663"/>
      <c r="K9" s="663"/>
      <c r="L9" s="663"/>
      <c r="M9" s="663"/>
      <c r="N9" s="663"/>
      <c r="O9" s="663"/>
      <c r="P9" s="663"/>
      <c r="Q9" s="664"/>
      <c r="R9" s="665">
        <v>2077</v>
      </c>
      <c r="S9" s="666"/>
      <c r="T9" s="666"/>
      <c r="U9" s="666"/>
      <c r="V9" s="666"/>
      <c r="W9" s="666"/>
      <c r="X9" s="666"/>
      <c r="Y9" s="667"/>
      <c r="Z9" s="668">
        <v>0.1</v>
      </c>
      <c r="AA9" s="668"/>
      <c r="AB9" s="668"/>
      <c r="AC9" s="668"/>
      <c r="AD9" s="669">
        <v>2077</v>
      </c>
      <c r="AE9" s="669"/>
      <c r="AF9" s="669"/>
      <c r="AG9" s="669"/>
      <c r="AH9" s="669"/>
      <c r="AI9" s="669"/>
      <c r="AJ9" s="669"/>
      <c r="AK9" s="669"/>
      <c r="AL9" s="670">
        <v>0.1</v>
      </c>
      <c r="AM9" s="671"/>
      <c r="AN9" s="671"/>
      <c r="AO9" s="672"/>
      <c r="AP9" s="662" t="s">
        <v>242</v>
      </c>
      <c r="AQ9" s="663"/>
      <c r="AR9" s="663"/>
      <c r="AS9" s="663"/>
      <c r="AT9" s="663"/>
      <c r="AU9" s="663"/>
      <c r="AV9" s="663"/>
      <c r="AW9" s="663"/>
      <c r="AX9" s="663"/>
      <c r="AY9" s="663"/>
      <c r="AZ9" s="663"/>
      <c r="BA9" s="663"/>
      <c r="BB9" s="663"/>
      <c r="BC9" s="663"/>
      <c r="BD9" s="663"/>
      <c r="BE9" s="663"/>
      <c r="BF9" s="664"/>
      <c r="BG9" s="665">
        <v>63571</v>
      </c>
      <c r="BH9" s="666"/>
      <c r="BI9" s="666"/>
      <c r="BJ9" s="666"/>
      <c r="BK9" s="666"/>
      <c r="BL9" s="666"/>
      <c r="BM9" s="666"/>
      <c r="BN9" s="667"/>
      <c r="BO9" s="668">
        <v>34.299999999999997</v>
      </c>
      <c r="BP9" s="668"/>
      <c r="BQ9" s="668"/>
      <c r="BR9" s="668"/>
      <c r="BS9" s="669" t="s">
        <v>243</v>
      </c>
      <c r="BT9" s="669"/>
      <c r="BU9" s="669"/>
      <c r="BV9" s="669"/>
      <c r="BW9" s="669"/>
      <c r="BX9" s="669"/>
      <c r="BY9" s="669"/>
      <c r="BZ9" s="669"/>
      <c r="CA9" s="669"/>
      <c r="CB9" s="673"/>
      <c r="CD9" s="680" t="s">
        <v>244</v>
      </c>
      <c r="CE9" s="681"/>
      <c r="CF9" s="681"/>
      <c r="CG9" s="681"/>
      <c r="CH9" s="681"/>
      <c r="CI9" s="681"/>
      <c r="CJ9" s="681"/>
      <c r="CK9" s="681"/>
      <c r="CL9" s="681"/>
      <c r="CM9" s="681"/>
      <c r="CN9" s="681"/>
      <c r="CO9" s="681"/>
      <c r="CP9" s="681"/>
      <c r="CQ9" s="682"/>
      <c r="CR9" s="665">
        <v>256211</v>
      </c>
      <c r="CS9" s="666"/>
      <c r="CT9" s="666"/>
      <c r="CU9" s="666"/>
      <c r="CV9" s="666"/>
      <c r="CW9" s="666"/>
      <c r="CX9" s="666"/>
      <c r="CY9" s="667"/>
      <c r="CZ9" s="668">
        <v>6.9</v>
      </c>
      <c r="DA9" s="668"/>
      <c r="DB9" s="668"/>
      <c r="DC9" s="668"/>
      <c r="DD9" s="674">
        <v>29646</v>
      </c>
      <c r="DE9" s="666"/>
      <c r="DF9" s="666"/>
      <c r="DG9" s="666"/>
      <c r="DH9" s="666"/>
      <c r="DI9" s="666"/>
      <c r="DJ9" s="666"/>
      <c r="DK9" s="666"/>
      <c r="DL9" s="666"/>
      <c r="DM9" s="666"/>
      <c r="DN9" s="666"/>
      <c r="DO9" s="666"/>
      <c r="DP9" s="667"/>
      <c r="DQ9" s="674">
        <v>167902</v>
      </c>
      <c r="DR9" s="666"/>
      <c r="DS9" s="666"/>
      <c r="DT9" s="666"/>
      <c r="DU9" s="666"/>
      <c r="DV9" s="666"/>
      <c r="DW9" s="666"/>
      <c r="DX9" s="666"/>
      <c r="DY9" s="666"/>
      <c r="DZ9" s="666"/>
      <c r="EA9" s="666"/>
      <c r="EB9" s="666"/>
      <c r="EC9" s="675"/>
    </row>
    <row r="10" spans="2:143" ht="11.25" customHeight="1" x14ac:dyDescent="0.15">
      <c r="B10" s="662" t="s">
        <v>245</v>
      </c>
      <c r="C10" s="663"/>
      <c r="D10" s="663"/>
      <c r="E10" s="663"/>
      <c r="F10" s="663"/>
      <c r="G10" s="663"/>
      <c r="H10" s="663"/>
      <c r="I10" s="663"/>
      <c r="J10" s="663"/>
      <c r="K10" s="663"/>
      <c r="L10" s="663"/>
      <c r="M10" s="663"/>
      <c r="N10" s="663"/>
      <c r="O10" s="663"/>
      <c r="P10" s="663"/>
      <c r="Q10" s="664"/>
      <c r="R10" s="665" t="s">
        <v>227</v>
      </c>
      <c r="S10" s="666"/>
      <c r="T10" s="666"/>
      <c r="U10" s="666"/>
      <c r="V10" s="666"/>
      <c r="W10" s="666"/>
      <c r="X10" s="666"/>
      <c r="Y10" s="667"/>
      <c r="Z10" s="668" t="s">
        <v>243</v>
      </c>
      <c r="AA10" s="668"/>
      <c r="AB10" s="668"/>
      <c r="AC10" s="668"/>
      <c r="AD10" s="669" t="s">
        <v>236</v>
      </c>
      <c r="AE10" s="669"/>
      <c r="AF10" s="669"/>
      <c r="AG10" s="669"/>
      <c r="AH10" s="669"/>
      <c r="AI10" s="669"/>
      <c r="AJ10" s="669"/>
      <c r="AK10" s="669"/>
      <c r="AL10" s="670" t="s">
        <v>227</v>
      </c>
      <c r="AM10" s="671"/>
      <c r="AN10" s="671"/>
      <c r="AO10" s="672"/>
      <c r="AP10" s="662" t="s">
        <v>246</v>
      </c>
      <c r="AQ10" s="663"/>
      <c r="AR10" s="663"/>
      <c r="AS10" s="663"/>
      <c r="AT10" s="663"/>
      <c r="AU10" s="663"/>
      <c r="AV10" s="663"/>
      <c r="AW10" s="663"/>
      <c r="AX10" s="663"/>
      <c r="AY10" s="663"/>
      <c r="AZ10" s="663"/>
      <c r="BA10" s="663"/>
      <c r="BB10" s="663"/>
      <c r="BC10" s="663"/>
      <c r="BD10" s="663"/>
      <c r="BE10" s="663"/>
      <c r="BF10" s="664"/>
      <c r="BG10" s="665">
        <v>4405</v>
      </c>
      <c r="BH10" s="666"/>
      <c r="BI10" s="666"/>
      <c r="BJ10" s="666"/>
      <c r="BK10" s="666"/>
      <c r="BL10" s="666"/>
      <c r="BM10" s="666"/>
      <c r="BN10" s="667"/>
      <c r="BO10" s="668">
        <v>2.4</v>
      </c>
      <c r="BP10" s="668"/>
      <c r="BQ10" s="668"/>
      <c r="BR10" s="668"/>
      <c r="BS10" s="669" t="s">
        <v>227</v>
      </c>
      <c r="BT10" s="669"/>
      <c r="BU10" s="669"/>
      <c r="BV10" s="669"/>
      <c r="BW10" s="669"/>
      <c r="BX10" s="669"/>
      <c r="BY10" s="669"/>
      <c r="BZ10" s="669"/>
      <c r="CA10" s="669"/>
      <c r="CB10" s="673"/>
      <c r="CD10" s="680" t="s">
        <v>247</v>
      </c>
      <c r="CE10" s="681"/>
      <c r="CF10" s="681"/>
      <c r="CG10" s="681"/>
      <c r="CH10" s="681"/>
      <c r="CI10" s="681"/>
      <c r="CJ10" s="681"/>
      <c r="CK10" s="681"/>
      <c r="CL10" s="681"/>
      <c r="CM10" s="681"/>
      <c r="CN10" s="681"/>
      <c r="CO10" s="681"/>
      <c r="CP10" s="681"/>
      <c r="CQ10" s="682"/>
      <c r="CR10" s="665" t="s">
        <v>243</v>
      </c>
      <c r="CS10" s="666"/>
      <c r="CT10" s="666"/>
      <c r="CU10" s="666"/>
      <c r="CV10" s="666"/>
      <c r="CW10" s="666"/>
      <c r="CX10" s="666"/>
      <c r="CY10" s="667"/>
      <c r="CZ10" s="668" t="s">
        <v>236</v>
      </c>
      <c r="DA10" s="668"/>
      <c r="DB10" s="668"/>
      <c r="DC10" s="668"/>
      <c r="DD10" s="674" t="s">
        <v>236</v>
      </c>
      <c r="DE10" s="666"/>
      <c r="DF10" s="666"/>
      <c r="DG10" s="666"/>
      <c r="DH10" s="666"/>
      <c r="DI10" s="666"/>
      <c r="DJ10" s="666"/>
      <c r="DK10" s="666"/>
      <c r="DL10" s="666"/>
      <c r="DM10" s="666"/>
      <c r="DN10" s="666"/>
      <c r="DO10" s="666"/>
      <c r="DP10" s="667"/>
      <c r="DQ10" s="674" t="s">
        <v>227</v>
      </c>
      <c r="DR10" s="666"/>
      <c r="DS10" s="666"/>
      <c r="DT10" s="666"/>
      <c r="DU10" s="666"/>
      <c r="DV10" s="666"/>
      <c r="DW10" s="666"/>
      <c r="DX10" s="666"/>
      <c r="DY10" s="666"/>
      <c r="DZ10" s="666"/>
      <c r="EA10" s="666"/>
      <c r="EB10" s="666"/>
      <c r="EC10" s="675"/>
    </row>
    <row r="11" spans="2:143" ht="11.25" customHeight="1" x14ac:dyDescent="0.15">
      <c r="B11" s="662" t="s">
        <v>248</v>
      </c>
      <c r="C11" s="663"/>
      <c r="D11" s="663"/>
      <c r="E11" s="663"/>
      <c r="F11" s="663"/>
      <c r="G11" s="663"/>
      <c r="H11" s="663"/>
      <c r="I11" s="663"/>
      <c r="J11" s="663"/>
      <c r="K11" s="663"/>
      <c r="L11" s="663"/>
      <c r="M11" s="663"/>
      <c r="N11" s="663"/>
      <c r="O11" s="663"/>
      <c r="P11" s="663"/>
      <c r="Q11" s="664"/>
      <c r="R11" s="665">
        <v>44361</v>
      </c>
      <c r="S11" s="666"/>
      <c r="T11" s="666"/>
      <c r="U11" s="666"/>
      <c r="V11" s="666"/>
      <c r="W11" s="666"/>
      <c r="X11" s="666"/>
      <c r="Y11" s="667"/>
      <c r="Z11" s="670">
        <v>1.1000000000000001</v>
      </c>
      <c r="AA11" s="671"/>
      <c r="AB11" s="671"/>
      <c r="AC11" s="683"/>
      <c r="AD11" s="674">
        <v>44361</v>
      </c>
      <c r="AE11" s="666"/>
      <c r="AF11" s="666"/>
      <c r="AG11" s="666"/>
      <c r="AH11" s="666"/>
      <c r="AI11" s="666"/>
      <c r="AJ11" s="666"/>
      <c r="AK11" s="667"/>
      <c r="AL11" s="670">
        <v>2.7</v>
      </c>
      <c r="AM11" s="671"/>
      <c r="AN11" s="671"/>
      <c r="AO11" s="672"/>
      <c r="AP11" s="662" t="s">
        <v>249</v>
      </c>
      <c r="AQ11" s="663"/>
      <c r="AR11" s="663"/>
      <c r="AS11" s="663"/>
      <c r="AT11" s="663"/>
      <c r="AU11" s="663"/>
      <c r="AV11" s="663"/>
      <c r="AW11" s="663"/>
      <c r="AX11" s="663"/>
      <c r="AY11" s="663"/>
      <c r="AZ11" s="663"/>
      <c r="BA11" s="663"/>
      <c r="BB11" s="663"/>
      <c r="BC11" s="663"/>
      <c r="BD11" s="663"/>
      <c r="BE11" s="663"/>
      <c r="BF11" s="664"/>
      <c r="BG11" s="665">
        <v>9211</v>
      </c>
      <c r="BH11" s="666"/>
      <c r="BI11" s="666"/>
      <c r="BJ11" s="666"/>
      <c r="BK11" s="666"/>
      <c r="BL11" s="666"/>
      <c r="BM11" s="666"/>
      <c r="BN11" s="667"/>
      <c r="BO11" s="668">
        <v>5</v>
      </c>
      <c r="BP11" s="668"/>
      <c r="BQ11" s="668"/>
      <c r="BR11" s="668"/>
      <c r="BS11" s="669" t="s">
        <v>236</v>
      </c>
      <c r="BT11" s="669"/>
      <c r="BU11" s="669"/>
      <c r="BV11" s="669"/>
      <c r="BW11" s="669"/>
      <c r="BX11" s="669"/>
      <c r="BY11" s="669"/>
      <c r="BZ11" s="669"/>
      <c r="CA11" s="669"/>
      <c r="CB11" s="673"/>
      <c r="CD11" s="680" t="s">
        <v>250</v>
      </c>
      <c r="CE11" s="681"/>
      <c r="CF11" s="681"/>
      <c r="CG11" s="681"/>
      <c r="CH11" s="681"/>
      <c r="CI11" s="681"/>
      <c r="CJ11" s="681"/>
      <c r="CK11" s="681"/>
      <c r="CL11" s="681"/>
      <c r="CM11" s="681"/>
      <c r="CN11" s="681"/>
      <c r="CO11" s="681"/>
      <c r="CP11" s="681"/>
      <c r="CQ11" s="682"/>
      <c r="CR11" s="665">
        <v>245302</v>
      </c>
      <c r="CS11" s="666"/>
      <c r="CT11" s="666"/>
      <c r="CU11" s="666"/>
      <c r="CV11" s="666"/>
      <c r="CW11" s="666"/>
      <c r="CX11" s="666"/>
      <c r="CY11" s="667"/>
      <c r="CZ11" s="668">
        <v>6.6</v>
      </c>
      <c r="DA11" s="668"/>
      <c r="DB11" s="668"/>
      <c r="DC11" s="668"/>
      <c r="DD11" s="674">
        <v>2837</v>
      </c>
      <c r="DE11" s="666"/>
      <c r="DF11" s="666"/>
      <c r="DG11" s="666"/>
      <c r="DH11" s="666"/>
      <c r="DI11" s="666"/>
      <c r="DJ11" s="666"/>
      <c r="DK11" s="666"/>
      <c r="DL11" s="666"/>
      <c r="DM11" s="666"/>
      <c r="DN11" s="666"/>
      <c r="DO11" s="666"/>
      <c r="DP11" s="667"/>
      <c r="DQ11" s="674">
        <v>192533</v>
      </c>
      <c r="DR11" s="666"/>
      <c r="DS11" s="666"/>
      <c r="DT11" s="666"/>
      <c r="DU11" s="666"/>
      <c r="DV11" s="666"/>
      <c r="DW11" s="666"/>
      <c r="DX11" s="666"/>
      <c r="DY11" s="666"/>
      <c r="DZ11" s="666"/>
      <c r="EA11" s="666"/>
      <c r="EB11" s="666"/>
      <c r="EC11" s="675"/>
    </row>
    <row r="12" spans="2:143" ht="11.25" customHeight="1" x14ac:dyDescent="0.15">
      <c r="B12" s="662" t="s">
        <v>251</v>
      </c>
      <c r="C12" s="663"/>
      <c r="D12" s="663"/>
      <c r="E12" s="663"/>
      <c r="F12" s="663"/>
      <c r="G12" s="663"/>
      <c r="H12" s="663"/>
      <c r="I12" s="663"/>
      <c r="J12" s="663"/>
      <c r="K12" s="663"/>
      <c r="L12" s="663"/>
      <c r="M12" s="663"/>
      <c r="N12" s="663"/>
      <c r="O12" s="663"/>
      <c r="P12" s="663"/>
      <c r="Q12" s="664"/>
      <c r="R12" s="665" t="s">
        <v>227</v>
      </c>
      <c r="S12" s="666"/>
      <c r="T12" s="666"/>
      <c r="U12" s="666"/>
      <c r="V12" s="666"/>
      <c r="W12" s="666"/>
      <c r="X12" s="666"/>
      <c r="Y12" s="667"/>
      <c r="Z12" s="668" t="s">
        <v>236</v>
      </c>
      <c r="AA12" s="668"/>
      <c r="AB12" s="668"/>
      <c r="AC12" s="668"/>
      <c r="AD12" s="669" t="s">
        <v>227</v>
      </c>
      <c r="AE12" s="669"/>
      <c r="AF12" s="669"/>
      <c r="AG12" s="669"/>
      <c r="AH12" s="669"/>
      <c r="AI12" s="669"/>
      <c r="AJ12" s="669"/>
      <c r="AK12" s="669"/>
      <c r="AL12" s="670" t="s">
        <v>227</v>
      </c>
      <c r="AM12" s="671"/>
      <c r="AN12" s="671"/>
      <c r="AO12" s="672"/>
      <c r="AP12" s="662" t="s">
        <v>252</v>
      </c>
      <c r="AQ12" s="663"/>
      <c r="AR12" s="663"/>
      <c r="AS12" s="663"/>
      <c r="AT12" s="663"/>
      <c r="AU12" s="663"/>
      <c r="AV12" s="663"/>
      <c r="AW12" s="663"/>
      <c r="AX12" s="663"/>
      <c r="AY12" s="663"/>
      <c r="AZ12" s="663"/>
      <c r="BA12" s="663"/>
      <c r="BB12" s="663"/>
      <c r="BC12" s="663"/>
      <c r="BD12" s="663"/>
      <c r="BE12" s="663"/>
      <c r="BF12" s="664"/>
      <c r="BG12" s="665">
        <v>80454</v>
      </c>
      <c r="BH12" s="666"/>
      <c r="BI12" s="666"/>
      <c r="BJ12" s="666"/>
      <c r="BK12" s="666"/>
      <c r="BL12" s="666"/>
      <c r="BM12" s="666"/>
      <c r="BN12" s="667"/>
      <c r="BO12" s="668">
        <v>43.4</v>
      </c>
      <c r="BP12" s="668"/>
      <c r="BQ12" s="668"/>
      <c r="BR12" s="668"/>
      <c r="BS12" s="669" t="s">
        <v>227</v>
      </c>
      <c r="BT12" s="669"/>
      <c r="BU12" s="669"/>
      <c r="BV12" s="669"/>
      <c r="BW12" s="669"/>
      <c r="BX12" s="669"/>
      <c r="BY12" s="669"/>
      <c r="BZ12" s="669"/>
      <c r="CA12" s="669"/>
      <c r="CB12" s="673"/>
      <c r="CD12" s="680" t="s">
        <v>253</v>
      </c>
      <c r="CE12" s="681"/>
      <c r="CF12" s="681"/>
      <c r="CG12" s="681"/>
      <c r="CH12" s="681"/>
      <c r="CI12" s="681"/>
      <c r="CJ12" s="681"/>
      <c r="CK12" s="681"/>
      <c r="CL12" s="681"/>
      <c r="CM12" s="681"/>
      <c r="CN12" s="681"/>
      <c r="CO12" s="681"/>
      <c r="CP12" s="681"/>
      <c r="CQ12" s="682"/>
      <c r="CR12" s="665">
        <v>15187</v>
      </c>
      <c r="CS12" s="666"/>
      <c r="CT12" s="666"/>
      <c r="CU12" s="666"/>
      <c r="CV12" s="666"/>
      <c r="CW12" s="666"/>
      <c r="CX12" s="666"/>
      <c r="CY12" s="667"/>
      <c r="CZ12" s="668">
        <v>0.4</v>
      </c>
      <c r="DA12" s="668"/>
      <c r="DB12" s="668"/>
      <c r="DC12" s="668"/>
      <c r="DD12" s="674">
        <v>929</v>
      </c>
      <c r="DE12" s="666"/>
      <c r="DF12" s="666"/>
      <c r="DG12" s="666"/>
      <c r="DH12" s="666"/>
      <c r="DI12" s="666"/>
      <c r="DJ12" s="666"/>
      <c r="DK12" s="666"/>
      <c r="DL12" s="666"/>
      <c r="DM12" s="666"/>
      <c r="DN12" s="666"/>
      <c r="DO12" s="666"/>
      <c r="DP12" s="667"/>
      <c r="DQ12" s="674">
        <v>12511</v>
      </c>
      <c r="DR12" s="666"/>
      <c r="DS12" s="666"/>
      <c r="DT12" s="666"/>
      <c r="DU12" s="666"/>
      <c r="DV12" s="666"/>
      <c r="DW12" s="666"/>
      <c r="DX12" s="666"/>
      <c r="DY12" s="666"/>
      <c r="DZ12" s="666"/>
      <c r="EA12" s="666"/>
      <c r="EB12" s="666"/>
      <c r="EC12" s="675"/>
    </row>
    <row r="13" spans="2:143" ht="11.25" customHeight="1" x14ac:dyDescent="0.15">
      <c r="B13" s="662" t="s">
        <v>254</v>
      </c>
      <c r="C13" s="663"/>
      <c r="D13" s="663"/>
      <c r="E13" s="663"/>
      <c r="F13" s="663"/>
      <c r="G13" s="663"/>
      <c r="H13" s="663"/>
      <c r="I13" s="663"/>
      <c r="J13" s="663"/>
      <c r="K13" s="663"/>
      <c r="L13" s="663"/>
      <c r="M13" s="663"/>
      <c r="N13" s="663"/>
      <c r="O13" s="663"/>
      <c r="P13" s="663"/>
      <c r="Q13" s="664"/>
      <c r="R13" s="665" t="s">
        <v>236</v>
      </c>
      <c r="S13" s="666"/>
      <c r="T13" s="666"/>
      <c r="U13" s="666"/>
      <c r="V13" s="666"/>
      <c r="W13" s="666"/>
      <c r="X13" s="666"/>
      <c r="Y13" s="667"/>
      <c r="Z13" s="668" t="s">
        <v>236</v>
      </c>
      <c r="AA13" s="668"/>
      <c r="AB13" s="668"/>
      <c r="AC13" s="668"/>
      <c r="AD13" s="669" t="s">
        <v>236</v>
      </c>
      <c r="AE13" s="669"/>
      <c r="AF13" s="669"/>
      <c r="AG13" s="669"/>
      <c r="AH13" s="669"/>
      <c r="AI13" s="669"/>
      <c r="AJ13" s="669"/>
      <c r="AK13" s="669"/>
      <c r="AL13" s="670" t="s">
        <v>227</v>
      </c>
      <c r="AM13" s="671"/>
      <c r="AN13" s="671"/>
      <c r="AO13" s="672"/>
      <c r="AP13" s="662" t="s">
        <v>255</v>
      </c>
      <c r="AQ13" s="663"/>
      <c r="AR13" s="663"/>
      <c r="AS13" s="663"/>
      <c r="AT13" s="663"/>
      <c r="AU13" s="663"/>
      <c r="AV13" s="663"/>
      <c r="AW13" s="663"/>
      <c r="AX13" s="663"/>
      <c r="AY13" s="663"/>
      <c r="AZ13" s="663"/>
      <c r="BA13" s="663"/>
      <c r="BB13" s="663"/>
      <c r="BC13" s="663"/>
      <c r="BD13" s="663"/>
      <c r="BE13" s="663"/>
      <c r="BF13" s="664"/>
      <c r="BG13" s="665">
        <v>80454</v>
      </c>
      <c r="BH13" s="666"/>
      <c r="BI13" s="666"/>
      <c r="BJ13" s="666"/>
      <c r="BK13" s="666"/>
      <c r="BL13" s="666"/>
      <c r="BM13" s="666"/>
      <c r="BN13" s="667"/>
      <c r="BO13" s="668">
        <v>43.4</v>
      </c>
      <c r="BP13" s="668"/>
      <c r="BQ13" s="668"/>
      <c r="BR13" s="668"/>
      <c r="BS13" s="669" t="s">
        <v>236</v>
      </c>
      <c r="BT13" s="669"/>
      <c r="BU13" s="669"/>
      <c r="BV13" s="669"/>
      <c r="BW13" s="669"/>
      <c r="BX13" s="669"/>
      <c r="BY13" s="669"/>
      <c r="BZ13" s="669"/>
      <c r="CA13" s="669"/>
      <c r="CB13" s="673"/>
      <c r="CD13" s="680" t="s">
        <v>256</v>
      </c>
      <c r="CE13" s="681"/>
      <c r="CF13" s="681"/>
      <c r="CG13" s="681"/>
      <c r="CH13" s="681"/>
      <c r="CI13" s="681"/>
      <c r="CJ13" s="681"/>
      <c r="CK13" s="681"/>
      <c r="CL13" s="681"/>
      <c r="CM13" s="681"/>
      <c r="CN13" s="681"/>
      <c r="CO13" s="681"/>
      <c r="CP13" s="681"/>
      <c r="CQ13" s="682"/>
      <c r="CR13" s="665">
        <v>185727</v>
      </c>
      <c r="CS13" s="666"/>
      <c r="CT13" s="666"/>
      <c r="CU13" s="666"/>
      <c r="CV13" s="666"/>
      <c r="CW13" s="666"/>
      <c r="CX13" s="666"/>
      <c r="CY13" s="667"/>
      <c r="CZ13" s="668">
        <v>5</v>
      </c>
      <c r="DA13" s="668"/>
      <c r="DB13" s="668"/>
      <c r="DC13" s="668"/>
      <c r="DD13" s="674">
        <v>112374</v>
      </c>
      <c r="DE13" s="666"/>
      <c r="DF13" s="666"/>
      <c r="DG13" s="666"/>
      <c r="DH13" s="666"/>
      <c r="DI13" s="666"/>
      <c r="DJ13" s="666"/>
      <c r="DK13" s="666"/>
      <c r="DL13" s="666"/>
      <c r="DM13" s="666"/>
      <c r="DN13" s="666"/>
      <c r="DO13" s="666"/>
      <c r="DP13" s="667"/>
      <c r="DQ13" s="674">
        <v>107196</v>
      </c>
      <c r="DR13" s="666"/>
      <c r="DS13" s="666"/>
      <c r="DT13" s="666"/>
      <c r="DU13" s="666"/>
      <c r="DV13" s="666"/>
      <c r="DW13" s="666"/>
      <c r="DX13" s="666"/>
      <c r="DY13" s="666"/>
      <c r="DZ13" s="666"/>
      <c r="EA13" s="666"/>
      <c r="EB13" s="666"/>
      <c r="EC13" s="675"/>
    </row>
    <row r="14" spans="2:143" ht="11.25" customHeight="1" x14ac:dyDescent="0.15">
      <c r="B14" s="662" t="s">
        <v>257</v>
      </c>
      <c r="C14" s="663"/>
      <c r="D14" s="663"/>
      <c r="E14" s="663"/>
      <c r="F14" s="663"/>
      <c r="G14" s="663"/>
      <c r="H14" s="663"/>
      <c r="I14" s="663"/>
      <c r="J14" s="663"/>
      <c r="K14" s="663"/>
      <c r="L14" s="663"/>
      <c r="M14" s="663"/>
      <c r="N14" s="663"/>
      <c r="O14" s="663"/>
      <c r="P14" s="663"/>
      <c r="Q14" s="664"/>
      <c r="R14" s="665" t="s">
        <v>227</v>
      </c>
      <c r="S14" s="666"/>
      <c r="T14" s="666"/>
      <c r="U14" s="666"/>
      <c r="V14" s="666"/>
      <c r="W14" s="666"/>
      <c r="X14" s="666"/>
      <c r="Y14" s="667"/>
      <c r="Z14" s="668" t="s">
        <v>236</v>
      </c>
      <c r="AA14" s="668"/>
      <c r="AB14" s="668"/>
      <c r="AC14" s="668"/>
      <c r="AD14" s="669" t="s">
        <v>227</v>
      </c>
      <c r="AE14" s="669"/>
      <c r="AF14" s="669"/>
      <c r="AG14" s="669"/>
      <c r="AH14" s="669"/>
      <c r="AI14" s="669"/>
      <c r="AJ14" s="669"/>
      <c r="AK14" s="669"/>
      <c r="AL14" s="670" t="s">
        <v>227</v>
      </c>
      <c r="AM14" s="671"/>
      <c r="AN14" s="671"/>
      <c r="AO14" s="672"/>
      <c r="AP14" s="662" t="s">
        <v>258</v>
      </c>
      <c r="AQ14" s="663"/>
      <c r="AR14" s="663"/>
      <c r="AS14" s="663"/>
      <c r="AT14" s="663"/>
      <c r="AU14" s="663"/>
      <c r="AV14" s="663"/>
      <c r="AW14" s="663"/>
      <c r="AX14" s="663"/>
      <c r="AY14" s="663"/>
      <c r="AZ14" s="663"/>
      <c r="BA14" s="663"/>
      <c r="BB14" s="663"/>
      <c r="BC14" s="663"/>
      <c r="BD14" s="663"/>
      <c r="BE14" s="663"/>
      <c r="BF14" s="664"/>
      <c r="BG14" s="665">
        <v>12988</v>
      </c>
      <c r="BH14" s="666"/>
      <c r="BI14" s="666"/>
      <c r="BJ14" s="666"/>
      <c r="BK14" s="666"/>
      <c r="BL14" s="666"/>
      <c r="BM14" s="666"/>
      <c r="BN14" s="667"/>
      <c r="BO14" s="668">
        <v>7</v>
      </c>
      <c r="BP14" s="668"/>
      <c r="BQ14" s="668"/>
      <c r="BR14" s="668"/>
      <c r="BS14" s="669" t="s">
        <v>227</v>
      </c>
      <c r="BT14" s="669"/>
      <c r="BU14" s="669"/>
      <c r="BV14" s="669"/>
      <c r="BW14" s="669"/>
      <c r="BX14" s="669"/>
      <c r="BY14" s="669"/>
      <c r="BZ14" s="669"/>
      <c r="CA14" s="669"/>
      <c r="CB14" s="673"/>
      <c r="CD14" s="680" t="s">
        <v>259</v>
      </c>
      <c r="CE14" s="681"/>
      <c r="CF14" s="681"/>
      <c r="CG14" s="681"/>
      <c r="CH14" s="681"/>
      <c r="CI14" s="681"/>
      <c r="CJ14" s="681"/>
      <c r="CK14" s="681"/>
      <c r="CL14" s="681"/>
      <c r="CM14" s="681"/>
      <c r="CN14" s="681"/>
      <c r="CO14" s="681"/>
      <c r="CP14" s="681"/>
      <c r="CQ14" s="682"/>
      <c r="CR14" s="665">
        <v>155151</v>
      </c>
      <c r="CS14" s="666"/>
      <c r="CT14" s="666"/>
      <c r="CU14" s="666"/>
      <c r="CV14" s="666"/>
      <c r="CW14" s="666"/>
      <c r="CX14" s="666"/>
      <c r="CY14" s="667"/>
      <c r="CZ14" s="668">
        <v>4.2</v>
      </c>
      <c r="DA14" s="668"/>
      <c r="DB14" s="668"/>
      <c r="DC14" s="668"/>
      <c r="DD14" s="674">
        <v>125905</v>
      </c>
      <c r="DE14" s="666"/>
      <c r="DF14" s="666"/>
      <c r="DG14" s="666"/>
      <c r="DH14" s="666"/>
      <c r="DI14" s="666"/>
      <c r="DJ14" s="666"/>
      <c r="DK14" s="666"/>
      <c r="DL14" s="666"/>
      <c r="DM14" s="666"/>
      <c r="DN14" s="666"/>
      <c r="DO14" s="666"/>
      <c r="DP14" s="667"/>
      <c r="DQ14" s="674">
        <v>35476</v>
      </c>
      <c r="DR14" s="666"/>
      <c r="DS14" s="666"/>
      <c r="DT14" s="666"/>
      <c r="DU14" s="666"/>
      <c r="DV14" s="666"/>
      <c r="DW14" s="666"/>
      <c r="DX14" s="666"/>
      <c r="DY14" s="666"/>
      <c r="DZ14" s="666"/>
      <c r="EA14" s="666"/>
      <c r="EB14" s="666"/>
      <c r="EC14" s="675"/>
    </row>
    <row r="15" spans="2:143" ht="11.25" customHeight="1" x14ac:dyDescent="0.15">
      <c r="B15" s="662" t="s">
        <v>260</v>
      </c>
      <c r="C15" s="663"/>
      <c r="D15" s="663"/>
      <c r="E15" s="663"/>
      <c r="F15" s="663"/>
      <c r="G15" s="663"/>
      <c r="H15" s="663"/>
      <c r="I15" s="663"/>
      <c r="J15" s="663"/>
      <c r="K15" s="663"/>
      <c r="L15" s="663"/>
      <c r="M15" s="663"/>
      <c r="N15" s="663"/>
      <c r="O15" s="663"/>
      <c r="P15" s="663"/>
      <c r="Q15" s="664"/>
      <c r="R15" s="665" t="s">
        <v>227</v>
      </c>
      <c r="S15" s="666"/>
      <c r="T15" s="666"/>
      <c r="U15" s="666"/>
      <c r="V15" s="666"/>
      <c r="W15" s="666"/>
      <c r="X15" s="666"/>
      <c r="Y15" s="667"/>
      <c r="Z15" s="668" t="s">
        <v>227</v>
      </c>
      <c r="AA15" s="668"/>
      <c r="AB15" s="668"/>
      <c r="AC15" s="668"/>
      <c r="AD15" s="669" t="s">
        <v>243</v>
      </c>
      <c r="AE15" s="669"/>
      <c r="AF15" s="669"/>
      <c r="AG15" s="669"/>
      <c r="AH15" s="669"/>
      <c r="AI15" s="669"/>
      <c r="AJ15" s="669"/>
      <c r="AK15" s="669"/>
      <c r="AL15" s="670" t="s">
        <v>227</v>
      </c>
      <c r="AM15" s="671"/>
      <c r="AN15" s="671"/>
      <c r="AO15" s="672"/>
      <c r="AP15" s="662" t="s">
        <v>261</v>
      </c>
      <c r="AQ15" s="663"/>
      <c r="AR15" s="663"/>
      <c r="AS15" s="663"/>
      <c r="AT15" s="663"/>
      <c r="AU15" s="663"/>
      <c r="AV15" s="663"/>
      <c r="AW15" s="663"/>
      <c r="AX15" s="663"/>
      <c r="AY15" s="663"/>
      <c r="AZ15" s="663"/>
      <c r="BA15" s="663"/>
      <c r="BB15" s="663"/>
      <c r="BC15" s="663"/>
      <c r="BD15" s="663"/>
      <c r="BE15" s="663"/>
      <c r="BF15" s="664"/>
      <c r="BG15" s="665">
        <v>11099</v>
      </c>
      <c r="BH15" s="666"/>
      <c r="BI15" s="666"/>
      <c r="BJ15" s="666"/>
      <c r="BK15" s="666"/>
      <c r="BL15" s="666"/>
      <c r="BM15" s="666"/>
      <c r="BN15" s="667"/>
      <c r="BO15" s="668">
        <v>6</v>
      </c>
      <c r="BP15" s="668"/>
      <c r="BQ15" s="668"/>
      <c r="BR15" s="668"/>
      <c r="BS15" s="669" t="s">
        <v>243</v>
      </c>
      <c r="BT15" s="669"/>
      <c r="BU15" s="669"/>
      <c r="BV15" s="669"/>
      <c r="BW15" s="669"/>
      <c r="BX15" s="669"/>
      <c r="BY15" s="669"/>
      <c r="BZ15" s="669"/>
      <c r="CA15" s="669"/>
      <c r="CB15" s="673"/>
      <c r="CD15" s="680" t="s">
        <v>262</v>
      </c>
      <c r="CE15" s="681"/>
      <c r="CF15" s="681"/>
      <c r="CG15" s="681"/>
      <c r="CH15" s="681"/>
      <c r="CI15" s="681"/>
      <c r="CJ15" s="681"/>
      <c r="CK15" s="681"/>
      <c r="CL15" s="681"/>
      <c r="CM15" s="681"/>
      <c r="CN15" s="681"/>
      <c r="CO15" s="681"/>
      <c r="CP15" s="681"/>
      <c r="CQ15" s="682"/>
      <c r="CR15" s="665">
        <v>153308</v>
      </c>
      <c r="CS15" s="666"/>
      <c r="CT15" s="666"/>
      <c r="CU15" s="666"/>
      <c r="CV15" s="666"/>
      <c r="CW15" s="666"/>
      <c r="CX15" s="666"/>
      <c r="CY15" s="667"/>
      <c r="CZ15" s="668">
        <v>4.0999999999999996</v>
      </c>
      <c r="DA15" s="668"/>
      <c r="DB15" s="668"/>
      <c r="DC15" s="668"/>
      <c r="DD15" s="674">
        <v>8365</v>
      </c>
      <c r="DE15" s="666"/>
      <c r="DF15" s="666"/>
      <c r="DG15" s="666"/>
      <c r="DH15" s="666"/>
      <c r="DI15" s="666"/>
      <c r="DJ15" s="666"/>
      <c r="DK15" s="666"/>
      <c r="DL15" s="666"/>
      <c r="DM15" s="666"/>
      <c r="DN15" s="666"/>
      <c r="DO15" s="666"/>
      <c r="DP15" s="667"/>
      <c r="DQ15" s="674">
        <v>134257</v>
      </c>
      <c r="DR15" s="666"/>
      <c r="DS15" s="666"/>
      <c r="DT15" s="666"/>
      <c r="DU15" s="666"/>
      <c r="DV15" s="666"/>
      <c r="DW15" s="666"/>
      <c r="DX15" s="666"/>
      <c r="DY15" s="666"/>
      <c r="DZ15" s="666"/>
      <c r="EA15" s="666"/>
      <c r="EB15" s="666"/>
      <c r="EC15" s="675"/>
    </row>
    <row r="16" spans="2:143" ht="11.25" customHeight="1" x14ac:dyDescent="0.15">
      <c r="B16" s="662" t="s">
        <v>263</v>
      </c>
      <c r="C16" s="663"/>
      <c r="D16" s="663"/>
      <c r="E16" s="663"/>
      <c r="F16" s="663"/>
      <c r="G16" s="663"/>
      <c r="H16" s="663"/>
      <c r="I16" s="663"/>
      <c r="J16" s="663"/>
      <c r="K16" s="663"/>
      <c r="L16" s="663"/>
      <c r="M16" s="663"/>
      <c r="N16" s="663"/>
      <c r="O16" s="663"/>
      <c r="P16" s="663"/>
      <c r="Q16" s="664"/>
      <c r="R16" s="665">
        <v>2684</v>
      </c>
      <c r="S16" s="666"/>
      <c r="T16" s="666"/>
      <c r="U16" s="666"/>
      <c r="V16" s="666"/>
      <c r="W16" s="666"/>
      <c r="X16" s="666"/>
      <c r="Y16" s="667"/>
      <c r="Z16" s="668">
        <v>0.1</v>
      </c>
      <c r="AA16" s="668"/>
      <c r="AB16" s="668"/>
      <c r="AC16" s="668"/>
      <c r="AD16" s="669">
        <v>2684</v>
      </c>
      <c r="AE16" s="669"/>
      <c r="AF16" s="669"/>
      <c r="AG16" s="669"/>
      <c r="AH16" s="669"/>
      <c r="AI16" s="669"/>
      <c r="AJ16" s="669"/>
      <c r="AK16" s="669"/>
      <c r="AL16" s="670">
        <v>0.2</v>
      </c>
      <c r="AM16" s="671"/>
      <c r="AN16" s="671"/>
      <c r="AO16" s="672"/>
      <c r="AP16" s="662" t="s">
        <v>264</v>
      </c>
      <c r="AQ16" s="663"/>
      <c r="AR16" s="663"/>
      <c r="AS16" s="663"/>
      <c r="AT16" s="663"/>
      <c r="AU16" s="663"/>
      <c r="AV16" s="663"/>
      <c r="AW16" s="663"/>
      <c r="AX16" s="663"/>
      <c r="AY16" s="663"/>
      <c r="AZ16" s="663"/>
      <c r="BA16" s="663"/>
      <c r="BB16" s="663"/>
      <c r="BC16" s="663"/>
      <c r="BD16" s="663"/>
      <c r="BE16" s="663"/>
      <c r="BF16" s="664"/>
      <c r="BG16" s="665" t="s">
        <v>227</v>
      </c>
      <c r="BH16" s="666"/>
      <c r="BI16" s="666"/>
      <c r="BJ16" s="666"/>
      <c r="BK16" s="666"/>
      <c r="BL16" s="666"/>
      <c r="BM16" s="666"/>
      <c r="BN16" s="667"/>
      <c r="BO16" s="668" t="s">
        <v>236</v>
      </c>
      <c r="BP16" s="668"/>
      <c r="BQ16" s="668"/>
      <c r="BR16" s="668"/>
      <c r="BS16" s="669" t="s">
        <v>236</v>
      </c>
      <c r="BT16" s="669"/>
      <c r="BU16" s="669"/>
      <c r="BV16" s="669"/>
      <c r="BW16" s="669"/>
      <c r="BX16" s="669"/>
      <c r="BY16" s="669"/>
      <c r="BZ16" s="669"/>
      <c r="CA16" s="669"/>
      <c r="CB16" s="673"/>
      <c r="CD16" s="680" t="s">
        <v>265</v>
      </c>
      <c r="CE16" s="681"/>
      <c r="CF16" s="681"/>
      <c r="CG16" s="681"/>
      <c r="CH16" s="681"/>
      <c r="CI16" s="681"/>
      <c r="CJ16" s="681"/>
      <c r="CK16" s="681"/>
      <c r="CL16" s="681"/>
      <c r="CM16" s="681"/>
      <c r="CN16" s="681"/>
      <c r="CO16" s="681"/>
      <c r="CP16" s="681"/>
      <c r="CQ16" s="682"/>
      <c r="CR16" s="665">
        <v>21610</v>
      </c>
      <c r="CS16" s="666"/>
      <c r="CT16" s="666"/>
      <c r="CU16" s="666"/>
      <c r="CV16" s="666"/>
      <c r="CW16" s="666"/>
      <c r="CX16" s="666"/>
      <c r="CY16" s="667"/>
      <c r="CZ16" s="668">
        <v>0.6</v>
      </c>
      <c r="DA16" s="668"/>
      <c r="DB16" s="668"/>
      <c r="DC16" s="668"/>
      <c r="DD16" s="674" t="s">
        <v>227</v>
      </c>
      <c r="DE16" s="666"/>
      <c r="DF16" s="666"/>
      <c r="DG16" s="666"/>
      <c r="DH16" s="666"/>
      <c r="DI16" s="666"/>
      <c r="DJ16" s="666"/>
      <c r="DK16" s="666"/>
      <c r="DL16" s="666"/>
      <c r="DM16" s="666"/>
      <c r="DN16" s="666"/>
      <c r="DO16" s="666"/>
      <c r="DP16" s="667"/>
      <c r="DQ16" s="674">
        <v>10415</v>
      </c>
      <c r="DR16" s="666"/>
      <c r="DS16" s="666"/>
      <c r="DT16" s="666"/>
      <c r="DU16" s="666"/>
      <c r="DV16" s="666"/>
      <c r="DW16" s="666"/>
      <c r="DX16" s="666"/>
      <c r="DY16" s="666"/>
      <c r="DZ16" s="666"/>
      <c r="EA16" s="666"/>
      <c r="EB16" s="666"/>
      <c r="EC16" s="675"/>
    </row>
    <row r="17" spans="2:133" ht="11.25" customHeight="1" x14ac:dyDescent="0.15">
      <c r="B17" s="662" t="s">
        <v>266</v>
      </c>
      <c r="C17" s="663"/>
      <c r="D17" s="663"/>
      <c r="E17" s="663"/>
      <c r="F17" s="663"/>
      <c r="G17" s="663"/>
      <c r="H17" s="663"/>
      <c r="I17" s="663"/>
      <c r="J17" s="663"/>
      <c r="K17" s="663"/>
      <c r="L17" s="663"/>
      <c r="M17" s="663"/>
      <c r="N17" s="663"/>
      <c r="O17" s="663"/>
      <c r="P17" s="663"/>
      <c r="Q17" s="664"/>
      <c r="R17" s="665">
        <v>2829</v>
      </c>
      <c r="S17" s="666"/>
      <c r="T17" s="666"/>
      <c r="U17" s="666"/>
      <c r="V17" s="666"/>
      <c r="W17" s="666"/>
      <c r="X17" s="666"/>
      <c r="Y17" s="667"/>
      <c r="Z17" s="668">
        <v>0.1</v>
      </c>
      <c r="AA17" s="668"/>
      <c r="AB17" s="668"/>
      <c r="AC17" s="668"/>
      <c r="AD17" s="669">
        <v>2829</v>
      </c>
      <c r="AE17" s="669"/>
      <c r="AF17" s="669"/>
      <c r="AG17" s="669"/>
      <c r="AH17" s="669"/>
      <c r="AI17" s="669"/>
      <c r="AJ17" s="669"/>
      <c r="AK17" s="669"/>
      <c r="AL17" s="670">
        <v>0.2</v>
      </c>
      <c r="AM17" s="671"/>
      <c r="AN17" s="671"/>
      <c r="AO17" s="672"/>
      <c r="AP17" s="662" t="s">
        <v>267</v>
      </c>
      <c r="AQ17" s="663"/>
      <c r="AR17" s="663"/>
      <c r="AS17" s="663"/>
      <c r="AT17" s="663"/>
      <c r="AU17" s="663"/>
      <c r="AV17" s="663"/>
      <c r="AW17" s="663"/>
      <c r="AX17" s="663"/>
      <c r="AY17" s="663"/>
      <c r="AZ17" s="663"/>
      <c r="BA17" s="663"/>
      <c r="BB17" s="663"/>
      <c r="BC17" s="663"/>
      <c r="BD17" s="663"/>
      <c r="BE17" s="663"/>
      <c r="BF17" s="664"/>
      <c r="BG17" s="665" t="s">
        <v>236</v>
      </c>
      <c r="BH17" s="666"/>
      <c r="BI17" s="666"/>
      <c r="BJ17" s="666"/>
      <c r="BK17" s="666"/>
      <c r="BL17" s="666"/>
      <c r="BM17" s="666"/>
      <c r="BN17" s="667"/>
      <c r="BO17" s="668" t="s">
        <v>227</v>
      </c>
      <c r="BP17" s="668"/>
      <c r="BQ17" s="668"/>
      <c r="BR17" s="668"/>
      <c r="BS17" s="669" t="s">
        <v>227</v>
      </c>
      <c r="BT17" s="669"/>
      <c r="BU17" s="669"/>
      <c r="BV17" s="669"/>
      <c r="BW17" s="669"/>
      <c r="BX17" s="669"/>
      <c r="BY17" s="669"/>
      <c r="BZ17" s="669"/>
      <c r="CA17" s="669"/>
      <c r="CB17" s="673"/>
      <c r="CD17" s="680" t="s">
        <v>268</v>
      </c>
      <c r="CE17" s="681"/>
      <c r="CF17" s="681"/>
      <c r="CG17" s="681"/>
      <c r="CH17" s="681"/>
      <c r="CI17" s="681"/>
      <c r="CJ17" s="681"/>
      <c r="CK17" s="681"/>
      <c r="CL17" s="681"/>
      <c r="CM17" s="681"/>
      <c r="CN17" s="681"/>
      <c r="CO17" s="681"/>
      <c r="CP17" s="681"/>
      <c r="CQ17" s="682"/>
      <c r="CR17" s="665">
        <v>205380</v>
      </c>
      <c r="CS17" s="666"/>
      <c r="CT17" s="666"/>
      <c r="CU17" s="666"/>
      <c r="CV17" s="666"/>
      <c r="CW17" s="666"/>
      <c r="CX17" s="666"/>
      <c r="CY17" s="667"/>
      <c r="CZ17" s="668">
        <v>5.5</v>
      </c>
      <c r="DA17" s="668"/>
      <c r="DB17" s="668"/>
      <c r="DC17" s="668"/>
      <c r="DD17" s="674" t="s">
        <v>227</v>
      </c>
      <c r="DE17" s="666"/>
      <c r="DF17" s="666"/>
      <c r="DG17" s="666"/>
      <c r="DH17" s="666"/>
      <c r="DI17" s="666"/>
      <c r="DJ17" s="666"/>
      <c r="DK17" s="666"/>
      <c r="DL17" s="666"/>
      <c r="DM17" s="666"/>
      <c r="DN17" s="666"/>
      <c r="DO17" s="666"/>
      <c r="DP17" s="667"/>
      <c r="DQ17" s="674">
        <v>205380</v>
      </c>
      <c r="DR17" s="666"/>
      <c r="DS17" s="666"/>
      <c r="DT17" s="666"/>
      <c r="DU17" s="666"/>
      <c r="DV17" s="666"/>
      <c r="DW17" s="666"/>
      <c r="DX17" s="666"/>
      <c r="DY17" s="666"/>
      <c r="DZ17" s="666"/>
      <c r="EA17" s="666"/>
      <c r="EB17" s="666"/>
      <c r="EC17" s="675"/>
    </row>
    <row r="18" spans="2:133" ht="11.25" customHeight="1" x14ac:dyDescent="0.15">
      <c r="B18" s="662" t="s">
        <v>269</v>
      </c>
      <c r="C18" s="663"/>
      <c r="D18" s="663"/>
      <c r="E18" s="663"/>
      <c r="F18" s="663"/>
      <c r="G18" s="663"/>
      <c r="H18" s="663"/>
      <c r="I18" s="663"/>
      <c r="J18" s="663"/>
      <c r="K18" s="663"/>
      <c r="L18" s="663"/>
      <c r="M18" s="663"/>
      <c r="N18" s="663"/>
      <c r="O18" s="663"/>
      <c r="P18" s="663"/>
      <c r="Q18" s="664"/>
      <c r="R18" s="665">
        <v>1488</v>
      </c>
      <c r="S18" s="666"/>
      <c r="T18" s="666"/>
      <c r="U18" s="666"/>
      <c r="V18" s="666"/>
      <c r="W18" s="666"/>
      <c r="X18" s="666"/>
      <c r="Y18" s="667"/>
      <c r="Z18" s="668">
        <v>0</v>
      </c>
      <c r="AA18" s="668"/>
      <c r="AB18" s="668"/>
      <c r="AC18" s="668"/>
      <c r="AD18" s="669">
        <v>1488</v>
      </c>
      <c r="AE18" s="669"/>
      <c r="AF18" s="669"/>
      <c r="AG18" s="669"/>
      <c r="AH18" s="669"/>
      <c r="AI18" s="669"/>
      <c r="AJ18" s="669"/>
      <c r="AK18" s="669"/>
      <c r="AL18" s="670">
        <v>0.1</v>
      </c>
      <c r="AM18" s="671"/>
      <c r="AN18" s="671"/>
      <c r="AO18" s="672"/>
      <c r="AP18" s="662" t="s">
        <v>270</v>
      </c>
      <c r="AQ18" s="663"/>
      <c r="AR18" s="663"/>
      <c r="AS18" s="663"/>
      <c r="AT18" s="663"/>
      <c r="AU18" s="663"/>
      <c r="AV18" s="663"/>
      <c r="AW18" s="663"/>
      <c r="AX18" s="663"/>
      <c r="AY18" s="663"/>
      <c r="AZ18" s="663"/>
      <c r="BA18" s="663"/>
      <c r="BB18" s="663"/>
      <c r="BC18" s="663"/>
      <c r="BD18" s="663"/>
      <c r="BE18" s="663"/>
      <c r="BF18" s="664"/>
      <c r="BG18" s="665" t="s">
        <v>227</v>
      </c>
      <c r="BH18" s="666"/>
      <c r="BI18" s="666"/>
      <c r="BJ18" s="666"/>
      <c r="BK18" s="666"/>
      <c r="BL18" s="666"/>
      <c r="BM18" s="666"/>
      <c r="BN18" s="667"/>
      <c r="BO18" s="668" t="s">
        <v>227</v>
      </c>
      <c r="BP18" s="668"/>
      <c r="BQ18" s="668"/>
      <c r="BR18" s="668"/>
      <c r="BS18" s="669" t="s">
        <v>236</v>
      </c>
      <c r="BT18" s="669"/>
      <c r="BU18" s="669"/>
      <c r="BV18" s="669"/>
      <c r="BW18" s="669"/>
      <c r="BX18" s="669"/>
      <c r="BY18" s="669"/>
      <c r="BZ18" s="669"/>
      <c r="CA18" s="669"/>
      <c r="CB18" s="673"/>
      <c r="CD18" s="680" t="s">
        <v>271</v>
      </c>
      <c r="CE18" s="681"/>
      <c r="CF18" s="681"/>
      <c r="CG18" s="681"/>
      <c r="CH18" s="681"/>
      <c r="CI18" s="681"/>
      <c r="CJ18" s="681"/>
      <c r="CK18" s="681"/>
      <c r="CL18" s="681"/>
      <c r="CM18" s="681"/>
      <c r="CN18" s="681"/>
      <c r="CO18" s="681"/>
      <c r="CP18" s="681"/>
      <c r="CQ18" s="682"/>
      <c r="CR18" s="665" t="s">
        <v>243</v>
      </c>
      <c r="CS18" s="666"/>
      <c r="CT18" s="666"/>
      <c r="CU18" s="666"/>
      <c r="CV18" s="666"/>
      <c r="CW18" s="666"/>
      <c r="CX18" s="666"/>
      <c r="CY18" s="667"/>
      <c r="CZ18" s="668" t="s">
        <v>227</v>
      </c>
      <c r="DA18" s="668"/>
      <c r="DB18" s="668"/>
      <c r="DC18" s="668"/>
      <c r="DD18" s="674" t="s">
        <v>236</v>
      </c>
      <c r="DE18" s="666"/>
      <c r="DF18" s="666"/>
      <c r="DG18" s="666"/>
      <c r="DH18" s="666"/>
      <c r="DI18" s="666"/>
      <c r="DJ18" s="666"/>
      <c r="DK18" s="666"/>
      <c r="DL18" s="666"/>
      <c r="DM18" s="666"/>
      <c r="DN18" s="666"/>
      <c r="DO18" s="666"/>
      <c r="DP18" s="667"/>
      <c r="DQ18" s="674" t="s">
        <v>227</v>
      </c>
      <c r="DR18" s="666"/>
      <c r="DS18" s="666"/>
      <c r="DT18" s="666"/>
      <c r="DU18" s="666"/>
      <c r="DV18" s="666"/>
      <c r="DW18" s="666"/>
      <c r="DX18" s="666"/>
      <c r="DY18" s="666"/>
      <c r="DZ18" s="666"/>
      <c r="EA18" s="666"/>
      <c r="EB18" s="666"/>
      <c r="EC18" s="675"/>
    </row>
    <row r="19" spans="2:133" ht="11.25" customHeight="1" x14ac:dyDescent="0.15">
      <c r="B19" s="662" t="s">
        <v>272</v>
      </c>
      <c r="C19" s="663"/>
      <c r="D19" s="663"/>
      <c r="E19" s="663"/>
      <c r="F19" s="663"/>
      <c r="G19" s="663"/>
      <c r="H19" s="663"/>
      <c r="I19" s="663"/>
      <c r="J19" s="663"/>
      <c r="K19" s="663"/>
      <c r="L19" s="663"/>
      <c r="M19" s="663"/>
      <c r="N19" s="663"/>
      <c r="O19" s="663"/>
      <c r="P19" s="663"/>
      <c r="Q19" s="664"/>
      <c r="R19" s="665">
        <v>332</v>
      </c>
      <c r="S19" s="666"/>
      <c r="T19" s="666"/>
      <c r="U19" s="666"/>
      <c r="V19" s="666"/>
      <c r="W19" s="666"/>
      <c r="X19" s="666"/>
      <c r="Y19" s="667"/>
      <c r="Z19" s="668">
        <v>0</v>
      </c>
      <c r="AA19" s="668"/>
      <c r="AB19" s="668"/>
      <c r="AC19" s="668"/>
      <c r="AD19" s="669">
        <v>332</v>
      </c>
      <c r="AE19" s="669"/>
      <c r="AF19" s="669"/>
      <c r="AG19" s="669"/>
      <c r="AH19" s="669"/>
      <c r="AI19" s="669"/>
      <c r="AJ19" s="669"/>
      <c r="AK19" s="669"/>
      <c r="AL19" s="670">
        <v>0</v>
      </c>
      <c r="AM19" s="671"/>
      <c r="AN19" s="671"/>
      <c r="AO19" s="672"/>
      <c r="AP19" s="662" t="s">
        <v>273</v>
      </c>
      <c r="AQ19" s="663"/>
      <c r="AR19" s="663"/>
      <c r="AS19" s="663"/>
      <c r="AT19" s="663"/>
      <c r="AU19" s="663"/>
      <c r="AV19" s="663"/>
      <c r="AW19" s="663"/>
      <c r="AX19" s="663"/>
      <c r="AY19" s="663"/>
      <c r="AZ19" s="663"/>
      <c r="BA19" s="663"/>
      <c r="BB19" s="663"/>
      <c r="BC19" s="663"/>
      <c r="BD19" s="663"/>
      <c r="BE19" s="663"/>
      <c r="BF19" s="664"/>
      <c r="BG19" s="665" t="s">
        <v>227</v>
      </c>
      <c r="BH19" s="666"/>
      <c r="BI19" s="666"/>
      <c r="BJ19" s="666"/>
      <c r="BK19" s="666"/>
      <c r="BL19" s="666"/>
      <c r="BM19" s="666"/>
      <c r="BN19" s="667"/>
      <c r="BO19" s="668" t="s">
        <v>236</v>
      </c>
      <c r="BP19" s="668"/>
      <c r="BQ19" s="668"/>
      <c r="BR19" s="668"/>
      <c r="BS19" s="669" t="s">
        <v>227</v>
      </c>
      <c r="BT19" s="669"/>
      <c r="BU19" s="669"/>
      <c r="BV19" s="669"/>
      <c r="BW19" s="669"/>
      <c r="BX19" s="669"/>
      <c r="BY19" s="669"/>
      <c r="BZ19" s="669"/>
      <c r="CA19" s="669"/>
      <c r="CB19" s="673"/>
      <c r="CD19" s="680" t="s">
        <v>274</v>
      </c>
      <c r="CE19" s="681"/>
      <c r="CF19" s="681"/>
      <c r="CG19" s="681"/>
      <c r="CH19" s="681"/>
      <c r="CI19" s="681"/>
      <c r="CJ19" s="681"/>
      <c r="CK19" s="681"/>
      <c r="CL19" s="681"/>
      <c r="CM19" s="681"/>
      <c r="CN19" s="681"/>
      <c r="CO19" s="681"/>
      <c r="CP19" s="681"/>
      <c r="CQ19" s="682"/>
      <c r="CR19" s="665" t="s">
        <v>227</v>
      </c>
      <c r="CS19" s="666"/>
      <c r="CT19" s="666"/>
      <c r="CU19" s="666"/>
      <c r="CV19" s="666"/>
      <c r="CW19" s="666"/>
      <c r="CX19" s="666"/>
      <c r="CY19" s="667"/>
      <c r="CZ19" s="668" t="s">
        <v>236</v>
      </c>
      <c r="DA19" s="668"/>
      <c r="DB19" s="668"/>
      <c r="DC19" s="668"/>
      <c r="DD19" s="674" t="s">
        <v>227</v>
      </c>
      <c r="DE19" s="666"/>
      <c r="DF19" s="666"/>
      <c r="DG19" s="666"/>
      <c r="DH19" s="666"/>
      <c r="DI19" s="666"/>
      <c r="DJ19" s="666"/>
      <c r="DK19" s="666"/>
      <c r="DL19" s="666"/>
      <c r="DM19" s="666"/>
      <c r="DN19" s="666"/>
      <c r="DO19" s="666"/>
      <c r="DP19" s="667"/>
      <c r="DQ19" s="674" t="s">
        <v>227</v>
      </c>
      <c r="DR19" s="666"/>
      <c r="DS19" s="666"/>
      <c r="DT19" s="666"/>
      <c r="DU19" s="666"/>
      <c r="DV19" s="666"/>
      <c r="DW19" s="666"/>
      <c r="DX19" s="666"/>
      <c r="DY19" s="666"/>
      <c r="DZ19" s="666"/>
      <c r="EA19" s="666"/>
      <c r="EB19" s="666"/>
      <c r="EC19" s="675"/>
    </row>
    <row r="20" spans="2:133" ht="11.25" customHeight="1" x14ac:dyDescent="0.15">
      <c r="B20" s="662" t="s">
        <v>275</v>
      </c>
      <c r="C20" s="663"/>
      <c r="D20" s="663"/>
      <c r="E20" s="663"/>
      <c r="F20" s="663"/>
      <c r="G20" s="663"/>
      <c r="H20" s="663"/>
      <c r="I20" s="663"/>
      <c r="J20" s="663"/>
      <c r="K20" s="663"/>
      <c r="L20" s="663"/>
      <c r="M20" s="663"/>
      <c r="N20" s="663"/>
      <c r="O20" s="663"/>
      <c r="P20" s="663"/>
      <c r="Q20" s="664"/>
      <c r="R20" s="665">
        <v>1037</v>
      </c>
      <c r="S20" s="666"/>
      <c r="T20" s="666"/>
      <c r="U20" s="666"/>
      <c r="V20" s="666"/>
      <c r="W20" s="666"/>
      <c r="X20" s="666"/>
      <c r="Y20" s="667"/>
      <c r="Z20" s="668">
        <v>0</v>
      </c>
      <c r="AA20" s="668"/>
      <c r="AB20" s="668"/>
      <c r="AC20" s="668"/>
      <c r="AD20" s="669">
        <v>1037</v>
      </c>
      <c r="AE20" s="669"/>
      <c r="AF20" s="669"/>
      <c r="AG20" s="669"/>
      <c r="AH20" s="669"/>
      <c r="AI20" s="669"/>
      <c r="AJ20" s="669"/>
      <c r="AK20" s="669"/>
      <c r="AL20" s="670">
        <v>0.1</v>
      </c>
      <c r="AM20" s="671"/>
      <c r="AN20" s="671"/>
      <c r="AO20" s="672"/>
      <c r="AP20" s="662" t="s">
        <v>276</v>
      </c>
      <c r="AQ20" s="663"/>
      <c r="AR20" s="663"/>
      <c r="AS20" s="663"/>
      <c r="AT20" s="663"/>
      <c r="AU20" s="663"/>
      <c r="AV20" s="663"/>
      <c r="AW20" s="663"/>
      <c r="AX20" s="663"/>
      <c r="AY20" s="663"/>
      <c r="AZ20" s="663"/>
      <c r="BA20" s="663"/>
      <c r="BB20" s="663"/>
      <c r="BC20" s="663"/>
      <c r="BD20" s="663"/>
      <c r="BE20" s="663"/>
      <c r="BF20" s="664"/>
      <c r="BG20" s="665" t="s">
        <v>227</v>
      </c>
      <c r="BH20" s="666"/>
      <c r="BI20" s="666"/>
      <c r="BJ20" s="666"/>
      <c r="BK20" s="666"/>
      <c r="BL20" s="666"/>
      <c r="BM20" s="666"/>
      <c r="BN20" s="667"/>
      <c r="BO20" s="668" t="s">
        <v>236</v>
      </c>
      <c r="BP20" s="668"/>
      <c r="BQ20" s="668"/>
      <c r="BR20" s="668"/>
      <c r="BS20" s="669" t="s">
        <v>227</v>
      </c>
      <c r="BT20" s="669"/>
      <c r="BU20" s="669"/>
      <c r="BV20" s="669"/>
      <c r="BW20" s="669"/>
      <c r="BX20" s="669"/>
      <c r="BY20" s="669"/>
      <c r="BZ20" s="669"/>
      <c r="CA20" s="669"/>
      <c r="CB20" s="673"/>
      <c r="CD20" s="680" t="s">
        <v>277</v>
      </c>
      <c r="CE20" s="681"/>
      <c r="CF20" s="681"/>
      <c r="CG20" s="681"/>
      <c r="CH20" s="681"/>
      <c r="CI20" s="681"/>
      <c r="CJ20" s="681"/>
      <c r="CK20" s="681"/>
      <c r="CL20" s="681"/>
      <c r="CM20" s="681"/>
      <c r="CN20" s="681"/>
      <c r="CO20" s="681"/>
      <c r="CP20" s="681"/>
      <c r="CQ20" s="682"/>
      <c r="CR20" s="665">
        <v>3721692</v>
      </c>
      <c r="CS20" s="666"/>
      <c r="CT20" s="666"/>
      <c r="CU20" s="666"/>
      <c r="CV20" s="666"/>
      <c r="CW20" s="666"/>
      <c r="CX20" s="666"/>
      <c r="CY20" s="667"/>
      <c r="CZ20" s="668">
        <v>100</v>
      </c>
      <c r="DA20" s="668"/>
      <c r="DB20" s="668"/>
      <c r="DC20" s="668"/>
      <c r="DD20" s="674">
        <v>1247657</v>
      </c>
      <c r="DE20" s="666"/>
      <c r="DF20" s="666"/>
      <c r="DG20" s="666"/>
      <c r="DH20" s="666"/>
      <c r="DI20" s="666"/>
      <c r="DJ20" s="666"/>
      <c r="DK20" s="666"/>
      <c r="DL20" s="666"/>
      <c r="DM20" s="666"/>
      <c r="DN20" s="666"/>
      <c r="DO20" s="666"/>
      <c r="DP20" s="667"/>
      <c r="DQ20" s="674">
        <v>1872616</v>
      </c>
      <c r="DR20" s="666"/>
      <c r="DS20" s="666"/>
      <c r="DT20" s="666"/>
      <c r="DU20" s="666"/>
      <c r="DV20" s="666"/>
      <c r="DW20" s="666"/>
      <c r="DX20" s="666"/>
      <c r="DY20" s="666"/>
      <c r="DZ20" s="666"/>
      <c r="EA20" s="666"/>
      <c r="EB20" s="666"/>
      <c r="EC20" s="675"/>
    </row>
    <row r="21" spans="2:133" ht="11.25" customHeight="1" x14ac:dyDescent="0.15">
      <c r="B21" s="662" t="s">
        <v>278</v>
      </c>
      <c r="C21" s="663"/>
      <c r="D21" s="663"/>
      <c r="E21" s="663"/>
      <c r="F21" s="663"/>
      <c r="G21" s="663"/>
      <c r="H21" s="663"/>
      <c r="I21" s="663"/>
      <c r="J21" s="663"/>
      <c r="K21" s="663"/>
      <c r="L21" s="663"/>
      <c r="M21" s="663"/>
      <c r="N21" s="663"/>
      <c r="O21" s="663"/>
      <c r="P21" s="663"/>
      <c r="Q21" s="664"/>
      <c r="R21" s="665">
        <v>119</v>
      </c>
      <c r="S21" s="666"/>
      <c r="T21" s="666"/>
      <c r="U21" s="666"/>
      <c r="V21" s="666"/>
      <c r="W21" s="666"/>
      <c r="X21" s="666"/>
      <c r="Y21" s="667"/>
      <c r="Z21" s="668">
        <v>0</v>
      </c>
      <c r="AA21" s="668"/>
      <c r="AB21" s="668"/>
      <c r="AC21" s="668"/>
      <c r="AD21" s="669">
        <v>119</v>
      </c>
      <c r="AE21" s="669"/>
      <c r="AF21" s="669"/>
      <c r="AG21" s="669"/>
      <c r="AH21" s="669"/>
      <c r="AI21" s="669"/>
      <c r="AJ21" s="669"/>
      <c r="AK21" s="669"/>
      <c r="AL21" s="670">
        <v>0</v>
      </c>
      <c r="AM21" s="671"/>
      <c r="AN21" s="671"/>
      <c r="AO21" s="672"/>
      <c r="AP21" s="684" t="s">
        <v>279</v>
      </c>
      <c r="AQ21" s="685"/>
      <c r="AR21" s="685"/>
      <c r="AS21" s="685"/>
      <c r="AT21" s="685"/>
      <c r="AU21" s="685"/>
      <c r="AV21" s="685"/>
      <c r="AW21" s="685"/>
      <c r="AX21" s="685"/>
      <c r="AY21" s="685"/>
      <c r="AZ21" s="685"/>
      <c r="BA21" s="685"/>
      <c r="BB21" s="685"/>
      <c r="BC21" s="685"/>
      <c r="BD21" s="685"/>
      <c r="BE21" s="685"/>
      <c r="BF21" s="686"/>
      <c r="BG21" s="665" t="s">
        <v>227</v>
      </c>
      <c r="BH21" s="666"/>
      <c r="BI21" s="666"/>
      <c r="BJ21" s="666"/>
      <c r="BK21" s="666"/>
      <c r="BL21" s="666"/>
      <c r="BM21" s="666"/>
      <c r="BN21" s="667"/>
      <c r="BO21" s="668" t="s">
        <v>227</v>
      </c>
      <c r="BP21" s="668"/>
      <c r="BQ21" s="668"/>
      <c r="BR21" s="668"/>
      <c r="BS21" s="669" t="s">
        <v>227</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699" t="s">
        <v>280</v>
      </c>
      <c r="C22" s="700"/>
      <c r="D22" s="700"/>
      <c r="E22" s="700"/>
      <c r="F22" s="700"/>
      <c r="G22" s="700"/>
      <c r="H22" s="700"/>
      <c r="I22" s="700"/>
      <c r="J22" s="700"/>
      <c r="K22" s="700"/>
      <c r="L22" s="700"/>
      <c r="M22" s="700"/>
      <c r="N22" s="700"/>
      <c r="O22" s="700"/>
      <c r="P22" s="700"/>
      <c r="Q22" s="701"/>
      <c r="R22" s="665" t="s">
        <v>227</v>
      </c>
      <c r="S22" s="666"/>
      <c r="T22" s="666"/>
      <c r="U22" s="666"/>
      <c r="V22" s="666"/>
      <c r="W22" s="666"/>
      <c r="X22" s="666"/>
      <c r="Y22" s="667"/>
      <c r="Z22" s="668" t="s">
        <v>227</v>
      </c>
      <c r="AA22" s="668"/>
      <c r="AB22" s="668"/>
      <c r="AC22" s="668"/>
      <c r="AD22" s="669" t="s">
        <v>236</v>
      </c>
      <c r="AE22" s="669"/>
      <c r="AF22" s="669"/>
      <c r="AG22" s="669"/>
      <c r="AH22" s="669"/>
      <c r="AI22" s="669"/>
      <c r="AJ22" s="669"/>
      <c r="AK22" s="669"/>
      <c r="AL22" s="670" t="s">
        <v>236</v>
      </c>
      <c r="AM22" s="671"/>
      <c r="AN22" s="671"/>
      <c r="AO22" s="672"/>
      <c r="AP22" s="684" t="s">
        <v>281</v>
      </c>
      <c r="AQ22" s="685"/>
      <c r="AR22" s="685"/>
      <c r="AS22" s="685"/>
      <c r="AT22" s="685"/>
      <c r="AU22" s="685"/>
      <c r="AV22" s="685"/>
      <c r="AW22" s="685"/>
      <c r="AX22" s="685"/>
      <c r="AY22" s="685"/>
      <c r="AZ22" s="685"/>
      <c r="BA22" s="685"/>
      <c r="BB22" s="685"/>
      <c r="BC22" s="685"/>
      <c r="BD22" s="685"/>
      <c r="BE22" s="685"/>
      <c r="BF22" s="686"/>
      <c r="BG22" s="665" t="s">
        <v>236</v>
      </c>
      <c r="BH22" s="666"/>
      <c r="BI22" s="666"/>
      <c r="BJ22" s="666"/>
      <c r="BK22" s="666"/>
      <c r="BL22" s="666"/>
      <c r="BM22" s="666"/>
      <c r="BN22" s="667"/>
      <c r="BO22" s="668" t="s">
        <v>227</v>
      </c>
      <c r="BP22" s="668"/>
      <c r="BQ22" s="668"/>
      <c r="BR22" s="668"/>
      <c r="BS22" s="669" t="s">
        <v>236</v>
      </c>
      <c r="BT22" s="669"/>
      <c r="BU22" s="669"/>
      <c r="BV22" s="669"/>
      <c r="BW22" s="669"/>
      <c r="BX22" s="669"/>
      <c r="BY22" s="669"/>
      <c r="BZ22" s="669"/>
      <c r="CA22" s="669"/>
      <c r="CB22" s="673"/>
      <c r="CD22" s="647" t="s">
        <v>282</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283</v>
      </c>
      <c r="C23" s="663"/>
      <c r="D23" s="663"/>
      <c r="E23" s="663"/>
      <c r="F23" s="663"/>
      <c r="G23" s="663"/>
      <c r="H23" s="663"/>
      <c r="I23" s="663"/>
      <c r="J23" s="663"/>
      <c r="K23" s="663"/>
      <c r="L23" s="663"/>
      <c r="M23" s="663"/>
      <c r="N23" s="663"/>
      <c r="O23" s="663"/>
      <c r="P23" s="663"/>
      <c r="Q23" s="664"/>
      <c r="R23" s="665">
        <v>1469351</v>
      </c>
      <c r="S23" s="666"/>
      <c r="T23" s="666"/>
      <c r="U23" s="666"/>
      <c r="V23" s="666"/>
      <c r="W23" s="666"/>
      <c r="X23" s="666"/>
      <c r="Y23" s="667"/>
      <c r="Z23" s="668">
        <v>36.9</v>
      </c>
      <c r="AA23" s="668"/>
      <c r="AB23" s="668"/>
      <c r="AC23" s="668"/>
      <c r="AD23" s="669">
        <v>1340337</v>
      </c>
      <c r="AE23" s="669"/>
      <c r="AF23" s="669"/>
      <c r="AG23" s="669"/>
      <c r="AH23" s="669"/>
      <c r="AI23" s="669"/>
      <c r="AJ23" s="669"/>
      <c r="AK23" s="669"/>
      <c r="AL23" s="670">
        <v>82.2</v>
      </c>
      <c r="AM23" s="671"/>
      <c r="AN23" s="671"/>
      <c r="AO23" s="672"/>
      <c r="AP23" s="684" t="s">
        <v>284</v>
      </c>
      <c r="AQ23" s="685"/>
      <c r="AR23" s="685"/>
      <c r="AS23" s="685"/>
      <c r="AT23" s="685"/>
      <c r="AU23" s="685"/>
      <c r="AV23" s="685"/>
      <c r="AW23" s="685"/>
      <c r="AX23" s="685"/>
      <c r="AY23" s="685"/>
      <c r="AZ23" s="685"/>
      <c r="BA23" s="685"/>
      <c r="BB23" s="685"/>
      <c r="BC23" s="685"/>
      <c r="BD23" s="685"/>
      <c r="BE23" s="685"/>
      <c r="BF23" s="686"/>
      <c r="BG23" s="665" t="s">
        <v>227</v>
      </c>
      <c r="BH23" s="666"/>
      <c r="BI23" s="666"/>
      <c r="BJ23" s="666"/>
      <c r="BK23" s="666"/>
      <c r="BL23" s="666"/>
      <c r="BM23" s="666"/>
      <c r="BN23" s="667"/>
      <c r="BO23" s="668" t="s">
        <v>227</v>
      </c>
      <c r="BP23" s="668"/>
      <c r="BQ23" s="668"/>
      <c r="BR23" s="668"/>
      <c r="BS23" s="669" t="s">
        <v>236</v>
      </c>
      <c r="BT23" s="669"/>
      <c r="BU23" s="669"/>
      <c r="BV23" s="669"/>
      <c r="BW23" s="669"/>
      <c r="BX23" s="669"/>
      <c r="BY23" s="669"/>
      <c r="BZ23" s="669"/>
      <c r="CA23" s="669"/>
      <c r="CB23" s="673"/>
      <c r="CD23" s="647" t="s">
        <v>221</v>
      </c>
      <c r="CE23" s="648"/>
      <c r="CF23" s="648"/>
      <c r="CG23" s="648"/>
      <c r="CH23" s="648"/>
      <c r="CI23" s="648"/>
      <c r="CJ23" s="648"/>
      <c r="CK23" s="648"/>
      <c r="CL23" s="648"/>
      <c r="CM23" s="648"/>
      <c r="CN23" s="648"/>
      <c r="CO23" s="648"/>
      <c r="CP23" s="648"/>
      <c r="CQ23" s="649"/>
      <c r="CR23" s="647" t="s">
        <v>285</v>
      </c>
      <c r="CS23" s="648"/>
      <c r="CT23" s="648"/>
      <c r="CU23" s="648"/>
      <c r="CV23" s="648"/>
      <c r="CW23" s="648"/>
      <c r="CX23" s="648"/>
      <c r="CY23" s="649"/>
      <c r="CZ23" s="647" t="s">
        <v>286</v>
      </c>
      <c r="DA23" s="648"/>
      <c r="DB23" s="648"/>
      <c r="DC23" s="649"/>
      <c r="DD23" s="647" t="s">
        <v>287</v>
      </c>
      <c r="DE23" s="648"/>
      <c r="DF23" s="648"/>
      <c r="DG23" s="648"/>
      <c r="DH23" s="648"/>
      <c r="DI23" s="648"/>
      <c r="DJ23" s="648"/>
      <c r="DK23" s="649"/>
      <c r="DL23" s="696" t="s">
        <v>288</v>
      </c>
      <c r="DM23" s="697"/>
      <c r="DN23" s="697"/>
      <c r="DO23" s="697"/>
      <c r="DP23" s="697"/>
      <c r="DQ23" s="697"/>
      <c r="DR23" s="697"/>
      <c r="DS23" s="697"/>
      <c r="DT23" s="697"/>
      <c r="DU23" s="697"/>
      <c r="DV23" s="698"/>
      <c r="DW23" s="647" t="s">
        <v>289</v>
      </c>
      <c r="DX23" s="648"/>
      <c r="DY23" s="648"/>
      <c r="DZ23" s="648"/>
      <c r="EA23" s="648"/>
      <c r="EB23" s="648"/>
      <c r="EC23" s="649"/>
    </row>
    <row r="24" spans="2:133" ht="11.25" customHeight="1" x14ac:dyDescent="0.15">
      <c r="B24" s="662" t="s">
        <v>290</v>
      </c>
      <c r="C24" s="663"/>
      <c r="D24" s="663"/>
      <c r="E24" s="663"/>
      <c r="F24" s="663"/>
      <c r="G24" s="663"/>
      <c r="H24" s="663"/>
      <c r="I24" s="663"/>
      <c r="J24" s="663"/>
      <c r="K24" s="663"/>
      <c r="L24" s="663"/>
      <c r="M24" s="663"/>
      <c r="N24" s="663"/>
      <c r="O24" s="663"/>
      <c r="P24" s="663"/>
      <c r="Q24" s="664"/>
      <c r="R24" s="665">
        <v>1340337</v>
      </c>
      <c r="S24" s="666"/>
      <c r="T24" s="666"/>
      <c r="U24" s="666"/>
      <c r="V24" s="666"/>
      <c r="W24" s="666"/>
      <c r="X24" s="666"/>
      <c r="Y24" s="667"/>
      <c r="Z24" s="668">
        <v>33.6</v>
      </c>
      <c r="AA24" s="668"/>
      <c r="AB24" s="668"/>
      <c r="AC24" s="668"/>
      <c r="AD24" s="669">
        <v>1340337</v>
      </c>
      <c r="AE24" s="669"/>
      <c r="AF24" s="669"/>
      <c r="AG24" s="669"/>
      <c r="AH24" s="669"/>
      <c r="AI24" s="669"/>
      <c r="AJ24" s="669"/>
      <c r="AK24" s="669"/>
      <c r="AL24" s="670">
        <v>82.2</v>
      </c>
      <c r="AM24" s="671"/>
      <c r="AN24" s="671"/>
      <c r="AO24" s="672"/>
      <c r="AP24" s="684" t="s">
        <v>291</v>
      </c>
      <c r="AQ24" s="685"/>
      <c r="AR24" s="685"/>
      <c r="AS24" s="685"/>
      <c r="AT24" s="685"/>
      <c r="AU24" s="685"/>
      <c r="AV24" s="685"/>
      <c r="AW24" s="685"/>
      <c r="AX24" s="685"/>
      <c r="AY24" s="685"/>
      <c r="AZ24" s="685"/>
      <c r="BA24" s="685"/>
      <c r="BB24" s="685"/>
      <c r="BC24" s="685"/>
      <c r="BD24" s="685"/>
      <c r="BE24" s="685"/>
      <c r="BF24" s="686"/>
      <c r="BG24" s="665" t="s">
        <v>227</v>
      </c>
      <c r="BH24" s="666"/>
      <c r="BI24" s="666"/>
      <c r="BJ24" s="666"/>
      <c r="BK24" s="666"/>
      <c r="BL24" s="666"/>
      <c r="BM24" s="666"/>
      <c r="BN24" s="667"/>
      <c r="BO24" s="668" t="s">
        <v>227</v>
      </c>
      <c r="BP24" s="668"/>
      <c r="BQ24" s="668"/>
      <c r="BR24" s="668"/>
      <c r="BS24" s="669" t="s">
        <v>243</v>
      </c>
      <c r="BT24" s="669"/>
      <c r="BU24" s="669"/>
      <c r="BV24" s="669"/>
      <c r="BW24" s="669"/>
      <c r="BX24" s="669"/>
      <c r="BY24" s="669"/>
      <c r="BZ24" s="669"/>
      <c r="CA24" s="669"/>
      <c r="CB24" s="673"/>
      <c r="CD24" s="676" t="s">
        <v>292</v>
      </c>
      <c r="CE24" s="677"/>
      <c r="CF24" s="677"/>
      <c r="CG24" s="677"/>
      <c r="CH24" s="677"/>
      <c r="CI24" s="677"/>
      <c r="CJ24" s="677"/>
      <c r="CK24" s="677"/>
      <c r="CL24" s="677"/>
      <c r="CM24" s="677"/>
      <c r="CN24" s="677"/>
      <c r="CO24" s="677"/>
      <c r="CP24" s="677"/>
      <c r="CQ24" s="678"/>
      <c r="CR24" s="654">
        <v>905915</v>
      </c>
      <c r="CS24" s="655"/>
      <c r="CT24" s="655"/>
      <c r="CU24" s="655"/>
      <c r="CV24" s="655"/>
      <c r="CW24" s="655"/>
      <c r="CX24" s="655"/>
      <c r="CY24" s="656"/>
      <c r="CZ24" s="659">
        <v>24.3</v>
      </c>
      <c r="DA24" s="660"/>
      <c r="DB24" s="660"/>
      <c r="DC24" s="679"/>
      <c r="DD24" s="702">
        <v>770100</v>
      </c>
      <c r="DE24" s="655"/>
      <c r="DF24" s="655"/>
      <c r="DG24" s="655"/>
      <c r="DH24" s="655"/>
      <c r="DI24" s="655"/>
      <c r="DJ24" s="655"/>
      <c r="DK24" s="656"/>
      <c r="DL24" s="702">
        <v>721191</v>
      </c>
      <c r="DM24" s="655"/>
      <c r="DN24" s="655"/>
      <c r="DO24" s="655"/>
      <c r="DP24" s="655"/>
      <c r="DQ24" s="655"/>
      <c r="DR24" s="655"/>
      <c r="DS24" s="655"/>
      <c r="DT24" s="655"/>
      <c r="DU24" s="655"/>
      <c r="DV24" s="656"/>
      <c r="DW24" s="659">
        <v>42.8</v>
      </c>
      <c r="DX24" s="660"/>
      <c r="DY24" s="660"/>
      <c r="DZ24" s="660"/>
      <c r="EA24" s="660"/>
      <c r="EB24" s="660"/>
      <c r="EC24" s="661"/>
    </row>
    <row r="25" spans="2:133" ht="11.25" customHeight="1" x14ac:dyDescent="0.15">
      <c r="B25" s="662" t="s">
        <v>293</v>
      </c>
      <c r="C25" s="663"/>
      <c r="D25" s="663"/>
      <c r="E25" s="663"/>
      <c r="F25" s="663"/>
      <c r="G25" s="663"/>
      <c r="H25" s="663"/>
      <c r="I25" s="663"/>
      <c r="J25" s="663"/>
      <c r="K25" s="663"/>
      <c r="L25" s="663"/>
      <c r="M25" s="663"/>
      <c r="N25" s="663"/>
      <c r="O25" s="663"/>
      <c r="P25" s="663"/>
      <c r="Q25" s="664"/>
      <c r="R25" s="665">
        <v>129014</v>
      </c>
      <c r="S25" s="666"/>
      <c r="T25" s="666"/>
      <c r="U25" s="666"/>
      <c r="V25" s="666"/>
      <c r="W25" s="666"/>
      <c r="X25" s="666"/>
      <c r="Y25" s="667"/>
      <c r="Z25" s="668">
        <v>3.2</v>
      </c>
      <c r="AA25" s="668"/>
      <c r="AB25" s="668"/>
      <c r="AC25" s="668"/>
      <c r="AD25" s="669" t="s">
        <v>236</v>
      </c>
      <c r="AE25" s="669"/>
      <c r="AF25" s="669"/>
      <c r="AG25" s="669"/>
      <c r="AH25" s="669"/>
      <c r="AI25" s="669"/>
      <c r="AJ25" s="669"/>
      <c r="AK25" s="669"/>
      <c r="AL25" s="670" t="s">
        <v>227</v>
      </c>
      <c r="AM25" s="671"/>
      <c r="AN25" s="671"/>
      <c r="AO25" s="672"/>
      <c r="AP25" s="684" t="s">
        <v>294</v>
      </c>
      <c r="AQ25" s="685"/>
      <c r="AR25" s="685"/>
      <c r="AS25" s="685"/>
      <c r="AT25" s="685"/>
      <c r="AU25" s="685"/>
      <c r="AV25" s="685"/>
      <c r="AW25" s="685"/>
      <c r="AX25" s="685"/>
      <c r="AY25" s="685"/>
      <c r="AZ25" s="685"/>
      <c r="BA25" s="685"/>
      <c r="BB25" s="685"/>
      <c r="BC25" s="685"/>
      <c r="BD25" s="685"/>
      <c r="BE25" s="685"/>
      <c r="BF25" s="686"/>
      <c r="BG25" s="665" t="s">
        <v>236</v>
      </c>
      <c r="BH25" s="666"/>
      <c r="BI25" s="666"/>
      <c r="BJ25" s="666"/>
      <c r="BK25" s="666"/>
      <c r="BL25" s="666"/>
      <c r="BM25" s="666"/>
      <c r="BN25" s="667"/>
      <c r="BO25" s="668" t="s">
        <v>227</v>
      </c>
      <c r="BP25" s="668"/>
      <c r="BQ25" s="668"/>
      <c r="BR25" s="668"/>
      <c r="BS25" s="669" t="s">
        <v>227</v>
      </c>
      <c r="BT25" s="669"/>
      <c r="BU25" s="669"/>
      <c r="BV25" s="669"/>
      <c r="BW25" s="669"/>
      <c r="BX25" s="669"/>
      <c r="BY25" s="669"/>
      <c r="BZ25" s="669"/>
      <c r="CA25" s="669"/>
      <c r="CB25" s="673"/>
      <c r="CD25" s="680" t="s">
        <v>295</v>
      </c>
      <c r="CE25" s="681"/>
      <c r="CF25" s="681"/>
      <c r="CG25" s="681"/>
      <c r="CH25" s="681"/>
      <c r="CI25" s="681"/>
      <c r="CJ25" s="681"/>
      <c r="CK25" s="681"/>
      <c r="CL25" s="681"/>
      <c r="CM25" s="681"/>
      <c r="CN25" s="681"/>
      <c r="CO25" s="681"/>
      <c r="CP25" s="681"/>
      <c r="CQ25" s="682"/>
      <c r="CR25" s="665">
        <v>544136</v>
      </c>
      <c r="CS25" s="705"/>
      <c r="CT25" s="705"/>
      <c r="CU25" s="705"/>
      <c r="CV25" s="705"/>
      <c r="CW25" s="705"/>
      <c r="CX25" s="705"/>
      <c r="CY25" s="706"/>
      <c r="CZ25" s="670">
        <v>14.6</v>
      </c>
      <c r="DA25" s="703"/>
      <c r="DB25" s="703"/>
      <c r="DC25" s="707"/>
      <c r="DD25" s="674">
        <v>524980</v>
      </c>
      <c r="DE25" s="705"/>
      <c r="DF25" s="705"/>
      <c r="DG25" s="705"/>
      <c r="DH25" s="705"/>
      <c r="DI25" s="705"/>
      <c r="DJ25" s="705"/>
      <c r="DK25" s="706"/>
      <c r="DL25" s="674">
        <v>517512</v>
      </c>
      <c r="DM25" s="705"/>
      <c r="DN25" s="705"/>
      <c r="DO25" s="705"/>
      <c r="DP25" s="705"/>
      <c r="DQ25" s="705"/>
      <c r="DR25" s="705"/>
      <c r="DS25" s="705"/>
      <c r="DT25" s="705"/>
      <c r="DU25" s="705"/>
      <c r="DV25" s="706"/>
      <c r="DW25" s="670">
        <v>30.7</v>
      </c>
      <c r="DX25" s="703"/>
      <c r="DY25" s="703"/>
      <c r="DZ25" s="703"/>
      <c r="EA25" s="703"/>
      <c r="EB25" s="703"/>
      <c r="EC25" s="704"/>
    </row>
    <row r="26" spans="2:133" ht="11.25" customHeight="1" x14ac:dyDescent="0.15">
      <c r="B26" s="662" t="s">
        <v>296</v>
      </c>
      <c r="C26" s="663"/>
      <c r="D26" s="663"/>
      <c r="E26" s="663"/>
      <c r="F26" s="663"/>
      <c r="G26" s="663"/>
      <c r="H26" s="663"/>
      <c r="I26" s="663"/>
      <c r="J26" s="663"/>
      <c r="K26" s="663"/>
      <c r="L26" s="663"/>
      <c r="M26" s="663"/>
      <c r="N26" s="663"/>
      <c r="O26" s="663"/>
      <c r="P26" s="663"/>
      <c r="Q26" s="664"/>
      <c r="R26" s="665" t="s">
        <v>227</v>
      </c>
      <c r="S26" s="666"/>
      <c r="T26" s="666"/>
      <c r="U26" s="666"/>
      <c r="V26" s="666"/>
      <c r="W26" s="666"/>
      <c r="X26" s="666"/>
      <c r="Y26" s="667"/>
      <c r="Z26" s="668" t="s">
        <v>236</v>
      </c>
      <c r="AA26" s="668"/>
      <c r="AB26" s="668"/>
      <c r="AC26" s="668"/>
      <c r="AD26" s="669" t="s">
        <v>243</v>
      </c>
      <c r="AE26" s="669"/>
      <c r="AF26" s="669"/>
      <c r="AG26" s="669"/>
      <c r="AH26" s="669"/>
      <c r="AI26" s="669"/>
      <c r="AJ26" s="669"/>
      <c r="AK26" s="669"/>
      <c r="AL26" s="670" t="s">
        <v>227</v>
      </c>
      <c r="AM26" s="671"/>
      <c r="AN26" s="671"/>
      <c r="AO26" s="672"/>
      <c r="AP26" s="684" t="s">
        <v>297</v>
      </c>
      <c r="AQ26" s="714"/>
      <c r="AR26" s="714"/>
      <c r="AS26" s="714"/>
      <c r="AT26" s="714"/>
      <c r="AU26" s="714"/>
      <c r="AV26" s="714"/>
      <c r="AW26" s="714"/>
      <c r="AX26" s="714"/>
      <c r="AY26" s="714"/>
      <c r="AZ26" s="714"/>
      <c r="BA26" s="714"/>
      <c r="BB26" s="714"/>
      <c r="BC26" s="714"/>
      <c r="BD26" s="714"/>
      <c r="BE26" s="714"/>
      <c r="BF26" s="686"/>
      <c r="BG26" s="665" t="s">
        <v>236</v>
      </c>
      <c r="BH26" s="666"/>
      <c r="BI26" s="666"/>
      <c r="BJ26" s="666"/>
      <c r="BK26" s="666"/>
      <c r="BL26" s="666"/>
      <c r="BM26" s="666"/>
      <c r="BN26" s="667"/>
      <c r="BO26" s="668" t="s">
        <v>243</v>
      </c>
      <c r="BP26" s="668"/>
      <c r="BQ26" s="668"/>
      <c r="BR26" s="668"/>
      <c r="BS26" s="669" t="s">
        <v>227</v>
      </c>
      <c r="BT26" s="669"/>
      <c r="BU26" s="669"/>
      <c r="BV26" s="669"/>
      <c r="BW26" s="669"/>
      <c r="BX26" s="669"/>
      <c r="BY26" s="669"/>
      <c r="BZ26" s="669"/>
      <c r="CA26" s="669"/>
      <c r="CB26" s="673"/>
      <c r="CD26" s="680" t="s">
        <v>298</v>
      </c>
      <c r="CE26" s="681"/>
      <c r="CF26" s="681"/>
      <c r="CG26" s="681"/>
      <c r="CH26" s="681"/>
      <c r="CI26" s="681"/>
      <c r="CJ26" s="681"/>
      <c r="CK26" s="681"/>
      <c r="CL26" s="681"/>
      <c r="CM26" s="681"/>
      <c r="CN26" s="681"/>
      <c r="CO26" s="681"/>
      <c r="CP26" s="681"/>
      <c r="CQ26" s="682"/>
      <c r="CR26" s="665">
        <v>338866</v>
      </c>
      <c r="CS26" s="666"/>
      <c r="CT26" s="666"/>
      <c r="CU26" s="666"/>
      <c r="CV26" s="666"/>
      <c r="CW26" s="666"/>
      <c r="CX26" s="666"/>
      <c r="CY26" s="667"/>
      <c r="CZ26" s="670">
        <v>9.1</v>
      </c>
      <c r="DA26" s="703"/>
      <c r="DB26" s="703"/>
      <c r="DC26" s="707"/>
      <c r="DD26" s="674">
        <v>323815</v>
      </c>
      <c r="DE26" s="666"/>
      <c r="DF26" s="666"/>
      <c r="DG26" s="666"/>
      <c r="DH26" s="666"/>
      <c r="DI26" s="666"/>
      <c r="DJ26" s="666"/>
      <c r="DK26" s="667"/>
      <c r="DL26" s="674" t="s">
        <v>227</v>
      </c>
      <c r="DM26" s="666"/>
      <c r="DN26" s="666"/>
      <c r="DO26" s="666"/>
      <c r="DP26" s="666"/>
      <c r="DQ26" s="666"/>
      <c r="DR26" s="666"/>
      <c r="DS26" s="666"/>
      <c r="DT26" s="666"/>
      <c r="DU26" s="666"/>
      <c r="DV26" s="667"/>
      <c r="DW26" s="670" t="s">
        <v>243</v>
      </c>
      <c r="DX26" s="703"/>
      <c r="DY26" s="703"/>
      <c r="DZ26" s="703"/>
      <c r="EA26" s="703"/>
      <c r="EB26" s="703"/>
      <c r="EC26" s="704"/>
    </row>
    <row r="27" spans="2:133" ht="11.25" customHeight="1" x14ac:dyDescent="0.15">
      <c r="B27" s="662" t="s">
        <v>299</v>
      </c>
      <c r="C27" s="663"/>
      <c r="D27" s="663"/>
      <c r="E27" s="663"/>
      <c r="F27" s="663"/>
      <c r="G27" s="663"/>
      <c r="H27" s="663"/>
      <c r="I27" s="663"/>
      <c r="J27" s="663"/>
      <c r="K27" s="663"/>
      <c r="L27" s="663"/>
      <c r="M27" s="663"/>
      <c r="N27" s="663"/>
      <c r="O27" s="663"/>
      <c r="P27" s="663"/>
      <c r="Q27" s="664"/>
      <c r="R27" s="665">
        <v>1759999</v>
      </c>
      <c r="S27" s="666"/>
      <c r="T27" s="666"/>
      <c r="U27" s="666"/>
      <c r="V27" s="666"/>
      <c r="W27" s="666"/>
      <c r="X27" s="666"/>
      <c r="Y27" s="667"/>
      <c r="Z27" s="668">
        <v>44.1</v>
      </c>
      <c r="AA27" s="668"/>
      <c r="AB27" s="668"/>
      <c r="AC27" s="668"/>
      <c r="AD27" s="669">
        <v>1630985</v>
      </c>
      <c r="AE27" s="669"/>
      <c r="AF27" s="669"/>
      <c r="AG27" s="669"/>
      <c r="AH27" s="669"/>
      <c r="AI27" s="669"/>
      <c r="AJ27" s="669"/>
      <c r="AK27" s="669"/>
      <c r="AL27" s="670">
        <v>100</v>
      </c>
      <c r="AM27" s="671"/>
      <c r="AN27" s="671"/>
      <c r="AO27" s="672"/>
      <c r="AP27" s="662" t="s">
        <v>300</v>
      </c>
      <c r="AQ27" s="663"/>
      <c r="AR27" s="663"/>
      <c r="AS27" s="663"/>
      <c r="AT27" s="663"/>
      <c r="AU27" s="663"/>
      <c r="AV27" s="663"/>
      <c r="AW27" s="663"/>
      <c r="AX27" s="663"/>
      <c r="AY27" s="663"/>
      <c r="AZ27" s="663"/>
      <c r="BA27" s="663"/>
      <c r="BB27" s="663"/>
      <c r="BC27" s="663"/>
      <c r="BD27" s="663"/>
      <c r="BE27" s="663"/>
      <c r="BF27" s="664"/>
      <c r="BG27" s="665">
        <v>185249</v>
      </c>
      <c r="BH27" s="666"/>
      <c r="BI27" s="666"/>
      <c r="BJ27" s="666"/>
      <c r="BK27" s="666"/>
      <c r="BL27" s="666"/>
      <c r="BM27" s="666"/>
      <c r="BN27" s="667"/>
      <c r="BO27" s="668">
        <v>100</v>
      </c>
      <c r="BP27" s="668"/>
      <c r="BQ27" s="668"/>
      <c r="BR27" s="668"/>
      <c r="BS27" s="669" t="s">
        <v>236</v>
      </c>
      <c r="BT27" s="669"/>
      <c r="BU27" s="669"/>
      <c r="BV27" s="669"/>
      <c r="BW27" s="669"/>
      <c r="BX27" s="669"/>
      <c r="BY27" s="669"/>
      <c r="BZ27" s="669"/>
      <c r="CA27" s="669"/>
      <c r="CB27" s="673"/>
      <c r="CD27" s="680" t="s">
        <v>301</v>
      </c>
      <c r="CE27" s="681"/>
      <c r="CF27" s="681"/>
      <c r="CG27" s="681"/>
      <c r="CH27" s="681"/>
      <c r="CI27" s="681"/>
      <c r="CJ27" s="681"/>
      <c r="CK27" s="681"/>
      <c r="CL27" s="681"/>
      <c r="CM27" s="681"/>
      <c r="CN27" s="681"/>
      <c r="CO27" s="681"/>
      <c r="CP27" s="681"/>
      <c r="CQ27" s="682"/>
      <c r="CR27" s="665">
        <v>156399</v>
      </c>
      <c r="CS27" s="705"/>
      <c r="CT27" s="705"/>
      <c r="CU27" s="705"/>
      <c r="CV27" s="705"/>
      <c r="CW27" s="705"/>
      <c r="CX27" s="705"/>
      <c r="CY27" s="706"/>
      <c r="CZ27" s="670">
        <v>4.2</v>
      </c>
      <c r="DA27" s="703"/>
      <c r="DB27" s="703"/>
      <c r="DC27" s="707"/>
      <c r="DD27" s="674">
        <v>39740</v>
      </c>
      <c r="DE27" s="705"/>
      <c r="DF27" s="705"/>
      <c r="DG27" s="705"/>
      <c r="DH27" s="705"/>
      <c r="DI27" s="705"/>
      <c r="DJ27" s="705"/>
      <c r="DK27" s="706"/>
      <c r="DL27" s="674">
        <v>39250</v>
      </c>
      <c r="DM27" s="705"/>
      <c r="DN27" s="705"/>
      <c r="DO27" s="705"/>
      <c r="DP27" s="705"/>
      <c r="DQ27" s="705"/>
      <c r="DR27" s="705"/>
      <c r="DS27" s="705"/>
      <c r="DT27" s="705"/>
      <c r="DU27" s="705"/>
      <c r="DV27" s="706"/>
      <c r="DW27" s="670">
        <v>2.2999999999999998</v>
      </c>
      <c r="DX27" s="703"/>
      <c r="DY27" s="703"/>
      <c r="DZ27" s="703"/>
      <c r="EA27" s="703"/>
      <c r="EB27" s="703"/>
      <c r="EC27" s="704"/>
    </row>
    <row r="28" spans="2:133" ht="11.25" customHeight="1" x14ac:dyDescent="0.15">
      <c r="B28" s="662" t="s">
        <v>302</v>
      </c>
      <c r="C28" s="663"/>
      <c r="D28" s="663"/>
      <c r="E28" s="663"/>
      <c r="F28" s="663"/>
      <c r="G28" s="663"/>
      <c r="H28" s="663"/>
      <c r="I28" s="663"/>
      <c r="J28" s="663"/>
      <c r="K28" s="663"/>
      <c r="L28" s="663"/>
      <c r="M28" s="663"/>
      <c r="N28" s="663"/>
      <c r="O28" s="663"/>
      <c r="P28" s="663"/>
      <c r="Q28" s="664"/>
      <c r="R28" s="665" t="s">
        <v>236</v>
      </c>
      <c r="S28" s="666"/>
      <c r="T28" s="666"/>
      <c r="U28" s="666"/>
      <c r="V28" s="666"/>
      <c r="W28" s="666"/>
      <c r="X28" s="666"/>
      <c r="Y28" s="667"/>
      <c r="Z28" s="668" t="s">
        <v>227</v>
      </c>
      <c r="AA28" s="668"/>
      <c r="AB28" s="668"/>
      <c r="AC28" s="668"/>
      <c r="AD28" s="669" t="s">
        <v>236</v>
      </c>
      <c r="AE28" s="669"/>
      <c r="AF28" s="669"/>
      <c r="AG28" s="669"/>
      <c r="AH28" s="669"/>
      <c r="AI28" s="669"/>
      <c r="AJ28" s="669"/>
      <c r="AK28" s="669"/>
      <c r="AL28" s="670" t="s">
        <v>227</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303</v>
      </c>
      <c r="CE28" s="681"/>
      <c r="CF28" s="681"/>
      <c r="CG28" s="681"/>
      <c r="CH28" s="681"/>
      <c r="CI28" s="681"/>
      <c r="CJ28" s="681"/>
      <c r="CK28" s="681"/>
      <c r="CL28" s="681"/>
      <c r="CM28" s="681"/>
      <c r="CN28" s="681"/>
      <c r="CO28" s="681"/>
      <c r="CP28" s="681"/>
      <c r="CQ28" s="682"/>
      <c r="CR28" s="665">
        <v>205380</v>
      </c>
      <c r="CS28" s="666"/>
      <c r="CT28" s="666"/>
      <c r="CU28" s="666"/>
      <c r="CV28" s="666"/>
      <c r="CW28" s="666"/>
      <c r="CX28" s="666"/>
      <c r="CY28" s="667"/>
      <c r="CZ28" s="670">
        <v>5.5</v>
      </c>
      <c r="DA28" s="703"/>
      <c r="DB28" s="703"/>
      <c r="DC28" s="707"/>
      <c r="DD28" s="674">
        <v>205380</v>
      </c>
      <c r="DE28" s="666"/>
      <c r="DF28" s="666"/>
      <c r="DG28" s="666"/>
      <c r="DH28" s="666"/>
      <c r="DI28" s="666"/>
      <c r="DJ28" s="666"/>
      <c r="DK28" s="667"/>
      <c r="DL28" s="674">
        <v>164429</v>
      </c>
      <c r="DM28" s="666"/>
      <c r="DN28" s="666"/>
      <c r="DO28" s="666"/>
      <c r="DP28" s="666"/>
      <c r="DQ28" s="666"/>
      <c r="DR28" s="666"/>
      <c r="DS28" s="666"/>
      <c r="DT28" s="666"/>
      <c r="DU28" s="666"/>
      <c r="DV28" s="667"/>
      <c r="DW28" s="670">
        <v>9.8000000000000007</v>
      </c>
      <c r="DX28" s="703"/>
      <c r="DY28" s="703"/>
      <c r="DZ28" s="703"/>
      <c r="EA28" s="703"/>
      <c r="EB28" s="703"/>
      <c r="EC28" s="704"/>
    </row>
    <row r="29" spans="2:133" ht="11.25" customHeight="1" x14ac:dyDescent="0.15">
      <c r="B29" s="662" t="s">
        <v>304</v>
      </c>
      <c r="C29" s="663"/>
      <c r="D29" s="663"/>
      <c r="E29" s="663"/>
      <c r="F29" s="663"/>
      <c r="G29" s="663"/>
      <c r="H29" s="663"/>
      <c r="I29" s="663"/>
      <c r="J29" s="663"/>
      <c r="K29" s="663"/>
      <c r="L29" s="663"/>
      <c r="M29" s="663"/>
      <c r="N29" s="663"/>
      <c r="O29" s="663"/>
      <c r="P29" s="663"/>
      <c r="Q29" s="664"/>
      <c r="R29" s="665">
        <v>19055</v>
      </c>
      <c r="S29" s="666"/>
      <c r="T29" s="666"/>
      <c r="U29" s="666"/>
      <c r="V29" s="666"/>
      <c r="W29" s="666"/>
      <c r="X29" s="666"/>
      <c r="Y29" s="667"/>
      <c r="Z29" s="668">
        <v>0.5</v>
      </c>
      <c r="AA29" s="668"/>
      <c r="AB29" s="668"/>
      <c r="AC29" s="668"/>
      <c r="AD29" s="669" t="s">
        <v>243</v>
      </c>
      <c r="AE29" s="669"/>
      <c r="AF29" s="669"/>
      <c r="AG29" s="669"/>
      <c r="AH29" s="669"/>
      <c r="AI29" s="669"/>
      <c r="AJ29" s="669"/>
      <c r="AK29" s="669"/>
      <c r="AL29" s="670" t="s">
        <v>243</v>
      </c>
      <c r="AM29" s="671"/>
      <c r="AN29" s="671"/>
      <c r="AO29" s="672"/>
      <c r="AP29" s="717"/>
      <c r="AQ29" s="718"/>
      <c r="AR29" s="718"/>
      <c r="AS29" s="718"/>
      <c r="AT29" s="718"/>
      <c r="AU29" s="718"/>
      <c r="AV29" s="718"/>
      <c r="AW29" s="718"/>
      <c r="AX29" s="718"/>
      <c r="AY29" s="718"/>
      <c r="AZ29" s="718"/>
      <c r="BA29" s="718"/>
      <c r="BB29" s="718"/>
      <c r="BC29" s="718"/>
      <c r="BD29" s="718"/>
      <c r="BE29" s="718"/>
      <c r="BF29" s="719"/>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08" t="s">
        <v>305</v>
      </c>
      <c r="CE29" s="709"/>
      <c r="CF29" s="680" t="s">
        <v>70</v>
      </c>
      <c r="CG29" s="681"/>
      <c r="CH29" s="681"/>
      <c r="CI29" s="681"/>
      <c r="CJ29" s="681"/>
      <c r="CK29" s="681"/>
      <c r="CL29" s="681"/>
      <c r="CM29" s="681"/>
      <c r="CN29" s="681"/>
      <c r="CO29" s="681"/>
      <c r="CP29" s="681"/>
      <c r="CQ29" s="682"/>
      <c r="CR29" s="665">
        <v>205380</v>
      </c>
      <c r="CS29" s="705"/>
      <c r="CT29" s="705"/>
      <c r="CU29" s="705"/>
      <c r="CV29" s="705"/>
      <c r="CW29" s="705"/>
      <c r="CX29" s="705"/>
      <c r="CY29" s="706"/>
      <c r="CZ29" s="670">
        <v>5.5</v>
      </c>
      <c r="DA29" s="703"/>
      <c r="DB29" s="703"/>
      <c r="DC29" s="707"/>
      <c r="DD29" s="674">
        <v>205380</v>
      </c>
      <c r="DE29" s="705"/>
      <c r="DF29" s="705"/>
      <c r="DG29" s="705"/>
      <c r="DH29" s="705"/>
      <c r="DI29" s="705"/>
      <c r="DJ29" s="705"/>
      <c r="DK29" s="706"/>
      <c r="DL29" s="674">
        <v>164429</v>
      </c>
      <c r="DM29" s="705"/>
      <c r="DN29" s="705"/>
      <c r="DO29" s="705"/>
      <c r="DP29" s="705"/>
      <c r="DQ29" s="705"/>
      <c r="DR29" s="705"/>
      <c r="DS29" s="705"/>
      <c r="DT29" s="705"/>
      <c r="DU29" s="705"/>
      <c r="DV29" s="706"/>
      <c r="DW29" s="670">
        <v>9.8000000000000007</v>
      </c>
      <c r="DX29" s="703"/>
      <c r="DY29" s="703"/>
      <c r="DZ29" s="703"/>
      <c r="EA29" s="703"/>
      <c r="EB29" s="703"/>
      <c r="EC29" s="704"/>
    </row>
    <row r="30" spans="2:133" ht="11.25" customHeight="1" x14ac:dyDescent="0.15">
      <c r="B30" s="662" t="s">
        <v>306</v>
      </c>
      <c r="C30" s="663"/>
      <c r="D30" s="663"/>
      <c r="E30" s="663"/>
      <c r="F30" s="663"/>
      <c r="G30" s="663"/>
      <c r="H30" s="663"/>
      <c r="I30" s="663"/>
      <c r="J30" s="663"/>
      <c r="K30" s="663"/>
      <c r="L30" s="663"/>
      <c r="M30" s="663"/>
      <c r="N30" s="663"/>
      <c r="O30" s="663"/>
      <c r="P30" s="663"/>
      <c r="Q30" s="664"/>
      <c r="R30" s="665">
        <v>18803</v>
      </c>
      <c r="S30" s="666"/>
      <c r="T30" s="666"/>
      <c r="U30" s="666"/>
      <c r="V30" s="666"/>
      <c r="W30" s="666"/>
      <c r="X30" s="666"/>
      <c r="Y30" s="667"/>
      <c r="Z30" s="668">
        <v>0.5</v>
      </c>
      <c r="AA30" s="668"/>
      <c r="AB30" s="668"/>
      <c r="AC30" s="668"/>
      <c r="AD30" s="669">
        <v>2</v>
      </c>
      <c r="AE30" s="669"/>
      <c r="AF30" s="669"/>
      <c r="AG30" s="669"/>
      <c r="AH30" s="669"/>
      <c r="AI30" s="669"/>
      <c r="AJ30" s="669"/>
      <c r="AK30" s="669"/>
      <c r="AL30" s="670">
        <v>0</v>
      </c>
      <c r="AM30" s="671"/>
      <c r="AN30" s="671"/>
      <c r="AO30" s="672"/>
      <c r="AP30" s="644" t="s">
        <v>221</v>
      </c>
      <c r="AQ30" s="645"/>
      <c r="AR30" s="645"/>
      <c r="AS30" s="645"/>
      <c r="AT30" s="645"/>
      <c r="AU30" s="645"/>
      <c r="AV30" s="645"/>
      <c r="AW30" s="645"/>
      <c r="AX30" s="645"/>
      <c r="AY30" s="645"/>
      <c r="AZ30" s="645"/>
      <c r="BA30" s="645"/>
      <c r="BB30" s="645"/>
      <c r="BC30" s="645"/>
      <c r="BD30" s="645"/>
      <c r="BE30" s="645"/>
      <c r="BF30" s="646"/>
      <c r="BG30" s="644" t="s">
        <v>307</v>
      </c>
      <c r="BH30" s="715"/>
      <c r="BI30" s="715"/>
      <c r="BJ30" s="715"/>
      <c r="BK30" s="715"/>
      <c r="BL30" s="715"/>
      <c r="BM30" s="715"/>
      <c r="BN30" s="715"/>
      <c r="BO30" s="715"/>
      <c r="BP30" s="715"/>
      <c r="BQ30" s="716"/>
      <c r="BR30" s="644" t="s">
        <v>308</v>
      </c>
      <c r="BS30" s="715"/>
      <c r="BT30" s="715"/>
      <c r="BU30" s="715"/>
      <c r="BV30" s="715"/>
      <c r="BW30" s="715"/>
      <c r="BX30" s="715"/>
      <c r="BY30" s="715"/>
      <c r="BZ30" s="715"/>
      <c r="CA30" s="715"/>
      <c r="CB30" s="716"/>
      <c r="CD30" s="710"/>
      <c r="CE30" s="711"/>
      <c r="CF30" s="680" t="s">
        <v>309</v>
      </c>
      <c r="CG30" s="681"/>
      <c r="CH30" s="681"/>
      <c r="CI30" s="681"/>
      <c r="CJ30" s="681"/>
      <c r="CK30" s="681"/>
      <c r="CL30" s="681"/>
      <c r="CM30" s="681"/>
      <c r="CN30" s="681"/>
      <c r="CO30" s="681"/>
      <c r="CP30" s="681"/>
      <c r="CQ30" s="682"/>
      <c r="CR30" s="665">
        <v>202461</v>
      </c>
      <c r="CS30" s="666"/>
      <c r="CT30" s="666"/>
      <c r="CU30" s="666"/>
      <c r="CV30" s="666"/>
      <c r="CW30" s="666"/>
      <c r="CX30" s="666"/>
      <c r="CY30" s="667"/>
      <c r="CZ30" s="670">
        <v>5.4</v>
      </c>
      <c r="DA30" s="703"/>
      <c r="DB30" s="703"/>
      <c r="DC30" s="707"/>
      <c r="DD30" s="674">
        <v>202461</v>
      </c>
      <c r="DE30" s="666"/>
      <c r="DF30" s="666"/>
      <c r="DG30" s="666"/>
      <c r="DH30" s="666"/>
      <c r="DI30" s="666"/>
      <c r="DJ30" s="666"/>
      <c r="DK30" s="667"/>
      <c r="DL30" s="674">
        <v>161510</v>
      </c>
      <c r="DM30" s="666"/>
      <c r="DN30" s="666"/>
      <c r="DO30" s="666"/>
      <c r="DP30" s="666"/>
      <c r="DQ30" s="666"/>
      <c r="DR30" s="666"/>
      <c r="DS30" s="666"/>
      <c r="DT30" s="666"/>
      <c r="DU30" s="666"/>
      <c r="DV30" s="667"/>
      <c r="DW30" s="670">
        <v>9.6</v>
      </c>
      <c r="DX30" s="703"/>
      <c r="DY30" s="703"/>
      <c r="DZ30" s="703"/>
      <c r="EA30" s="703"/>
      <c r="EB30" s="703"/>
      <c r="EC30" s="704"/>
    </row>
    <row r="31" spans="2:133" ht="11.25" customHeight="1" x14ac:dyDescent="0.15">
      <c r="B31" s="662" t="s">
        <v>310</v>
      </c>
      <c r="C31" s="663"/>
      <c r="D31" s="663"/>
      <c r="E31" s="663"/>
      <c r="F31" s="663"/>
      <c r="G31" s="663"/>
      <c r="H31" s="663"/>
      <c r="I31" s="663"/>
      <c r="J31" s="663"/>
      <c r="K31" s="663"/>
      <c r="L31" s="663"/>
      <c r="M31" s="663"/>
      <c r="N31" s="663"/>
      <c r="O31" s="663"/>
      <c r="P31" s="663"/>
      <c r="Q31" s="664"/>
      <c r="R31" s="665">
        <v>1423</v>
      </c>
      <c r="S31" s="666"/>
      <c r="T31" s="666"/>
      <c r="U31" s="666"/>
      <c r="V31" s="666"/>
      <c r="W31" s="666"/>
      <c r="X31" s="666"/>
      <c r="Y31" s="667"/>
      <c r="Z31" s="668">
        <v>0</v>
      </c>
      <c r="AA31" s="668"/>
      <c r="AB31" s="668"/>
      <c r="AC31" s="668"/>
      <c r="AD31" s="669" t="s">
        <v>227</v>
      </c>
      <c r="AE31" s="669"/>
      <c r="AF31" s="669"/>
      <c r="AG31" s="669"/>
      <c r="AH31" s="669"/>
      <c r="AI31" s="669"/>
      <c r="AJ31" s="669"/>
      <c r="AK31" s="669"/>
      <c r="AL31" s="670" t="s">
        <v>227</v>
      </c>
      <c r="AM31" s="671"/>
      <c r="AN31" s="671"/>
      <c r="AO31" s="672"/>
      <c r="AP31" s="722" t="s">
        <v>311</v>
      </c>
      <c r="AQ31" s="723"/>
      <c r="AR31" s="723"/>
      <c r="AS31" s="723"/>
      <c r="AT31" s="728" t="s">
        <v>312</v>
      </c>
      <c r="AU31" s="217"/>
      <c r="AV31" s="217"/>
      <c r="AW31" s="217"/>
      <c r="AX31" s="651" t="s">
        <v>188</v>
      </c>
      <c r="AY31" s="652"/>
      <c r="AZ31" s="652"/>
      <c r="BA31" s="652"/>
      <c r="BB31" s="652"/>
      <c r="BC31" s="652"/>
      <c r="BD31" s="652"/>
      <c r="BE31" s="652"/>
      <c r="BF31" s="653"/>
      <c r="BG31" s="733">
        <v>99.9</v>
      </c>
      <c r="BH31" s="720"/>
      <c r="BI31" s="720"/>
      <c r="BJ31" s="720"/>
      <c r="BK31" s="720"/>
      <c r="BL31" s="720"/>
      <c r="BM31" s="660">
        <v>99.5</v>
      </c>
      <c r="BN31" s="720"/>
      <c r="BO31" s="720"/>
      <c r="BP31" s="720"/>
      <c r="BQ31" s="721"/>
      <c r="BR31" s="733">
        <v>100</v>
      </c>
      <c r="BS31" s="720"/>
      <c r="BT31" s="720"/>
      <c r="BU31" s="720"/>
      <c r="BV31" s="720"/>
      <c r="BW31" s="720"/>
      <c r="BX31" s="660">
        <v>99.5</v>
      </c>
      <c r="BY31" s="720"/>
      <c r="BZ31" s="720"/>
      <c r="CA31" s="720"/>
      <c r="CB31" s="721"/>
      <c r="CD31" s="710"/>
      <c r="CE31" s="711"/>
      <c r="CF31" s="680" t="s">
        <v>313</v>
      </c>
      <c r="CG31" s="681"/>
      <c r="CH31" s="681"/>
      <c r="CI31" s="681"/>
      <c r="CJ31" s="681"/>
      <c r="CK31" s="681"/>
      <c r="CL31" s="681"/>
      <c r="CM31" s="681"/>
      <c r="CN31" s="681"/>
      <c r="CO31" s="681"/>
      <c r="CP31" s="681"/>
      <c r="CQ31" s="682"/>
      <c r="CR31" s="665">
        <v>2919</v>
      </c>
      <c r="CS31" s="705"/>
      <c r="CT31" s="705"/>
      <c r="CU31" s="705"/>
      <c r="CV31" s="705"/>
      <c r="CW31" s="705"/>
      <c r="CX31" s="705"/>
      <c r="CY31" s="706"/>
      <c r="CZ31" s="670">
        <v>0.1</v>
      </c>
      <c r="DA31" s="703"/>
      <c r="DB31" s="703"/>
      <c r="DC31" s="707"/>
      <c r="DD31" s="674">
        <v>2919</v>
      </c>
      <c r="DE31" s="705"/>
      <c r="DF31" s="705"/>
      <c r="DG31" s="705"/>
      <c r="DH31" s="705"/>
      <c r="DI31" s="705"/>
      <c r="DJ31" s="705"/>
      <c r="DK31" s="706"/>
      <c r="DL31" s="674">
        <v>2919</v>
      </c>
      <c r="DM31" s="705"/>
      <c r="DN31" s="705"/>
      <c r="DO31" s="705"/>
      <c r="DP31" s="705"/>
      <c r="DQ31" s="705"/>
      <c r="DR31" s="705"/>
      <c r="DS31" s="705"/>
      <c r="DT31" s="705"/>
      <c r="DU31" s="705"/>
      <c r="DV31" s="706"/>
      <c r="DW31" s="670">
        <v>0.2</v>
      </c>
      <c r="DX31" s="703"/>
      <c r="DY31" s="703"/>
      <c r="DZ31" s="703"/>
      <c r="EA31" s="703"/>
      <c r="EB31" s="703"/>
      <c r="EC31" s="704"/>
    </row>
    <row r="32" spans="2:133" ht="11.25" customHeight="1" x14ac:dyDescent="0.15">
      <c r="B32" s="662" t="s">
        <v>314</v>
      </c>
      <c r="C32" s="663"/>
      <c r="D32" s="663"/>
      <c r="E32" s="663"/>
      <c r="F32" s="663"/>
      <c r="G32" s="663"/>
      <c r="H32" s="663"/>
      <c r="I32" s="663"/>
      <c r="J32" s="663"/>
      <c r="K32" s="663"/>
      <c r="L32" s="663"/>
      <c r="M32" s="663"/>
      <c r="N32" s="663"/>
      <c r="O32" s="663"/>
      <c r="P32" s="663"/>
      <c r="Q32" s="664"/>
      <c r="R32" s="665">
        <v>297990</v>
      </c>
      <c r="S32" s="666"/>
      <c r="T32" s="666"/>
      <c r="U32" s="666"/>
      <c r="V32" s="666"/>
      <c r="W32" s="666"/>
      <c r="X32" s="666"/>
      <c r="Y32" s="667"/>
      <c r="Z32" s="668">
        <v>7.5</v>
      </c>
      <c r="AA32" s="668"/>
      <c r="AB32" s="668"/>
      <c r="AC32" s="668"/>
      <c r="AD32" s="669" t="s">
        <v>227</v>
      </c>
      <c r="AE32" s="669"/>
      <c r="AF32" s="669"/>
      <c r="AG32" s="669"/>
      <c r="AH32" s="669"/>
      <c r="AI32" s="669"/>
      <c r="AJ32" s="669"/>
      <c r="AK32" s="669"/>
      <c r="AL32" s="670" t="s">
        <v>236</v>
      </c>
      <c r="AM32" s="671"/>
      <c r="AN32" s="671"/>
      <c r="AO32" s="672"/>
      <c r="AP32" s="724"/>
      <c r="AQ32" s="725"/>
      <c r="AR32" s="725"/>
      <c r="AS32" s="725"/>
      <c r="AT32" s="729"/>
      <c r="AU32" s="216" t="s">
        <v>315</v>
      </c>
      <c r="AV32" s="216"/>
      <c r="AW32" s="216"/>
      <c r="AX32" s="662" t="s">
        <v>316</v>
      </c>
      <c r="AY32" s="663"/>
      <c r="AZ32" s="663"/>
      <c r="BA32" s="663"/>
      <c r="BB32" s="663"/>
      <c r="BC32" s="663"/>
      <c r="BD32" s="663"/>
      <c r="BE32" s="663"/>
      <c r="BF32" s="664"/>
      <c r="BG32" s="734">
        <v>100</v>
      </c>
      <c r="BH32" s="705"/>
      <c r="BI32" s="705"/>
      <c r="BJ32" s="705"/>
      <c r="BK32" s="705"/>
      <c r="BL32" s="705"/>
      <c r="BM32" s="671">
        <v>100</v>
      </c>
      <c r="BN32" s="731"/>
      <c r="BO32" s="731"/>
      <c r="BP32" s="731"/>
      <c r="BQ32" s="732"/>
      <c r="BR32" s="734">
        <v>100</v>
      </c>
      <c r="BS32" s="705"/>
      <c r="BT32" s="705"/>
      <c r="BU32" s="705"/>
      <c r="BV32" s="705"/>
      <c r="BW32" s="705"/>
      <c r="BX32" s="671">
        <v>99.8</v>
      </c>
      <c r="BY32" s="731"/>
      <c r="BZ32" s="731"/>
      <c r="CA32" s="731"/>
      <c r="CB32" s="732"/>
      <c r="CD32" s="712"/>
      <c r="CE32" s="713"/>
      <c r="CF32" s="680" t="s">
        <v>317</v>
      </c>
      <c r="CG32" s="681"/>
      <c r="CH32" s="681"/>
      <c r="CI32" s="681"/>
      <c r="CJ32" s="681"/>
      <c r="CK32" s="681"/>
      <c r="CL32" s="681"/>
      <c r="CM32" s="681"/>
      <c r="CN32" s="681"/>
      <c r="CO32" s="681"/>
      <c r="CP32" s="681"/>
      <c r="CQ32" s="682"/>
      <c r="CR32" s="665" t="s">
        <v>227</v>
      </c>
      <c r="CS32" s="666"/>
      <c r="CT32" s="666"/>
      <c r="CU32" s="666"/>
      <c r="CV32" s="666"/>
      <c r="CW32" s="666"/>
      <c r="CX32" s="666"/>
      <c r="CY32" s="667"/>
      <c r="CZ32" s="670" t="s">
        <v>227</v>
      </c>
      <c r="DA32" s="703"/>
      <c r="DB32" s="703"/>
      <c r="DC32" s="707"/>
      <c r="DD32" s="674" t="s">
        <v>236</v>
      </c>
      <c r="DE32" s="666"/>
      <c r="DF32" s="666"/>
      <c r="DG32" s="666"/>
      <c r="DH32" s="666"/>
      <c r="DI32" s="666"/>
      <c r="DJ32" s="666"/>
      <c r="DK32" s="667"/>
      <c r="DL32" s="674" t="s">
        <v>236</v>
      </c>
      <c r="DM32" s="666"/>
      <c r="DN32" s="666"/>
      <c r="DO32" s="666"/>
      <c r="DP32" s="666"/>
      <c r="DQ32" s="666"/>
      <c r="DR32" s="666"/>
      <c r="DS32" s="666"/>
      <c r="DT32" s="666"/>
      <c r="DU32" s="666"/>
      <c r="DV32" s="667"/>
      <c r="DW32" s="670" t="s">
        <v>227</v>
      </c>
      <c r="DX32" s="703"/>
      <c r="DY32" s="703"/>
      <c r="DZ32" s="703"/>
      <c r="EA32" s="703"/>
      <c r="EB32" s="703"/>
      <c r="EC32" s="704"/>
    </row>
    <row r="33" spans="2:133" ht="11.25" customHeight="1" x14ac:dyDescent="0.15">
      <c r="B33" s="699" t="s">
        <v>318</v>
      </c>
      <c r="C33" s="700"/>
      <c r="D33" s="700"/>
      <c r="E33" s="700"/>
      <c r="F33" s="700"/>
      <c r="G33" s="700"/>
      <c r="H33" s="700"/>
      <c r="I33" s="700"/>
      <c r="J33" s="700"/>
      <c r="K33" s="700"/>
      <c r="L33" s="700"/>
      <c r="M33" s="700"/>
      <c r="N33" s="700"/>
      <c r="O33" s="700"/>
      <c r="P33" s="700"/>
      <c r="Q33" s="701"/>
      <c r="R33" s="665" t="s">
        <v>227</v>
      </c>
      <c r="S33" s="666"/>
      <c r="T33" s="666"/>
      <c r="U33" s="666"/>
      <c r="V33" s="666"/>
      <c r="W33" s="666"/>
      <c r="X33" s="666"/>
      <c r="Y33" s="667"/>
      <c r="Z33" s="668" t="s">
        <v>227</v>
      </c>
      <c r="AA33" s="668"/>
      <c r="AB33" s="668"/>
      <c r="AC33" s="668"/>
      <c r="AD33" s="669" t="s">
        <v>227</v>
      </c>
      <c r="AE33" s="669"/>
      <c r="AF33" s="669"/>
      <c r="AG33" s="669"/>
      <c r="AH33" s="669"/>
      <c r="AI33" s="669"/>
      <c r="AJ33" s="669"/>
      <c r="AK33" s="669"/>
      <c r="AL33" s="670" t="s">
        <v>236</v>
      </c>
      <c r="AM33" s="671"/>
      <c r="AN33" s="671"/>
      <c r="AO33" s="672"/>
      <c r="AP33" s="726"/>
      <c r="AQ33" s="727"/>
      <c r="AR33" s="727"/>
      <c r="AS33" s="727"/>
      <c r="AT33" s="730"/>
      <c r="AU33" s="218"/>
      <c r="AV33" s="218"/>
      <c r="AW33" s="218"/>
      <c r="AX33" s="717" t="s">
        <v>319</v>
      </c>
      <c r="AY33" s="718"/>
      <c r="AZ33" s="718"/>
      <c r="BA33" s="718"/>
      <c r="BB33" s="718"/>
      <c r="BC33" s="718"/>
      <c r="BD33" s="718"/>
      <c r="BE33" s="718"/>
      <c r="BF33" s="719"/>
      <c r="BG33" s="735">
        <v>99.8</v>
      </c>
      <c r="BH33" s="736"/>
      <c r="BI33" s="736"/>
      <c r="BJ33" s="736"/>
      <c r="BK33" s="736"/>
      <c r="BL33" s="736"/>
      <c r="BM33" s="737">
        <v>98.9</v>
      </c>
      <c r="BN33" s="736"/>
      <c r="BO33" s="736"/>
      <c r="BP33" s="736"/>
      <c r="BQ33" s="738"/>
      <c r="BR33" s="735">
        <v>99.9</v>
      </c>
      <c r="BS33" s="736"/>
      <c r="BT33" s="736"/>
      <c r="BU33" s="736"/>
      <c r="BV33" s="736"/>
      <c r="BW33" s="736"/>
      <c r="BX33" s="737">
        <v>99.1</v>
      </c>
      <c r="BY33" s="736"/>
      <c r="BZ33" s="736"/>
      <c r="CA33" s="736"/>
      <c r="CB33" s="738"/>
      <c r="CD33" s="680" t="s">
        <v>320</v>
      </c>
      <c r="CE33" s="681"/>
      <c r="CF33" s="681"/>
      <c r="CG33" s="681"/>
      <c r="CH33" s="681"/>
      <c r="CI33" s="681"/>
      <c r="CJ33" s="681"/>
      <c r="CK33" s="681"/>
      <c r="CL33" s="681"/>
      <c r="CM33" s="681"/>
      <c r="CN33" s="681"/>
      <c r="CO33" s="681"/>
      <c r="CP33" s="681"/>
      <c r="CQ33" s="682"/>
      <c r="CR33" s="665">
        <v>1546510</v>
      </c>
      <c r="CS33" s="705"/>
      <c r="CT33" s="705"/>
      <c r="CU33" s="705"/>
      <c r="CV33" s="705"/>
      <c r="CW33" s="705"/>
      <c r="CX33" s="705"/>
      <c r="CY33" s="706"/>
      <c r="CZ33" s="670">
        <v>41.6</v>
      </c>
      <c r="DA33" s="703"/>
      <c r="DB33" s="703"/>
      <c r="DC33" s="707"/>
      <c r="DD33" s="674">
        <v>1006322</v>
      </c>
      <c r="DE33" s="705"/>
      <c r="DF33" s="705"/>
      <c r="DG33" s="705"/>
      <c r="DH33" s="705"/>
      <c r="DI33" s="705"/>
      <c r="DJ33" s="705"/>
      <c r="DK33" s="706"/>
      <c r="DL33" s="674">
        <v>536369</v>
      </c>
      <c r="DM33" s="705"/>
      <c r="DN33" s="705"/>
      <c r="DO33" s="705"/>
      <c r="DP33" s="705"/>
      <c r="DQ33" s="705"/>
      <c r="DR33" s="705"/>
      <c r="DS33" s="705"/>
      <c r="DT33" s="705"/>
      <c r="DU33" s="705"/>
      <c r="DV33" s="706"/>
      <c r="DW33" s="670">
        <v>31.9</v>
      </c>
      <c r="DX33" s="703"/>
      <c r="DY33" s="703"/>
      <c r="DZ33" s="703"/>
      <c r="EA33" s="703"/>
      <c r="EB33" s="703"/>
      <c r="EC33" s="704"/>
    </row>
    <row r="34" spans="2:133" ht="11.25" customHeight="1" x14ac:dyDescent="0.15">
      <c r="B34" s="662" t="s">
        <v>321</v>
      </c>
      <c r="C34" s="663"/>
      <c r="D34" s="663"/>
      <c r="E34" s="663"/>
      <c r="F34" s="663"/>
      <c r="G34" s="663"/>
      <c r="H34" s="663"/>
      <c r="I34" s="663"/>
      <c r="J34" s="663"/>
      <c r="K34" s="663"/>
      <c r="L34" s="663"/>
      <c r="M34" s="663"/>
      <c r="N34" s="663"/>
      <c r="O34" s="663"/>
      <c r="P34" s="663"/>
      <c r="Q34" s="664"/>
      <c r="R34" s="665">
        <v>88609</v>
      </c>
      <c r="S34" s="666"/>
      <c r="T34" s="666"/>
      <c r="U34" s="666"/>
      <c r="V34" s="666"/>
      <c r="W34" s="666"/>
      <c r="X34" s="666"/>
      <c r="Y34" s="667"/>
      <c r="Z34" s="668">
        <v>2.2000000000000002</v>
      </c>
      <c r="AA34" s="668"/>
      <c r="AB34" s="668"/>
      <c r="AC34" s="668"/>
      <c r="AD34" s="669" t="s">
        <v>236</v>
      </c>
      <c r="AE34" s="669"/>
      <c r="AF34" s="669"/>
      <c r="AG34" s="669"/>
      <c r="AH34" s="669"/>
      <c r="AI34" s="669"/>
      <c r="AJ34" s="669"/>
      <c r="AK34" s="669"/>
      <c r="AL34" s="670" t="s">
        <v>227</v>
      </c>
      <c r="AM34" s="671"/>
      <c r="AN34" s="671"/>
      <c r="AO34" s="672"/>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80" t="s">
        <v>322</v>
      </c>
      <c r="CE34" s="681"/>
      <c r="CF34" s="681"/>
      <c r="CG34" s="681"/>
      <c r="CH34" s="681"/>
      <c r="CI34" s="681"/>
      <c r="CJ34" s="681"/>
      <c r="CK34" s="681"/>
      <c r="CL34" s="681"/>
      <c r="CM34" s="681"/>
      <c r="CN34" s="681"/>
      <c r="CO34" s="681"/>
      <c r="CP34" s="681"/>
      <c r="CQ34" s="682"/>
      <c r="CR34" s="665">
        <v>526624</v>
      </c>
      <c r="CS34" s="666"/>
      <c r="CT34" s="666"/>
      <c r="CU34" s="666"/>
      <c r="CV34" s="666"/>
      <c r="CW34" s="666"/>
      <c r="CX34" s="666"/>
      <c r="CY34" s="667"/>
      <c r="CZ34" s="670">
        <v>14.2</v>
      </c>
      <c r="DA34" s="703"/>
      <c r="DB34" s="703"/>
      <c r="DC34" s="707"/>
      <c r="DD34" s="674">
        <v>288460</v>
      </c>
      <c r="DE34" s="666"/>
      <c r="DF34" s="666"/>
      <c r="DG34" s="666"/>
      <c r="DH34" s="666"/>
      <c r="DI34" s="666"/>
      <c r="DJ34" s="666"/>
      <c r="DK34" s="667"/>
      <c r="DL34" s="674">
        <v>258262</v>
      </c>
      <c r="DM34" s="666"/>
      <c r="DN34" s="666"/>
      <c r="DO34" s="666"/>
      <c r="DP34" s="666"/>
      <c r="DQ34" s="666"/>
      <c r="DR34" s="666"/>
      <c r="DS34" s="666"/>
      <c r="DT34" s="666"/>
      <c r="DU34" s="666"/>
      <c r="DV34" s="667"/>
      <c r="DW34" s="670">
        <v>15.3</v>
      </c>
      <c r="DX34" s="703"/>
      <c r="DY34" s="703"/>
      <c r="DZ34" s="703"/>
      <c r="EA34" s="703"/>
      <c r="EB34" s="703"/>
      <c r="EC34" s="704"/>
    </row>
    <row r="35" spans="2:133" ht="11.25" customHeight="1" x14ac:dyDescent="0.15">
      <c r="B35" s="662" t="s">
        <v>323</v>
      </c>
      <c r="C35" s="663"/>
      <c r="D35" s="663"/>
      <c r="E35" s="663"/>
      <c r="F35" s="663"/>
      <c r="G35" s="663"/>
      <c r="H35" s="663"/>
      <c r="I35" s="663"/>
      <c r="J35" s="663"/>
      <c r="K35" s="663"/>
      <c r="L35" s="663"/>
      <c r="M35" s="663"/>
      <c r="N35" s="663"/>
      <c r="O35" s="663"/>
      <c r="P35" s="663"/>
      <c r="Q35" s="664"/>
      <c r="R35" s="665">
        <v>20450</v>
      </c>
      <c r="S35" s="666"/>
      <c r="T35" s="666"/>
      <c r="U35" s="666"/>
      <c r="V35" s="666"/>
      <c r="W35" s="666"/>
      <c r="X35" s="666"/>
      <c r="Y35" s="667"/>
      <c r="Z35" s="668">
        <v>0.5</v>
      </c>
      <c r="AA35" s="668"/>
      <c r="AB35" s="668"/>
      <c r="AC35" s="668"/>
      <c r="AD35" s="669">
        <v>224</v>
      </c>
      <c r="AE35" s="669"/>
      <c r="AF35" s="669"/>
      <c r="AG35" s="669"/>
      <c r="AH35" s="669"/>
      <c r="AI35" s="669"/>
      <c r="AJ35" s="669"/>
      <c r="AK35" s="669"/>
      <c r="AL35" s="670">
        <v>0</v>
      </c>
      <c r="AM35" s="671"/>
      <c r="AN35" s="671"/>
      <c r="AO35" s="672"/>
      <c r="AP35" s="221"/>
      <c r="AQ35" s="644" t="s">
        <v>324</v>
      </c>
      <c r="AR35" s="645"/>
      <c r="AS35" s="645"/>
      <c r="AT35" s="645"/>
      <c r="AU35" s="645"/>
      <c r="AV35" s="645"/>
      <c r="AW35" s="645"/>
      <c r="AX35" s="645"/>
      <c r="AY35" s="645"/>
      <c r="AZ35" s="645"/>
      <c r="BA35" s="645"/>
      <c r="BB35" s="645"/>
      <c r="BC35" s="645"/>
      <c r="BD35" s="645"/>
      <c r="BE35" s="645"/>
      <c r="BF35" s="646"/>
      <c r="BG35" s="644" t="s">
        <v>325</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326</v>
      </c>
      <c r="CE35" s="681"/>
      <c r="CF35" s="681"/>
      <c r="CG35" s="681"/>
      <c r="CH35" s="681"/>
      <c r="CI35" s="681"/>
      <c r="CJ35" s="681"/>
      <c r="CK35" s="681"/>
      <c r="CL35" s="681"/>
      <c r="CM35" s="681"/>
      <c r="CN35" s="681"/>
      <c r="CO35" s="681"/>
      <c r="CP35" s="681"/>
      <c r="CQ35" s="682"/>
      <c r="CR35" s="665">
        <v>36138</v>
      </c>
      <c r="CS35" s="705"/>
      <c r="CT35" s="705"/>
      <c r="CU35" s="705"/>
      <c r="CV35" s="705"/>
      <c r="CW35" s="705"/>
      <c r="CX35" s="705"/>
      <c r="CY35" s="706"/>
      <c r="CZ35" s="670">
        <v>1</v>
      </c>
      <c r="DA35" s="703"/>
      <c r="DB35" s="703"/>
      <c r="DC35" s="707"/>
      <c r="DD35" s="674">
        <v>34769</v>
      </c>
      <c r="DE35" s="705"/>
      <c r="DF35" s="705"/>
      <c r="DG35" s="705"/>
      <c r="DH35" s="705"/>
      <c r="DI35" s="705"/>
      <c r="DJ35" s="705"/>
      <c r="DK35" s="706"/>
      <c r="DL35" s="674">
        <v>34769</v>
      </c>
      <c r="DM35" s="705"/>
      <c r="DN35" s="705"/>
      <c r="DO35" s="705"/>
      <c r="DP35" s="705"/>
      <c r="DQ35" s="705"/>
      <c r="DR35" s="705"/>
      <c r="DS35" s="705"/>
      <c r="DT35" s="705"/>
      <c r="DU35" s="705"/>
      <c r="DV35" s="706"/>
      <c r="DW35" s="670">
        <v>2.1</v>
      </c>
      <c r="DX35" s="703"/>
      <c r="DY35" s="703"/>
      <c r="DZ35" s="703"/>
      <c r="EA35" s="703"/>
      <c r="EB35" s="703"/>
      <c r="EC35" s="704"/>
    </row>
    <row r="36" spans="2:133" ht="11.25" customHeight="1" x14ac:dyDescent="0.15">
      <c r="B36" s="662" t="s">
        <v>327</v>
      </c>
      <c r="C36" s="663"/>
      <c r="D36" s="663"/>
      <c r="E36" s="663"/>
      <c r="F36" s="663"/>
      <c r="G36" s="663"/>
      <c r="H36" s="663"/>
      <c r="I36" s="663"/>
      <c r="J36" s="663"/>
      <c r="K36" s="663"/>
      <c r="L36" s="663"/>
      <c r="M36" s="663"/>
      <c r="N36" s="663"/>
      <c r="O36" s="663"/>
      <c r="P36" s="663"/>
      <c r="Q36" s="664"/>
      <c r="R36" s="665">
        <v>151418</v>
      </c>
      <c r="S36" s="666"/>
      <c r="T36" s="666"/>
      <c r="U36" s="666"/>
      <c r="V36" s="666"/>
      <c r="W36" s="666"/>
      <c r="X36" s="666"/>
      <c r="Y36" s="667"/>
      <c r="Z36" s="668">
        <v>3.8</v>
      </c>
      <c r="AA36" s="668"/>
      <c r="AB36" s="668"/>
      <c r="AC36" s="668"/>
      <c r="AD36" s="669" t="s">
        <v>227</v>
      </c>
      <c r="AE36" s="669"/>
      <c r="AF36" s="669"/>
      <c r="AG36" s="669"/>
      <c r="AH36" s="669"/>
      <c r="AI36" s="669"/>
      <c r="AJ36" s="669"/>
      <c r="AK36" s="669"/>
      <c r="AL36" s="670" t="s">
        <v>243</v>
      </c>
      <c r="AM36" s="671"/>
      <c r="AN36" s="671"/>
      <c r="AO36" s="672"/>
      <c r="AP36" s="221"/>
      <c r="AQ36" s="739" t="s">
        <v>328</v>
      </c>
      <c r="AR36" s="740"/>
      <c r="AS36" s="740"/>
      <c r="AT36" s="740"/>
      <c r="AU36" s="740"/>
      <c r="AV36" s="740"/>
      <c r="AW36" s="740"/>
      <c r="AX36" s="740"/>
      <c r="AY36" s="741"/>
      <c r="AZ36" s="654">
        <v>317384</v>
      </c>
      <c r="BA36" s="655"/>
      <c r="BB36" s="655"/>
      <c r="BC36" s="655"/>
      <c r="BD36" s="655"/>
      <c r="BE36" s="655"/>
      <c r="BF36" s="742"/>
      <c r="BG36" s="676" t="s">
        <v>329</v>
      </c>
      <c r="BH36" s="677"/>
      <c r="BI36" s="677"/>
      <c r="BJ36" s="677"/>
      <c r="BK36" s="677"/>
      <c r="BL36" s="677"/>
      <c r="BM36" s="677"/>
      <c r="BN36" s="677"/>
      <c r="BO36" s="677"/>
      <c r="BP36" s="677"/>
      <c r="BQ36" s="677"/>
      <c r="BR36" s="677"/>
      <c r="BS36" s="677"/>
      <c r="BT36" s="677"/>
      <c r="BU36" s="678"/>
      <c r="BV36" s="654">
        <v>39941</v>
      </c>
      <c r="BW36" s="655"/>
      <c r="BX36" s="655"/>
      <c r="BY36" s="655"/>
      <c r="BZ36" s="655"/>
      <c r="CA36" s="655"/>
      <c r="CB36" s="742"/>
      <c r="CD36" s="680" t="s">
        <v>330</v>
      </c>
      <c r="CE36" s="681"/>
      <c r="CF36" s="681"/>
      <c r="CG36" s="681"/>
      <c r="CH36" s="681"/>
      <c r="CI36" s="681"/>
      <c r="CJ36" s="681"/>
      <c r="CK36" s="681"/>
      <c r="CL36" s="681"/>
      <c r="CM36" s="681"/>
      <c r="CN36" s="681"/>
      <c r="CO36" s="681"/>
      <c r="CP36" s="681"/>
      <c r="CQ36" s="682"/>
      <c r="CR36" s="665">
        <v>184856</v>
      </c>
      <c r="CS36" s="666"/>
      <c r="CT36" s="666"/>
      <c r="CU36" s="666"/>
      <c r="CV36" s="666"/>
      <c r="CW36" s="666"/>
      <c r="CX36" s="666"/>
      <c r="CY36" s="667"/>
      <c r="CZ36" s="670">
        <v>5</v>
      </c>
      <c r="DA36" s="703"/>
      <c r="DB36" s="703"/>
      <c r="DC36" s="707"/>
      <c r="DD36" s="674">
        <v>85218</v>
      </c>
      <c r="DE36" s="666"/>
      <c r="DF36" s="666"/>
      <c r="DG36" s="666"/>
      <c r="DH36" s="666"/>
      <c r="DI36" s="666"/>
      <c r="DJ36" s="666"/>
      <c r="DK36" s="667"/>
      <c r="DL36" s="674">
        <v>70260</v>
      </c>
      <c r="DM36" s="666"/>
      <c r="DN36" s="666"/>
      <c r="DO36" s="666"/>
      <c r="DP36" s="666"/>
      <c r="DQ36" s="666"/>
      <c r="DR36" s="666"/>
      <c r="DS36" s="666"/>
      <c r="DT36" s="666"/>
      <c r="DU36" s="666"/>
      <c r="DV36" s="667"/>
      <c r="DW36" s="670">
        <v>4.2</v>
      </c>
      <c r="DX36" s="703"/>
      <c r="DY36" s="703"/>
      <c r="DZ36" s="703"/>
      <c r="EA36" s="703"/>
      <c r="EB36" s="703"/>
      <c r="EC36" s="704"/>
    </row>
    <row r="37" spans="2:133" ht="11.25" customHeight="1" x14ac:dyDescent="0.15">
      <c r="B37" s="662" t="s">
        <v>331</v>
      </c>
      <c r="C37" s="663"/>
      <c r="D37" s="663"/>
      <c r="E37" s="663"/>
      <c r="F37" s="663"/>
      <c r="G37" s="663"/>
      <c r="H37" s="663"/>
      <c r="I37" s="663"/>
      <c r="J37" s="663"/>
      <c r="K37" s="663"/>
      <c r="L37" s="663"/>
      <c r="M37" s="663"/>
      <c r="N37" s="663"/>
      <c r="O37" s="663"/>
      <c r="P37" s="663"/>
      <c r="Q37" s="664"/>
      <c r="R37" s="665">
        <v>332241</v>
      </c>
      <c r="S37" s="666"/>
      <c r="T37" s="666"/>
      <c r="U37" s="666"/>
      <c r="V37" s="666"/>
      <c r="W37" s="666"/>
      <c r="X37" s="666"/>
      <c r="Y37" s="667"/>
      <c r="Z37" s="668">
        <v>8.3000000000000007</v>
      </c>
      <c r="AA37" s="668"/>
      <c r="AB37" s="668"/>
      <c r="AC37" s="668"/>
      <c r="AD37" s="669" t="s">
        <v>227</v>
      </c>
      <c r="AE37" s="669"/>
      <c r="AF37" s="669"/>
      <c r="AG37" s="669"/>
      <c r="AH37" s="669"/>
      <c r="AI37" s="669"/>
      <c r="AJ37" s="669"/>
      <c r="AK37" s="669"/>
      <c r="AL37" s="670" t="s">
        <v>236</v>
      </c>
      <c r="AM37" s="671"/>
      <c r="AN37" s="671"/>
      <c r="AO37" s="672"/>
      <c r="AQ37" s="743" t="s">
        <v>332</v>
      </c>
      <c r="AR37" s="744"/>
      <c r="AS37" s="744"/>
      <c r="AT37" s="744"/>
      <c r="AU37" s="744"/>
      <c r="AV37" s="744"/>
      <c r="AW37" s="744"/>
      <c r="AX37" s="744"/>
      <c r="AY37" s="745"/>
      <c r="AZ37" s="665">
        <v>109695</v>
      </c>
      <c r="BA37" s="666"/>
      <c r="BB37" s="666"/>
      <c r="BC37" s="666"/>
      <c r="BD37" s="705"/>
      <c r="BE37" s="705"/>
      <c r="BF37" s="732"/>
      <c r="BG37" s="680" t="s">
        <v>333</v>
      </c>
      <c r="BH37" s="681"/>
      <c r="BI37" s="681"/>
      <c r="BJ37" s="681"/>
      <c r="BK37" s="681"/>
      <c r="BL37" s="681"/>
      <c r="BM37" s="681"/>
      <c r="BN37" s="681"/>
      <c r="BO37" s="681"/>
      <c r="BP37" s="681"/>
      <c r="BQ37" s="681"/>
      <c r="BR37" s="681"/>
      <c r="BS37" s="681"/>
      <c r="BT37" s="681"/>
      <c r="BU37" s="682"/>
      <c r="BV37" s="665">
        <v>37793</v>
      </c>
      <c r="BW37" s="666"/>
      <c r="BX37" s="666"/>
      <c r="BY37" s="666"/>
      <c r="BZ37" s="666"/>
      <c r="CA37" s="666"/>
      <c r="CB37" s="675"/>
      <c r="CD37" s="680" t="s">
        <v>334</v>
      </c>
      <c r="CE37" s="681"/>
      <c r="CF37" s="681"/>
      <c r="CG37" s="681"/>
      <c r="CH37" s="681"/>
      <c r="CI37" s="681"/>
      <c r="CJ37" s="681"/>
      <c r="CK37" s="681"/>
      <c r="CL37" s="681"/>
      <c r="CM37" s="681"/>
      <c r="CN37" s="681"/>
      <c r="CO37" s="681"/>
      <c r="CP37" s="681"/>
      <c r="CQ37" s="682"/>
      <c r="CR37" s="665">
        <v>14978</v>
      </c>
      <c r="CS37" s="705"/>
      <c r="CT37" s="705"/>
      <c r="CU37" s="705"/>
      <c r="CV37" s="705"/>
      <c r="CW37" s="705"/>
      <c r="CX37" s="705"/>
      <c r="CY37" s="706"/>
      <c r="CZ37" s="670">
        <v>0.4</v>
      </c>
      <c r="DA37" s="703"/>
      <c r="DB37" s="703"/>
      <c r="DC37" s="707"/>
      <c r="DD37" s="674">
        <v>14978</v>
      </c>
      <c r="DE37" s="705"/>
      <c r="DF37" s="705"/>
      <c r="DG37" s="705"/>
      <c r="DH37" s="705"/>
      <c r="DI37" s="705"/>
      <c r="DJ37" s="705"/>
      <c r="DK37" s="706"/>
      <c r="DL37" s="674">
        <v>14978</v>
      </c>
      <c r="DM37" s="705"/>
      <c r="DN37" s="705"/>
      <c r="DO37" s="705"/>
      <c r="DP37" s="705"/>
      <c r="DQ37" s="705"/>
      <c r="DR37" s="705"/>
      <c r="DS37" s="705"/>
      <c r="DT37" s="705"/>
      <c r="DU37" s="705"/>
      <c r="DV37" s="706"/>
      <c r="DW37" s="670">
        <v>0.9</v>
      </c>
      <c r="DX37" s="703"/>
      <c r="DY37" s="703"/>
      <c r="DZ37" s="703"/>
      <c r="EA37" s="703"/>
      <c r="EB37" s="703"/>
      <c r="EC37" s="704"/>
    </row>
    <row r="38" spans="2:133" ht="11.25" customHeight="1" x14ac:dyDescent="0.15">
      <c r="B38" s="662" t="s">
        <v>335</v>
      </c>
      <c r="C38" s="663"/>
      <c r="D38" s="663"/>
      <c r="E38" s="663"/>
      <c r="F38" s="663"/>
      <c r="G38" s="663"/>
      <c r="H38" s="663"/>
      <c r="I38" s="663"/>
      <c r="J38" s="663"/>
      <c r="K38" s="663"/>
      <c r="L38" s="663"/>
      <c r="M38" s="663"/>
      <c r="N38" s="663"/>
      <c r="O38" s="663"/>
      <c r="P38" s="663"/>
      <c r="Q38" s="664"/>
      <c r="R38" s="665">
        <v>572525</v>
      </c>
      <c r="S38" s="666"/>
      <c r="T38" s="666"/>
      <c r="U38" s="666"/>
      <c r="V38" s="666"/>
      <c r="W38" s="666"/>
      <c r="X38" s="666"/>
      <c r="Y38" s="667"/>
      <c r="Z38" s="668">
        <v>14.4</v>
      </c>
      <c r="AA38" s="668"/>
      <c r="AB38" s="668"/>
      <c r="AC38" s="668"/>
      <c r="AD38" s="669" t="s">
        <v>236</v>
      </c>
      <c r="AE38" s="669"/>
      <c r="AF38" s="669"/>
      <c r="AG38" s="669"/>
      <c r="AH38" s="669"/>
      <c r="AI38" s="669"/>
      <c r="AJ38" s="669"/>
      <c r="AK38" s="669"/>
      <c r="AL38" s="670" t="s">
        <v>236</v>
      </c>
      <c r="AM38" s="671"/>
      <c r="AN38" s="671"/>
      <c r="AO38" s="672"/>
      <c r="AQ38" s="743" t="s">
        <v>336</v>
      </c>
      <c r="AR38" s="744"/>
      <c r="AS38" s="744"/>
      <c r="AT38" s="744"/>
      <c r="AU38" s="744"/>
      <c r="AV38" s="744"/>
      <c r="AW38" s="744"/>
      <c r="AX38" s="744"/>
      <c r="AY38" s="745"/>
      <c r="AZ38" s="665">
        <v>49094</v>
      </c>
      <c r="BA38" s="666"/>
      <c r="BB38" s="666"/>
      <c r="BC38" s="666"/>
      <c r="BD38" s="705"/>
      <c r="BE38" s="705"/>
      <c r="BF38" s="732"/>
      <c r="BG38" s="680" t="s">
        <v>337</v>
      </c>
      <c r="BH38" s="681"/>
      <c r="BI38" s="681"/>
      <c r="BJ38" s="681"/>
      <c r="BK38" s="681"/>
      <c r="BL38" s="681"/>
      <c r="BM38" s="681"/>
      <c r="BN38" s="681"/>
      <c r="BO38" s="681"/>
      <c r="BP38" s="681"/>
      <c r="BQ38" s="681"/>
      <c r="BR38" s="681"/>
      <c r="BS38" s="681"/>
      <c r="BT38" s="681"/>
      <c r="BU38" s="682"/>
      <c r="BV38" s="665">
        <v>354</v>
      </c>
      <c r="BW38" s="666"/>
      <c r="BX38" s="666"/>
      <c r="BY38" s="666"/>
      <c r="BZ38" s="666"/>
      <c r="CA38" s="666"/>
      <c r="CB38" s="675"/>
      <c r="CD38" s="680" t="s">
        <v>338</v>
      </c>
      <c r="CE38" s="681"/>
      <c r="CF38" s="681"/>
      <c r="CG38" s="681"/>
      <c r="CH38" s="681"/>
      <c r="CI38" s="681"/>
      <c r="CJ38" s="681"/>
      <c r="CK38" s="681"/>
      <c r="CL38" s="681"/>
      <c r="CM38" s="681"/>
      <c r="CN38" s="681"/>
      <c r="CO38" s="681"/>
      <c r="CP38" s="681"/>
      <c r="CQ38" s="682"/>
      <c r="CR38" s="665">
        <v>317384</v>
      </c>
      <c r="CS38" s="666"/>
      <c r="CT38" s="666"/>
      <c r="CU38" s="666"/>
      <c r="CV38" s="666"/>
      <c r="CW38" s="666"/>
      <c r="CX38" s="666"/>
      <c r="CY38" s="667"/>
      <c r="CZ38" s="670">
        <v>8.5</v>
      </c>
      <c r="DA38" s="703"/>
      <c r="DB38" s="703"/>
      <c r="DC38" s="707"/>
      <c r="DD38" s="674">
        <v>287875</v>
      </c>
      <c r="DE38" s="666"/>
      <c r="DF38" s="666"/>
      <c r="DG38" s="666"/>
      <c r="DH38" s="666"/>
      <c r="DI38" s="666"/>
      <c r="DJ38" s="666"/>
      <c r="DK38" s="667"/>
      <c r="DL38" s="674">
        <v>173078</v>
      </c>
      <c r="DM38" s="666"/>
      <c r="DN38" s="666"/>
      <c r="DO38" s="666"/>
      <c r="DP38" s="666"/>
      <c r="DQ38" s="666"/>
      <c r="DR38" s="666"/>
      <c r="DS38" s="666"/>
      <c r="DT38" s="666"/>
      <c r="DU38" s="666"/>
      <c r="DV38" s="667"/>
      <c r="DW38" s="670">
        <v>10.3</v>
      </c>
      <c r="DX38" s="703"/>
      <c r="DY38" s="703"/>
      <c r="DZ38" s="703"/>
      <c r="EA38" s="703"/>
      <c r="EB38" s="703"/>
      <c r="EC38" s="704"/>
    </row>
    <row r="39" spans="2:133" ht="11.25" customHeight="1" x14ac:dyDescent="0.15">
      <c r="B39" s="662" t="s">
        <v>339</v>
      </c>
      <c r="C39" s="663"/>
      <c r="D39" s="663"/>
      <c r="E39" s="663"/>
      <c r="F39" s="663"/>
      <c r="G39" s="663"/>
      <c r="H39" s="663"/>
      <c r="I39" s="663"/>
      <c r="J39" s="663"/>
      <c r="K39" s="663"/>
      <c r="L39" s="663"/>
      <c r="M39" s="663"/>
      <c r="N39" s="663"/>
      <c r="O39" s="663"/>
      <c r="P39" s="663"/>
      <c r="Q39" s="664"/>
      <c r="R39" s="665">
        <v>30000</v>
      </c>
      <c r="S39" s="666"/>
      <c r="T39" s="666"/>
      <c r="U39" s="666"/>
      <c r="V39" s="666"/>
      <c r="W39" s="666"/>
      <c r="X39" s="666"/>
      <c r="Y39" s="667"/>
      <c r="Z39" s="668">
        <v>0.8</v>
      </c>
      <c r="AA39" s="668"/>
      <c r="AB39" s="668"/>
      <c r="AC39" s="668"/>
      <c r="AD39" s="669">
        <v>32</v>
      </c>
      <c r="AE39" s="669"/>
      <c r="AF39" s="669"/>
      <c r="AG39" s="669"/>
      <c r="AH39" s="669"/>
      <c r="AI39" s="669"/>
      <c r="AJ39" s="669"/>
      <c r="AK39" s="669"/>
      <c r="AL39" s="670">
        <v>0</v>
      </c>
      <c r="AM39" s="671"/>
      <c r="AN39" s="671"/>
      <c r="AO39" s="672"/>
      <c r="AQ39" s="743" t="s">
        <v>340</v>
      </c>
      <c r="AR39" s="744"/>
      <c r="AS39" s="744"/>
      <c r="AT39" s="744"/>
      <c r="AU39" s="744"/>
      <c r="AV39" s="744"/>
      <c r="AW39" s="744"/>
      <c r="AX39" s="744"/>
      <c r="AY39" s="745"/>
      <c r="AZ39" s="665" t="s">
        <v>227</v>
      </c>
      <c r="BA39" s="666"/>
      <c r="BB39" s="666"/>
      <c r="BC39" s="666"/>
      <c r="BD39" s="705"/>
      <c r="BE39" s="705"/>
      <c r="BF39" s="732"/>
      <c r="BG39" s="680" t="s">
        <v>341</v>
      </c>
      <c r="BH39" s="681"/>
      <c r="BI39" s="681"/>
      <c r="BJ39" s="681"/>
      <c r="BK39" s="681"/>
      <c r="BL39" s="681"/>
      <c r="BM39" s="681"/>
      <c r="BN39" s="681"/>
      <c r="BO39" s="681"/>
      <c r="BP39" s="681"/>
      <c r="BQ39" s="681"/>
      <c r="BR39" s="681"/>
      <c r="BS39" s="681"/>
      <c r="BT39" s="681"/>
      <c r="BU39" s="682"/>
      <c r="BV39" s="665">
        <v>584</v>
      </c>
      <c r="BW39" s="666"/>
      <c r="BX39" s="666"/>
      <c r="BY39" s="666"/>
      <c r="BZ39" s="666"/>
      <c r="CA39" s="666"/>
      <c r="CB39" s="675"/>
      <c r="CD39" s="680" t="s">
        <v>342</v>
      </c>
      <c r="CE39" s="681"/>
      <c r="CF39" s="681"/>
      <c r="CG39" s="681"/>
      <c r="CH39" s="681"/>
      <c r="CI39" s="681"/>
      <c r="CJ39" s="681"/>
      <c r="CK39" s="681"/>
      <c r="CL39" s="681"/>
      <c r="CM39" s="681"/>
      <c r="CN39" s="681"/>
      <c r="CO39" s="681"/>
      <c r="CP39" s="681"/>
      <c r="CQ39" s="682"/>
      <c r="CR39" s="665">
        <v>481508</v>
      </c>
      <c r="CS39" s="705"/>
      <c r="CT39" s="705"/>
      <c r="CU39" s="705"/>
      <c r="CV39" s="705"/>
      <c r="CW39" s="705"/>
      <c r="CX39" s="705"/>
      <c r="CY39" s="706"/>
      <c r="CZ39" s="670">
        <v>12.9</v>
      </c>
      <c r="DA39" s="703"/>
      <c r="DB39" s="703"/>
      <c r="DC39" s="707"/>
      <c r="DD39" s="674">
        <v>310000</v>
      </c>
      <c r="DE39" s="705"/>
      <c r="DF39" s="705"/>
      <c r="DG39" s="705"/>
      <c r="DH39" s="705"/>
      <c r="DI39" s="705"/>
      <c r="DJ39" s="705"/>
      <c r="DK39" s="706"/>
      <c r="DL39" s="674" t="s">
        <v>236</v>
      </c>
      <c r="DM39" s="705"/>
      <c r="DN39" s="705"/>
      <c r="DO39" s="705"/>
      <c r="DP39" s="705"/>
      <c r="DQ39" s="705"/>
      <c r="DR39" s="705"/>
      <c r="DS39" s="705"/>
      <c r="DT39" s="705"/>
      <c r="DU39" s="705"/>
      <c r="DV39" s="706"/>
      <c r="DW39" s="670" t="s">
        <v>227</v>
      </c>
      <c r="DX39" s="703"/>
      <c r="DY39" s="703"/>
      <c r="DZ39" s="703"/>
      <c r="EA39" s="703"/>
      <c r="EB39" s="703"/>
      <c r="EC39" s="704"/>
    </row>
    <row r="40" spans="2:133" ht="11.25" customHeight="1" x14ac:dyDescent="0.15">
      <c r="B40" s="662" t="s">
        <v>343</v>
      </c>
      <c r="C40" s="663"/>
      <c r="D40" s="663"/>
      <c r="E40" s="663"/>
      <c r="F40" s="663"/>
      <c r="G40" s="663"/>
      <c r="H40" s="663"/>
      <c r="I40" s="663"/>
      <c r="J40" s="663"/>
      <c r="K40" s="663"/>
      <c r="L40" s="663"/>
      <c r="M40" s="663"/>
      <c r="N40" s="663"/>
      <c r="O40" s="663"/>
      <c r="P40" s="663"/>
      <c r="Q40" s="664"/>
      <c r="R40" s="665">
        <v>694000</v>
      </c>
      <c r="S40" s="666"/>
      <c r="T40" s="666"/>
      <c r="U40" s="666"/>
      <c r="V40" s="666"/>
      <c r="W40" s="666"/>
      <c r="X40" s="666"/>
      <c r="Y40" s="667"/>
      <c r="Z40" s="668">
        <v>17.399999999999999</v>
      </c>
      <c r="AA40" s="668"/>
      <c r="AB40" s="668"/>
      <c r="AC40" s="668"/>
      <c r="AD40" s="669" t="s">
        <v>243</v>
      </c>
      <c r="AE40" s="669"/>
      <c r="AF40" s="669"/>
      <c r="AG40" s="669"/>
      <c r="AH40" s="669"/>
      <c r="AI40" s="669"/>
      <c r="AJ40" s="669"/>
      <c r="AK40" s="669"/>
      <c r="AL40" s="670" t="s">
        <v>227</v>
      </c>
      <c r="AM40" s="671"/>
      <c r="AN40" s="671"/>
      <c r="AO40" s="672"/>
      <c r="AQ40" s="743" t="s">
        <v>344</v>
      </c>
      <c r="AR40" s="744"/>
      <c r="AS40" s="744"/>
      <c r="AT40" s="744"/>
      <c r="AU40" s="744"/>
      <c r="AV40" s="744"/>
      <c r="AW40" s="744"/>
      <c r="AX40" s="744"/>
      <c r="AY40" s="745"/>
      <c r="AZ40" s="665" t="s">
        <v>227</v>
      </c>
      <c r="BA40" s="666"/>
      <c r="BB40" s="666"/>
      <c r="BC40" s="666"/>
      <c r="BD40" s="705"/>
      <c r="BE40" s="705"/>
      <c r="BF40" s="732"/>
      <c r="BG40" s="746" t="s">
        <v>345</v>
      </c>
      <c r="BH40" s="747"/>
      <c r="BI40" s="747"/>
      <c r="BJ40" s="747"/>
      <c r="BK40" s="747"/>
      <c r="BL40" s="222"/>
      <c r="BM40" s="681" t="s">
        <v>346</v>
      </c>
      <c r="BN40" s="681"/>
      <c r="BO40" s="681"/>
      <c r="BP40" s="681"/>
      <c r="BQ40" s="681"/>
      <c r="BR40" s="681"/>
      <c r="BS40" s="681"/>
      <c r="BT40" s="681"/>
      <c r="BU40" s="682"/>
      <c r="BV40" s="665">
        <v>91</v>
      </c>
      <c r="BW40" s="666"/>
      <c r="BX40" s="666"/>
      <c r="BY40" s="666"/>
      <c r="BZ40" s="666"/>
      <c r="CA40" s="666"/>
      <c r="CB40" s="675"/>
      <c r="CD40" s="680" t="s">
        <v>347</v>
      </c>
      <c r="CE40" s="681"/>
      <c r="CF40" s="681"/>
      <c r="CG40" s="681"/>
      <c r="CH40" s="681"/>
      <c r="CI40" s="681"/>
      <c r="CJ40" s="681"/>
      <c r="CK40" s="681"/>
      <c r="CL40" s="681"/>
      <c r="CM40" s="681"/>
      <c r="CN40" s="681"/>
      <c r="CO40" s="681"/>
      <c r="CP40" s="681"/>
      <c r="CQ40" s="682"/>
      <c r="CR40" s="665" t="s">
        <v>236</v>
      </c>
      <c r="CS40" s="666"/>
      <c r="CT40" s="666"/>
      <c r="CU40" s="666"/>
      <c r="CV40" s="666"/>
      <c r="CW40" s="666"/>
      <c r="CX40" s="666"/>
      <c r="CY40" s="667"/>
      <c r="CZ40" s="670" t="s">
        <v>227</v>
      </c>
      <c r="DA40" s="703"/>
      <c r="DB40" s="703"/>
      <c r="DC40" s="707"/>
      <c r="DD40" s="674" t="s">
        <v>227</v>
      </c>
      <c r="DE40" s="666"/>
      <c r="DF40" s="666"/>
      <c r="DG40" s="666"/>
      <c r="DH40" s="666"/>
      <c r="DI40" s="666"/>
      <c r="DJ40" s="666"/>
      <c r="DK40" s="667"/>
      <c r="DL40" s="674" t="s">
        <v>236</v>
      </c>
      <c r="DM40" s="666"/>
      <c r="DN40" s="666"/>
      <c r="DO40" s="666"/>
      <c r="DP40" s="666"/>
      <c r="DQ40" s="666"/>
      <c r="DR40" s="666"/>
      <c r="DS40" s="666"/>
      <c r="DT40" s="666"/>
      <c r="DU40" s="666"/>
      <c r="DV40" s="667"/>
      <c r="DW40" s="670" t="s">
        <v>227</v>
      </c>
      <c r="DX40" s="703"/>
      <c r="DY40" s="703"/>
      <c r="DZ40" s="703"/>
      <c r="EA40" s="703"/>
      <c r="EB40" s="703"/>
      <c r="EC40" s="704"/>
    </row>
    <row r="41" spans="2:133" ht="11.25" customHeight="1" x14ac:dyDescent="0.15">
      <c r="B41" s="662" t="s">
        <v>348</v>
      </c>
      <c r="C41" s="663"/>
      <c r="D41" s="663"/>
      <c r="E41" s="663"/>
      <c r="F41" s="663"/>
      <c r="G41" s="663"/>
      <c r="H41" s="663"/>
      <c r="I41" s="663"/>
      <c r="J41" s="663"/>
      <c r="K41" s="663"/>
      <c r="L41" s="663"/>
      <c r="M41" s="663"/>
      <c r="N41" s="663"/>
      <c r="O41" s="663"/>
      <c r="P41" s="663"/>
      <c r="Q41" s="664"/>
      <c r="R41" s="665" t="s">
        <v>236</v>
      </c>
      <c r="S41" s="666"/>
      <c r="T41" s="666"/>
      <c r="U41" s="666"/>
      <c r="V41" s="666"/>
      <c r="W41" s="666"/>
      <c r="X41" s="666"/>
      <c r="Y41" s="667"/>
      <c r="Z41" s="668" t="s">
        <v>227</v>
      </c>
      <c r="AA41" s="668"/>
      <c r="AB41" s="668"/>
      <c r="AC41" s="668"/>
      <c r="AD41" s="669" t="s">
        <v>236</v>
      </c>
      <c r="AE41" s="669"/>
      <c r="AF41" s="669"/>
      <c r="AG41" s="669"/>
      <c r="AH41" s="669"/>
      <c r="AI41" s="669"/>
      <c r="AJ41" s="669"/>
      <c r="AK41" s="669"/>
      <c r="AL41" s="670" t="s">
        <v>236</v>
      </c>
      <c r="AM41" s="671"/>
      <c r="AN41" s="671"/>
      <c r="AO41" s="672"/>
      <c r="AQ41" s="743" t="s">
        <v>349</v>
      </c>
      <c r="AR41" s="744"/>
      <c r="AS41" s="744"/>
      <c r="AT41" s="744"/>
      <c r="AU41" s="744"/>
      <c r="AV41" s="744"/>
      <c r="AW41" s="744"/>
      <c r="AX41" s="744"/>
      <c r="AY41" s="745"/>
      <c r="AZ41" s="665">
        <v>26103</v>
      </c>
      <c r="BA41" s="666"/>
      <c r="BB41" s="666"/>
      <c r="BC41" s="666"/>
      <c r="BD41" s="705"/>
      <c r="BE41" s="705"/>
      <c r="BF41" s="732"/>
      <c r="BG41" s="746"/>
      <c r="BH41" s="747"/>
      <c r="BI41" s="747"/>
      <c r="BJ41" s="747"/>
      <c r="BK41" s="747"/>
      <c r="BL41" s="222"/>
      <c r="BM41" s="681" t="s">
        <v>350</v>
      </c>
      <c r="BN41" s="681"/>
      <c r="BO41" s="681"/>
      <c r="BP41" s="681"/>
      <c r="BQ41" s="681"/>
      <c r="BR41" s="681"/>
      <c r="BS41" s="681"/>
      <c r="BT41" s="681"/>
      <c r="BU41" s="682"/>
      <c r="BV41" s="665">
        <v>1</v>
      </c>
      <c r="BW41" s="666"/>
      <c r="BX41" s="666"/>
      <c r="BY41" s="666"/>
      <c r="BZ41" s="666"/>
      <c r="CA41" s="666"/>
      <c r="CB41" s="675"/>
      <c r="CD41" s="680" t="s">
        <v>351</v>
      </c>
      <c r="CE41" s="681"/>
      <c r="CF41" s="681"/>
      <c r="CG41" s="681"/>
      <c r="CH41" s="681"/>
      <c r="CI41" s="681"/>
      <c r="CJ41" s="681"/>
      <c r="CK41" s="681"/>
      <c r="CL41" s="681"/>
      <c r="CM41" s="681"/>
      <c r="CN41" s="681"/>
      <c r="CO41" s="681"/>
      <c r="CP41" s="681"/>
      <c r="CQ41" s="682"/>
      <c r="CR41" s="665" t="s">
        <v>227</v>
      </c>
      <c r="CS41" s="705"/>
      <c r="CT41" s="705"/>
      <c r="CU41" s="705"/>
      <c r="CV41" s="705"/>
      <c r="CW41" s="705"/>
      <c r="CX41" s="705"/>
      <c r="CY41" s="706"/>
      <c r="CZ41" s="670" t="s">
        <v>243</v>
      </c>
      <c r="DA41" s="703"/>
      <c r="DB41" s="703"/>
      <c r="DC41" s="707"/>
      <c r="DD41" s="674" t="s">
        <v>236</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352</v>
      </c>
      <c r="C42" s="663"/>
      <c r="D42" s="663"/>
      <c r="E42" s="663"/>
      <c r="F42" s="663"/>
      <c r="G42" s="663"/>
      <c r="H42" s="663"/>
      <c r="I42" s="663"/>
      <c r="J42" s="663"/>
      <c r="K42" s="663"/>
      <c r="L42" s="663"/>
      <c r="M42" s="663"/>
      <c r="N42" s="663"/>
      <c r="O42" s="663"/>
      <c r="P42" s="663"/>
      <c r="Q42" s="664"/>
      <c r="R42" s="665" t="s">
        <v>227</v>
      </c>
      <c r="S42" s="666"/>
      <c r="T42" s="666"/>
      <c r="U42" s="666"/>
      <c r="V42" s="666"/>
      <c r="W42" s="666"/>
      <c r="X42" s="666"/>
      <c r="Y42" s="667"/>
      <c r="Z42" s="668" t="s">
        <v>236</v>
      </c>
      <c r="AA42" s="668"/>
      <c r="AB42" s="668"/>
      <c r="AC42" s="668"/>
      <c r="AD42" s="669" t="s">
        <v>243</v>
      </c>
      <c r="AE42" s="669"/>
      <c r="AF42" s="669"/>
      <c r="AG42" s="669"/>
      <c r="AH42" s="669"/>
      <c r="AI42" s="669"/>
      <c r="AJ42" s="669"/>
      <c r="AK42" s="669"/>
      <c r="AL42" s="670" t="s">
        <v>227</v>
      </c>
      <c r="AM42" s="671"/>
      <c r="AN42" s="671"/>
      <c r="AO42" s="672"/>
      <c r="AQ42" s="750" t="s">
        <v>353</v>
      </c>
      <c r="AR42" s="751"/>
      <c r="AS42" s="751"/>
      <c r="AT42" s="751"/>
      <c r="AU42" s="751"/>
      <c r="AV42" s="751"/>
      <c r="AW42" s="751"/>
      <c r="AX42" s="751"/>
      <c r="AY42" s="752"/>
      <c r="AZ42" s="759">
        <v>132492</v>
      </c>
      <c r="BA42" s="760"/>
      <c r="BB42" s="760"/>
      <c r="BC42" s="760"/>
      <c r="BD42" s="736"/>
      <c r="BE42" s="736"/>
      <c r="BF42" s="738"/>
      <c r="BG42" s="748"/>
      <c r="BH42" s="749"/>
      <c r="BI42" s="749"/>
      <c r="BJ42" s="749"/>
      <c r="BK42" s="749"/>
      <c r="BL42" s="223"/>
      <c r="BM42" s="691" t="s">
        <v>354</v>
      </c>
      <c r="BN42" s="691"/>
      <c r="BO42" s="691"/>
      <c r="BP42" s="691"/>
      <c r="BQ42" s="691"/>
      <c r="BR42" s="691"/>
      <c r="BS42" s="691"/>
      <c r="BT42" s="691"/>
      <c r="BU42" s="692"/>
      <c r="BV42" s="759">
        <v>355</v>
      </c>
      <c r="BW42" s="760"/>
      <c r="BX42" s="760"/>
      <c r="BY42" s="760"/>
      <c r="BZ42" s="760"/>
      <c r="CA42" s="760"/>
      <c r="CB42" s="772"/>
      <c r="CD42" s="662" t="s">
        <v>355</v>
      </c>
      <c r="CE42" s="663"/>
      <c r="CF42" s="663"/>
      <c r="CG42" s="663"/>
      <c r="CH42" s="663"/>
      <c r="CI42" s="663"/>
      <c r="CJ42" s="663"/>
      <c r="CK42" s="663"/>
      <c r="CL42" s="663"/>
      <c r="CM42" s="663"/>
      <c r="CN42" s="663"/>
      <c r="CO42" s="663"/>
      <c r="CP42" s="663"/>
      <c r="CQ42" s="664"/>
      <c r="CR42" s="665">
        <v>1269267</v>
      </c>
      <c r="CS42" s="705"/>
      <c r="CT42" s="705"/>
      <c r="CU42" s="705"/>
      <c r="CV42" s="705"/>
      <c r="CW42" s="705"/>
      <c r="CX42" s="705"/>
      <c r="CY42" s="706"/>
      <c r="CZ42" s="670">
        <v>34.1</v>
      </c>
      <c r="DA42" s="703"/>
      <c r="DB42" s="703"/>
      <c r="DC42" s="707"/>
      <c r="DD42" s="674">
        <v>96194</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356</v>
      </c>
      <c r="C43" s="663"/>
      <c r="D43" s="663"/>
      <c r="E43" s="663"/>
      <c r="F43" s="663"/>
      <c r="G43" s="663"/>
      <c r="H43" s="663"/>
      <c r="I43" s="663"/>
      <c r="J43" s="663"/>
      <c r="K43" s="663"/>
      <c r="L43" s="663"/>
      <c r="M43" s="663"/>
      <c r="N43" s="663"/>
      <c r="O43" s="663"/>
      <c r="P43" s="663"/>
      <c r="Q43" s="664"/>
      <c r="R43" s="665">
        <v>52400</v>
      </c>
      <c r="S43" s="666"/>
      <c r="T43" s="666"/>
      <c r="U43" s="666"/>
      <c r="V43" s="666"/>
      <c r="W43" s="666"/>
      <c r="X43" s="666"/>
      <c r="Y43" s="667"/>
      <c r="Z43" s="668">
        <v>1.3</v>
      </c>
      <c r="AA43" s="668"/>
      <c r="AB43" s="668"/>
      <c r="AC43" s="668"/>
      <c r="AD43" s="669" t="s">
        <v>236</v>
      </c>
      <c r="AE43" s="669"/>
      <c r="AF43" s="669"/>
      <c r="AG43" s="669"/>
      <c r="AH43" s="669"/>
      <c r="AI43" s="669"/>
      <c r="AJ43" s="669"/>
      <c r="AK43" s="669"/>
      <c r="AL43" s="670" t="s">
        <v>236</v>
      </c>
      <c r="AM43" s="671"/>
      <c r="AN43" s="671"/>
      <c r="AO43" s="672"/>
      <c r="BV43" s="224"/>
      <c r="BW43" s="224"/>
      <c r="BX43" s="224"/>
      <c r="BY43" s="224"/>
      <c r="BZ43" s="224"/>
      <c r="CA43" s="224"/>
      <c r="CB43" s="224"/>
      <c r="CD43" s="662" t="s">
        <v>357</v>
      </c>
      <c r="CE43" s="663"/>
      <c r="CF43" s="663"/>
      <c r="CG43" s="663"/>
      <c r="CH43" s="663"/>
      <c r="CI43" s="663"/>
      <c r="CJ43" s="663"/>
      <c r="CK43" s="663"/>
      <c r="CL43" s="663"/>
      <c r="CM43" s="663"/>
      <c r="CN43" s="663"/>
      <c r="CO43" s="663"/>
      <c r="CP43" s="663"/>
      <c r="CQ43" s="664"/>
      <c r="CR43" s="665">
        <v>19552</v>
      </c>
      <c r="CS43" s="705"/>
      <c r="CT43" s="705"/>
      <c r="CU43" s="705"/>
      <c r="CV43" s="705"/>
      <c r="CW43" s="705"/>
      <c r="CX43" s="705"/>
      <c r="CY43" s="706"/>
      <c r="CZ43" s="670">
        <v>0.5</v>
      </c>
      <c r="DA43" s="703"/>
      <c r="DB43" s="703"/>
      <c r="DC43" s="707"/>
      <c r="DD43" s="674">
        <v>19552</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17" t="s">
        <v>358</v>
      </c>
      <c r="C44" s="718"/>
      <c r="D44" s="718"/>
      <c r="E44" s="718"/>
      <c r="F44" s="718"/>
      <c r="G44" s="718"/>
      <c r="H44" s="718"/>
      <c r="I44" s="718"/>
      <c r="J44" s="718"/>
      <c r="K44" s="718"/>
      <c r="L44" s="718"/>
      <c r="M44" s="718"/>
      <c r="N44" s="718"/>
      <c r="O44" s="718"/>
      <c r="P44" s="718"/>
      <c r="Q44" s="719"/>
      <c r="R44" s="759">
        <v>3986513</v>
      </c>
      <c r="S44" s="760"/>
      <c r="T44" s="760"/>
      <c r="U44" s="760"/>
      <c r="V44" s="760"/>
      <c r="W44" s="760"/>
      <c r="X44" s="760"/>
      <c r="Y44" s="761"/>
      <c r="Z44" s="762">
        <v>100</v>
      </c>
      <c r="AA44" s="762"/>
      <c r="AB44" s="762"/>
      <c r="AC44" s="762"/>
      <c r="AD44" s="763">
        <v>1631243</v>
      </c>
      <c r="AE44" s="763"/>
      <c r="AF44" s="763"/>
      <c r="AG44" s="763"/>
      <c r="AH44" s="763"/>
      <c r="AI44" s="763"/>
      <c r="AJ44" s="763"/>
      <c r="AK44" s="763"/>
      <c r="AL44" s="764">
        <v>100</v>
      </c>
      <c r="AM44" s="737"/>
      <c r="AN44" s="737"/>
      <c r="AO44" s="765"/>
      <c r="CD44" s="766" t="s">
        <v>305</v>
      </c>
      <c r="CE44" s="767"/>
      <c r="CF44" s="662" t="s">
        <v>359</v>
      </c>
      <c r="CG44" s="663"/>
      <c r="CH44" s="663"/>
      <c r="CI44" s="663"/>
      <c r="CJ44" s="663"/>
      <c r="CK44" s="663"/>
      <c r="CL44" s="663"/>
      <c r="CM44" s="663"/>
      <c r="CN44" s="663"/>
      <c r="CO44" s="663"/>
      <c r="CP44" s="663"/>
      <c r="CQ44" s="664"/>
      <c r="CR44" s="665">
        <v>1247657</v>
      </c>
      <c r="CS44" s="666"/>
      <c r="CT44" s="666"/>
      <c r="CU44" s="666"/>
      <c r="CV44" s="666"/>
      <c r="CW44" s="666"/>
      <c r="CX44" s="666"/>
      <c r="CY44" s="667"/>
      <c r="CZ44" s="670">
        <v>33.5</v>
      </c>
      <c r="DA44" s="671"/>
      <c r="DB44" s="671"/>
      <c r="DC44" s="683"/>
      <c r="DD44" s="674">
        <v>85779</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68"/>
      <c r="CE45" s="769"/>
      <c r="CF45" s="662" t="s">
        <v>360</v>
      </c>
      <c r="CG45" s="663"/>
      <c r="CH45" s="663"/>
      <c r="CI45" s="663"/>
      <c r="CJ45" s="663"/>
      <c r="CK45" s="663"/>
      <c r="CL45" s="663"/>
      <c r="CM45" s="663"/>
      <c r="CN45" s="663"/>
      <c r="CO45" s="663"/>
      <c r="CP45" s="663"/>
      <c r="CQ45" s="664"/>
      <c r="CR45" s="665">
        <v>79448</v>
      </c>
      <c r="CS45" s="705"/>
      <c r="CT45" s="705"/>
      <c r="CU45" s="705"/>
      <c r="CV45" s="705"/>
      <c r="CW45" s="705"/>
      <c r="CX45" s="705"/>
      <c r="CY45" s="706"/>
      <c r="CZ45" s="670">
        <v>2.1</v>
      </c>
      <c r="DA45" s="703"/>
      <c r="DB45" s="703"/>
      <c r="DC45" s="707"/>
      <c r="DD45" s="674">
        <v>8414</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6" t="s">
        <v>361</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68"/>
      <c r="CE46" s="769"/>
      <c r="CF46" s="662" t="s">
        <v>362</v>
      </c>
      <c r="CG46" s="663"/>
      <c r="CH46" s="663"/>
      <c r="CI46" s="663"/>
      <c r="CJ46" s="663"/>
      <c r="CK46" s="663"/>
      <c r="CL46" s="663"/>
      <c r="CM46" s="663"/>
      <c r="CN46" s="663"/>
      <c r="CO46" s="663"/>
      <c r="CP46" s="663"/>
      <c r="CQ46" s="664"/>
      <c r="CR46" s="665">
        <v>1164230</v>
      </c>
      <c r="CS46" s="666"/>
      <c r="CT46" s="666"/>
      <c r="CU46" s="666"/>
      <c r="CV46" s="666"/>
      <c r="CW46" s="666"/>
      <c r="CX46" s="666"/>
      <c r="CY46" s="667"/>
      <c r="CZ46" s="670">
        <v>31.3</v>
      </c>
      <c r="DA46" s="671"/>
      <c r="DB46" s="671"/>
      <c r="DC46" s="683"/>
      <c r="DD46" s="674">
        <v>73386</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363</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364</v>
      </c>
      <c r="CG47" s="663"/>
      <c r="CH47" s="663"/>
      <c r="CI47" s="663"/>
      <c r="CJ47" s="663"/>
      <c r="CK47" s="663"/>
      <c r="CL47" s="663"/>
      <c r="CM47" s="663"/>
      <c r="CN47" s="663"/>
      <c r="CO47" s="663"/>
      <c r="CP47" s="663"/>
      <c r="CQ47" s="664"/>
      <c r="CR47" s="665">
        <v>21610</v>
      </c>
      <c r="CS47" s="705"/>
      <c r="CT47" s="705"/>
      <c r="CU47" s="705"/>
      <c r="CV47" s="705"/>
      <c r="CW47" s="705"/>
      <c r="CX47" s="705"/>
      <c r="CY47" s="706"/>
      <c r="CZ47" s="670">
        <v>0.6</v>
      </c>
      <c r="DA47" s="703"/>
      <c r="DB47" s="703"/>
      <c r="DC47" s="707"/>
      <c r="DD47" s="674">
        <v>10415</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365</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366</v>
      </c>
      <c r="CG48" s="663"/>
      <c r="CH48" s="663"/>
      <c r="CI48" s="663"/>
      <c r="CJ48" s="663"/>
      <c r="CK48" s="663"/>
      <c r="CL48" s="663"/>
      <c r="CM48" s="663"/>
      <c r="CN48" s="663"/>
      <c r="CO48" s="663"/>
      <c r="CP48" s="663"/>
      <c r="CQ48" s="664"/>
      <c r="CR48" s="665" t="s">
        <v>236</v>
      </c>
      <c r="CS48" s="666"/>
      <c r="CT48" s="666"/>
      <c r="CU48" s="666"/>
      <c r="CV48" s="666"/>
      <c r="CW48" s="666"/>
      <c r="CX48" s="666"/>
      <c r="CY48" s="667"/>
      <c r="CZ48" s="670" t="s">
        <v>236</v>
      </c>
      <c r="DA48" s="671"/>
      <c r="DB48" s="671"/>
      <c r="DC48" s="683"/>
      <c r="DD48" s="674" t="s">
        <v>236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717" t="s">
        <v>367</v>
      </c>
      <c r="CE49" s="718"/>
      <c r="CF49" s="718"/>
      <c r="CG49" s="718"/>
      <c r="CH49" s="718"/>
      <c r="CI49" s="718"/>
      <c r="CJ49" s="718"/>
      <c r="CK49" s="718"/>
      <c r="CL49" s="718"/>
      <c r="CM49" s="718"/>
      <c r="CN49" s="718"/>
      <c r="CO49" s="718"/>
      <c r="CP49" s="718"/>
      <c r="CQ49" s="719"/>
      <c r="CR49" s="759">
        <v>3721692</v>
      </c>
      <c r="CS49" s="736"/>
      <c r="CT49" s="736"/>
      <c r="CU49" s="736"/>
      <c r="CV49" s="736"/>
      <c r="CW49" s="736"/>
      <c r="CX49" s="736"/>
      <c r="CY49" s="773"/>
      <c r="CZ49" s="764">
        <v>100</v>
      </c>
      <c r="DA49" s="774"/>
      <c r="DB49" s="774"/>
      <c r="DC49" s="775"/>
      <c r="DD49" s="776">
        <v>1872616</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5Zvm41o3Kv9lUyPmIRwZnKFYa3al/IFFjXsbGMhZW1SAPBMFfA1BYsBXIzhlk7Z1ms8XZUi36C6kI0CJfNSbjg==" saltValue="so7lvtaF9Tkgd2GLU8Phj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785" t="s">
        <v>368</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86" t="s">
        <v>369</v>
      </c>
      <c r="DK2" s="787"/>
      <c r="DL2" s="787"/>
      <c r="DM2" s="787"/>
      <c r="DN2" s="787"/>
      <c r="DO2" s="788"/>
      <c r="DP2" s="231"/>
      <c r="DQ2" s="786" t="s">
        <v>370</v>
      </c>
      <c r="DR2" s="787"/>
      <c r="DS2" s="787"/>
      <c r="DT2" s="787"/>
      <c r="DU2" s="787"/>
      <c r="DV2" s="787"/>
      <c r="DW2" s="787"/>
      <c r="DX2" s="787"/>
      <c r="DY2" s="787"/>
      <c r="DZ2" s="788"/>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789" t="s">
        <v>371</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35"/>
      <c r="BA4" s="235"/>
      <c r="BB4" s="235"/>
      <c r="BC4" s="235"/>
      <c r="BD4" s="235"/>
      <c r="BE4" s="236"/>
      <c r="BF4" s="236"/>
      <c r="BG4" s="236"/>
      <c r="BH4" s="236"/>
      <c r="BI4" s="236"/>
      <c r="BJ4" s="236"/>
      <c r="BK4" s="236"/>
      <c r="BL4" s="236"/>
      <c r="BM4" s="236"/>
      <c r="BN4" s="236"/>
      <c r="BO4" s="236"/>
      <c r="BP4" s="236"/>
      <c r="BQ4" s="790" t="s">
        <v>372</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7"/>
    </row>
    <row r="5" spans="1:131" s="238" customFormat="1" ht="26.25" customHeight="1" x14ac:dyDescent="0.15">
      <c r="A5" s="791" t="s">
        <v>373</v>
      </c>
      <c r="B5" s="792"/>
      <c r="C5" s="792"/>
      <c r="D5" s="792"/>
      <c r="E5" s="792"/>
      <c r="F5" s="792"/>
      <c r="G5" s="792"/>
      <c r="H5" s="792"/>
      <c r="I5" s="792"/>
      <c r="J5" s="792"/>
      <c r="K5" s="792"/>
      <c r="L5" s="792"/>
      <c r="M5" s="792"/>
      <c r="N5" s="792"/>
      <c r="O5" s="792"/>
      <c r="P5" s="793"/>
      <c r="Q5" s="797" t="s">
        <v>374</v>
      </c>
      <c r="R5" s="798"/>
      <c r="S5" s="798"/>
      <c r="T5" s="798"/>
      <c r="U5" s="799"/>
      <c r="V5" s="797" t="s">
        <v>375</v>
      </c>
      <c r="W5" s="798"/>
      <c r="X5" s="798"/>
      <c r="Y5" s="798"/>
      <c r="Z5" s="799"/>
      <c r="AA5" s="797" t="s">
        <v>376</v>
      </c>
      <c r="AB5" s="798"/>
      <c r="AC5" s="798"/>
      <c r="AD5" s="798"/>
      <c r="AE5" s="798"/>
      <c r="AF5" s="803" t="s">
        <v>377</v>
      </c>
      <c r="AG5" s="798"/>
      <c r="AH5" s="798"/>
      <c r="AI5" s="798"/>
      <c r="AJ5" s="804"/>
      <c r="AK5" s="798" t="s">
        <v>378</v>
      </c>
      <c r="AL5" s="798"/>
      <c r="AM5" s="798"/>
      <c r="AN5" s="798"/>
      <c r="AO5" s="799"/>
      <c r="AP5" s="797" t="s">
        <v>379</v>
      </c>
      <c r="AQ5" s="798"/>
      <c r="AR5" s="798"/>
      <c r="AS5" s="798"/>
      <c r="AT5" s="799"/>
      <c r="AU5" s="797" t="s">
        <v>380</v>
      </c>
      <c r="AV5" s="798"/>
      <c r="AW5" s="798"/>
      <c r="AX5" s="798"/>
      <c r="AY5" s="804"/>
      <c r="AZ5" s="235"/>
      <c r="BA5" s="235"/>
      <c r="BB5" s="235"/>
      <c r="BC5" s="235"/>
      <c r="BD5" s="235"/>
      <c r="BE5" s="236"/>
      <c r="BF5" s="236"/>
      <c r="BG5" s="236"/>
      <c r="BH5" s="236"/>
      <c r="BI5" s="236"/>
      <c r="BJ5" s="236"/>
      <c r="BK5" s="236"/>
      <c r="BL5" s="236"/>
      <c r="BM5" s="236"/>
      <c r="BN5" s="236"/>
      <c r="BO5" s="236"/>
      <c r="BP5" s="236"/>
      <c r="BQ5" s="791" t="s">
        <v>381</v>
      </c>
      <c r="BR5" s="792"/>
      <c r="BS5" s="792"/>
      <c r="BT5" s="792"/>
      <c r="BU5" s="792"/>
      <c r="BV5" s="792"/>
      <c r="BW5" s="792"/>
      <c r="BX5" s="792"/>
      <c r="BY5" s="792"/>
      <c r="BZ5" s="792"/>
      <c r="CA5" s="792"/>
      <c r="CB5" s="792"/>
      <c r="CC5" s="792"/>
      <c r="CD5" s="792"/>
      <c r="CE5" s="792"/>
      <c r="CF5" s="792"/>
      <c r="CG5" s="793"/>
      <c r="CH5" s="797" t="s">
        <v>382</v>
      </c>
      <c r="CI5" s="798"/>
      <c r="CJ5" s="798"/>
      <c r="CK5" s="798"/>
      <c r="CL5" s="799"/>
      <c r="CM5" s="797" t="s">
        <v>383</v>
      </c>
      <c r="CN5" s="798"/>
      <c r="CO5" s="798"/>
      <c r="CP5" s="798"/>
      <c r="CQ5" s="799"/>
      <c r="CR5" s="797" t="s">
        <v>384</v>
      </c>
      <c r="CS5" s="798"/>
      <c r="CT5" s="798"/>
      <c r="CU5" s="798"/>
      <c r="CV5" s="799"/>
      <c r="CW5" s="797" t="s">
        <v>385</v>
      </c>
      <c r="CX5" s="798"/>
      <c r="CY5" s="798"/>
      <c r="CZ5" s="798"/>
      <c r="DA5" s="799"/>
      <c r="DB5" s="797" t="s">
        <v>386</v>
      </c>
      <c r="DC5" s="798"/>
      <c r="DD5" s="798"/>
      <c r="DE5" s="798"/>
      <c r="DF5" s="799"/>
      <c r="DG5" s="827" t="s">
        <v>387</v>
      </c>
      <c r="DH5" s="828"/>
      <c r="DI5" s="828"/>
      <c r="DJ5" s="828"/>
      <c r="DK5" s="829"/>
      <c r="DL5" s="827" t="s">
        <v>388</v>
      </c>
      <c r="DM5" s="828"/>
      <c r="DN5" s="828"/>
      <c r="DO5" s="828"/>
      <c r="DP5" s="829"/>
      <c r="DQ5" s="797" t="s">
        <v>389</v>
      </c>
      <c r="DR5" s="798"/>
      <c r="DS5" s="798"/>
      <c r="DT5" s="798"/>
      <c r="DU5" s="799"/>
      <c r="DV5" s="797" t="s">
        <v>380</v>
      </c>
      <c r="DW5" s="798"/>
      <c r="DX5" s="798"/>
      <c r="DY5" s="798"/>
      <c r="DZ5" s="804"/>
      <c r="EA5" s="237"/>
    </row>
    <row r="6" spans="1:131" s="238"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35"/>
      <c r="BA6" s="235"/>
      <c r="BB6" s="235"/>
      <c r="BC6" s="235"/>
      <c r="BD6" s="235"/>
      <c r="BE6" s="236"/>
      <c r="BF6" s="236"/>
      <c r="BG6" s="236"/>
      <c r="BH6" s="236"/>
      <c r="BI6" s="236"/>
      <c r="BJ6" s="236"/>
      <c r="BK6" s="236"/>
      <c r="BL6" s="236"/>
      <c r="BM6" s="236"/>
      <c r="BN6" s="236"/>
      <c r="BO6" s="236"/>
      <c r="BP6" s="236"/>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7"/>
    </row>
    <row r="7" spans="1:131" s="238" customFormat="1" ht="26.25" customHeight="1" thickTop="1" x14ac:dyDescent="0.15">
      <c r="A7" s="239">
        <v>1</v>
      </c>
      <c r="B7" s="813" t="s">
        <v>390</v>
      </c>
      <c r="C7" s="814"/>
      <c r="D7" s="814"/>
      <c r="E7" s="814"/>
      <c r="F7" s="814"/>
      <c r="G7" s="814"/>
      <c r="H7" s="814"/>
      <c r="I7" s="814"/>
      <c r="J7" s="814"/>
      <c r="K7" s="814"/>
      <c r="L7" s="814"/>
      <c r="M7" s="814"/>
      <c r="N7" s="814"/>
      <c r="O7" s="814"/>
      <c r="P7" s="815"/>
      <c r="Q7" s="816">
        <f>ROUND('[1]１①純計'!$D$6/1000,0)</f>
        <v>3940</v>
      </c>
      <c r="R7" s="817"/>
      <c r="S7" s="817"/>
      <c r="T7" s="817"/>
      <c r="U7" s="817"/>
      <c r="V7" s="817">
        <f>ROUND('[1]１①純計'!$E$6/1000,0)</f>
        <v>3706</v>
      </c>
      <c r="W7" s="817"/>
      <c r="X7" s="817"/>
      <c r="Y7" s="817"/>
      <c r="Z7" s="817"/>
      <c r="AA7" s="817">
        <f>Q7-V7</f>
        <v>234</v>
      </c>
      <c r="AB7" s="817"/>
      <c r="AC7" s="817"/>
      <c r="AD7" s="817"/>
      <c r="AE7" s="818"/>
      <c r="AF7" s="819">
        <v>137</v>
      </c>
      <c r="AG7" s="820"/>
      <c r="AH7" s="820"/>
      <c r="AI7" s="820"/>
      <c r="AJ7" s="821"/>
      <c r="AK7" s="822">
        <f>ROUND([2]NO.3!$D$55/1000,0)</f>
        <v>332</v>
      </c>
      <c r="AL7" s="823"/>
      <c r="AM7" s="823"/>
      <c r="AN7" s="823"/>
      <c r="AO7" s="823"/>
      <c r="AP7" s="823">
        <f>ROUND('[1]１①②'!$O$6/1000,0)</f>
        <v>2180</v>
      </c>
      <c r="AQ7" s="823"/>
      <c r="AR7" s="823"/>
      <c r="AS7" s="823"/>
      <c r="AT7" s="823"/>
      <c r="AU7" s="824"/>
      <c r="AV7" s="824"/>
      <c r="AW7" s="824"/>
      <c r="AX7" s="824"/>
      <c r="AY7" s="825"/>
      <c r="AZ7" s="235"/>
      <c r="BA7" s="235"/>
      <c r="BB7" s="235"/>
      <c r="BC7" s="235"/>
      <c r="BD7" s="235"/>
      <c r="BE7" s="236"/>
      <c r="BF7" s="236"/>
      <c r="BG7" s="236"/>
      <c r="BH7" s="236"/>
      <c r="BI7" s="236"/>
      <c r="BJ7" s="236"/>
      <c r="BK7" s="236"/>
      <c r="BL7" s="236"/>
      <c r="BM7" s="236"/>
      <c r="BN7" s="236"/>
      <c r="BO7" s="236"/>
      <c r="BP7" s="236"/>
      <c r="BQ7" s="239">
        <v>1</v>
      </c>
      <c r="BR7" s="240"/>
      <c r="BS7" s="810" t="s">
        <v>578</v>
      </c>
      <c r="BT7" s="811"/>
      <c r="BU7" s="811"/>
      <c r="BV7" s="811"/>
      <c r="BW7" s="811"/>
      <c r="BX7" s="811"/>
      <c r="BY7" s="811"/>
      <c r="BZ7" s="811"/>
      <c r="CA7" s="811"/>
      <c r="CB7" s="811"/>
      <c r="CC7" s="811"/>
      <c r="CD7" s="811"/>
      <c r="CE7" s="811"/>
      <c r="CF7" s="811"/>
      <c r="CG7" s="826"/>
      <c r="CH7" s="807">
        <f>ROUND([3]調査表１!$BV$18/1000,0)</f>
        <v>1</v>
      </c>
      <c r="CI7" s="808"/>
      <c r="CJ7" s="808"/>
      <c r="CK7" s="808"/>
      <c r="CL7" s="809"/>
      <c r="CM7" s="807">
        <f>ROUND([3]調査表１!$DH$18/1000,0)</f>
        <v>27</v>
      </c>
      <c r="CN7" s="808"/>
      <c r="CO7" s="808"/>
      <c r="CP7" s="808"/>
      <c r="CQ7" s="809"/>
      <c r="CR7" s="807">
        <f>ROUND([3]調査表１!$AG$18/1000,0)</f>
        <v>10</v>
      </c>
      <c r="CS7" s="808"/>
      <c r="CT7" s="808"/>
      <c r="CU7" s="808"/>
      <c r="CV7" s="809"/>
      <c r="CW7" s="807">
        <f>ROUND(SUM([3]調査表１!$BM$18,[3]調査表１!$BX$18)/1000,0)</f>
        <v>7</v>
      </c>
      <c r="CX7" s="808"/>
      <c r="CY7" s="808"/>
      <c r="CZ7" s="808"/>
      <c r="DA7" s="809"/>
      <c r="DB7" s="807" t="s">
        <v>579</v>
      </c>
      <c r="DC7" s="808"/>
      <c r="DD7" s="808"/>
      <c r="DE7" s="808"/>
      <c r="DF7" s="809"/>
      <c r="DG7" s="807" t="s">
        <v>579</v>
      </c>
      <c r="DH7" s="808"/>
      <c r="DI7" s="808"/>
      <c r="DJ7" s="808"/>
      <c r="DK7" s="809"/>
      <c r="DL7" s="807" t="s">
        <v>580</v>
      </c>
      <c r="DM7" s="808"/>
      <c r="DN7" s="808"/>
      <c r="DO7" s="808"/>
      <c r="DP7" s="809"/>
      <c r="DQ7" s="807" t="s">
        <v>580</v>
      </c>
      <c r="DR7" s="808"/>
      <c r="DS7" s="808"/>
      <c r="DT7" s="808"/>
      <c r="DU7" s="809"/>
      <c r="DV7" s="810"/>
      <c r="DW7" s="811"/>
      <c r="DX7" s="811"/>
      <c r="DY7" s="811"/>
      <c r="DZ7" s="812"/>
      <c r="EA7" s="237"/>
    </row>
    <row r="8" spans="1:131" s="238" customFormat="1" ht="26.25" customHeight="1" x14ac:dyDescent="0.15">
      <c r="A8" s="241">
        <v>2</v>
      </c>
      <c r="B8" s="844" t="s">
        <v>391</v>
      </c>
      <c r="C8" s="845"/>
      <c r="D8" s="845"/>
      <c r="E8" s="845"/>
      <c r="F8" s="845"/>
      <c r="G8" s="845"/>
      <c r="H8" s="845"/>
      <c r="I8" s="845"/>
      <c r="J8" s="845"/>
      <c r="K8" s="845"/>
      <c r="L8" s="845"/>
      <c r="M8" s="845"/>
      <c r="N8" s="845"/>
      <c r="O8" s="845"/>
      <c r="P8" s="846"/>
      <c r="Q8" s="847">
        <f>ROUND('[1]１①純計'!$D$7/1000,0)</f>
        <v>47</v>
      </c>
      <c r="R8" s="848"/>
      <c r="S8" s="848"/>
      <c r="T8" s="848"/>
      <c r="U8" s="848"/>
      <c r="V8" s="848">
        <f>ROUND('[1]１①純計'!$E$7/1000,0)</f>
        <v>16</v>
      </c>
      <c r="W8" s="848"/>
      <c r="X8" s="848"/>
      <c r="Y8" s="848"/>
      <c r="Z8" s="848"/>
      <c r="AA8" s="848">
        <f>Q8-V8</f>
        <v>31</v>
      </c>
      <c r="AB8" s="848"/>
      <c r="AC8" s="848"/>
      <c r="AD8" s="848"/>
      <c r="AE8" s="849"/>
      <c r="AF8" s="850">
        <v>31</v>
      </c>
      <c r="AG8" s="851"/>
      <c r="AH8" s="851"/>
      <c r="AI8" s="851"/>
      <c r="AJ8" s="852"/>
      <c r="AK8" s="833">
        <v>0</v>
      </c>
      <c r="AL8" s="834"/>
      <c r="AM8" s="834"/>
      <c r="AN8" s="834"/>
      <c r="AO8" s="834"/>
      <c r="AP8" s="834">
        <v>0</v>
      </c>
      <c r="AQ8" s="834"/>
      <c r="AR8" s="834"/>
      <c r="AS8" s="834"/>
      <c r="AT8" s="834"/>
      <c r="AU8" s="835"/>
      <c r="AV8" s="835"/>
      <c r="AW8" s="835"/>
      <c r="AX8" s="835"/>
      <c r="AY8" s="836"/>
      <c r="AZ8" s="235"/>
      <c r="BA8" s="235"/>
      <c r="BB8" s="235"/>
      <c r="BC8" s="235"/>
      <c r="BD8" s="235"/>
      <c r="BE8" s="236"/>
      <c r="BF8" s="236"/>
      <c r="BG8" s="236"/>
      <c r="BH8" s="236"/>
      <c r="BI8" s="236"/>
      <c r="BJ8" s="236"/>
      <c r="BK8" s="236"/>
      <c r="BL8" s="236"/>
      <c r="BM8" s="236"/>
      <c r="BN8" s="236"/>
      <c r="BO8" s="236"/>
      <c r="BP8" s="236"/>
      <c r="BQ8" s="241">
        <v>2</v>
      </c>
      <c r="BR8" s="242"/>
      <c r="BS8" s="837"/>
      <c r="BT8" s="838"/>
      <c r="BU8" s="838"/>
      <c r="BV8" s="838"/>
      <c r="BW8" s="838"/>
      <c r="BX8" s="838"/>
      <c r="BY8" s="838"/>
      <c r="BZ8" s="838"/>
      <c r="CA8" s="838"/>
      <c r="CB8" s="838"/>
      <c r="CC8" s="838"/>
      <c r="CD8" s="838"/>
      <c r="CE8" s="838"/>
      <c r="CF8" s="838"/>
      <c r="CG8" s="839"/>
      <c r="CH8" s="840"/>
      <c r="CI8" s="841"/>
      <c r="CJ8" s="841"/>
      <c r="CK8" s="841"/>
      <c r="CL8" s="842"/>
      <c r="CM8" s="840"/>
      <c r="CN8" s="841"/>
      <c r="CO8" s="841"/>
      <c r="CP8" s="841"/>
      <c r="CQ8" s="842"/>
      <c r="CR8" s="840"/>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7"/>
    </row>
    <row r="9" spans="1:131" s="238" customFormat="1" ht="26.25" customHeight="1" x14ac:dyDescent="0.15">
      <c r="A9" s="241">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35"/>
      <c r="BA9" s="235"/>
      <c r="BB9" s="235"/>
      <c r="BC9" s="235"/>
      <c r="BD9" s="235"/>
      <c r="BE9" s="236"/>
      <c r="BF9" s="236"/>
      <c r="BG9" s="236"/>
      <c r="BH9" s="236"/>
      <c r="BI9" s="236"/>
      <c r="BJ9" s="236"/>
      <c r="BK9" s="236"/>
      <c r="BL9" s="236"/>
      <c r="BM9" s="236"/>
      <c r="BN9" s="236"/>
      <c r="BO9" s="236"/>
      <c r="BP9" s="236"/>
      <c r="BQ9" s="241">
        <v>3</v>
      </c>
      <c r="BR9" s="242"/>
      <c r="BS9" s="837"/>
      <c r="BT9" s="838"/>
      <c r="BU9" s="838"/>
      <c r="BV9" s="838"/>
      <c r="BW9" s="838"/>
      <c r="BX9" s="838"/>
      <c r="BY9" s="838"/>
      <c r="BZ9" s="838"/>
      <c r="CA9" s="838"/>
      <c r="CB9" s="838"/>
      <c r="CC9" s="838"/>
      <c r="CD9" s="838"/>
      <c r="CE9" s="838"/>
      <c r="CF9" s="838"/>
      <c r="CG9" s="839"/>
      <c r="CH9" s="840"/>
      <c r="CI9" s="841"/>
      <c r="CJ9" s="841"/>
      <c r="CK9" s="841"/>
      <c r="CL9" s="842"/>
      <c r="CM9" s="840"/>
      <c r="CN9" s="841"/>
      <c r="CO9" s="841"/>
      <c r="CP9" s="841"/>
      <c r="CQ9" s="842"/>
      <c r="CR9" s="840"/>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7"/>
    </row>
    <row r="10" spans="1:131" s="238" customFormat="1" ht="26.25" customHeight="1" x14ac:dyDescent="0.15">
      <c r="A10" s="241">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35"/>
      <c r="BA10" s="235"/>
      <c r="BB10" s="235"/>
      <c r="BC10" s="235"/>
      <c r="BD10" s="235"/>
      <c r="BE10" s="236"/>
      <c r="BF10" s="236"/>
      <c r="BG10" s="236"/>
      <c r="BH10" s="236"/>
      <c r="BI10" s="236"/>
      <c r="BJ10" s="236"/>
      <c r="BK10" s="236"/>
      <c r="BL10" s="236"/>
      <c r="BM10" s="236"/>
      <c r="BN10" s="236"/>
      <c r="BO10" s="236"/>
      <c r="BP10" s="236"/>
      <c r="BQ10" s="241">
        <v>4</v>
      </c>
      <c r="BR10" s="242"/>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7"/>
    </row>
    <row r="11" spans="1:131" s="238" customFormat="1" ht="26.25" customHeight="1" x14ac:dyDescent="0.15">
      <c r="A11" s="241">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35"/>
      <c r="BA11" s="235"/>
      <c r="BB11" s="235"/>
      <c r="BC11" s="235"/>
      <c r="BD11" s="235"/>
      <c r="BE11" s="236"/>
      <c r="BF11" s="236"/>
      <c r="BG11" s="236"/>
      <c r="BH11" s="236"/>
      <c r="BI11" s="236"/>
      <c r="BJ11" s="236"/>
      <c r="BK11" s="236"/>
      <c r="BL11" s="236"/>
      <c r="BM11" s="236"/>
      <c r="BN11" s="236"/>
      <c r="BO11" s="236"/>
      <c r="BP11" s="236"/>
      <c r="BQ11" s="241">
        <v>5</v>
      </c>
      <c r="BR11" s="242"/>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7"/>
    </row>
    <row r="12" spans="1:131" s="238" customFormat="1" ht="26.25" customHeight="1" x14ac:dyDescent="0.15">
      <c r="A12" s="241">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35"/>
      <c r="BA12" s="235"/>
      <c r="BB12" s="235"/>
      <c r="BC12" s="235"/>
      <c r="BD12" s="235"/>
      <c r="BE12" s="236"/>
      <c r="BF12" s="236"/>
      <c r="BG12" s="236"/>
      <c r="BH12" s="236"/>
      <c r="BI12" s="236"/>
      <c r="BJ12" s="236"/>
      <c r="BK12" s="236"/>
      <c r="BL12" s="236"/>
      <c r="BM12" s="236"/>
      <c r="BN12" s="236"/>
      <c r="BO12" s="236"/>
      <c r="BP12" s="236"/>
      <c r="BQ12" s="241">
        <v>6</v>
      </c>
      <c r="BR12" s="242"/>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7"/>
    </row>
    <row r="13" spans="1:131" s="238" customFormat="1" ht="26.25" customHeight="1" x14ac:dyDescent="0.15">
      <c r="A13" s="241">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35"/>
      <c r="BA13" s="235"/>
      <c r="BB13" s="235"/>
      <c r="BC13" s="235"/>
      <c r="BD13" s="235"/>
      <c r="BE13" s="236"/>
      <c r="BF13" s="236"/>
      <c r="BG13" s="236"/>
      <c r="BH13" s="236"/>
      <c r="BI13" s="236"/>
      <c r="BJ13" s="236"/>
      <c r="BK13" s="236"/>
      <c r="BL13" s="236"/>
      <c r="BM13" s="236"/>
      <c r="BN13" s="236"/>
      <c r="BO13" s="236"/>
      <c r="BP13" s="236"/>
      <c r="BQ13" s="241">
        <v>7</v>
      </c>
      <c r="BR13" s="242"/>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7"/>
    </row>
    <row r="14" spans="1:131" s="238" customFormat="1" ht="26.25" customHeight="1" x14ac:dyDescent="0.15">
      <c r="A14" s="241">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35"/>
      <c r="BA14" s="235"/>
      <c r="BB14" s="235"/>
      <c r="BC14" s="235"/>
      <c r="BD14" s="235"/>
      <c r="BE14" s="236"/>
      <c r="BF14" s="236"/>
      <c r="BG14" s="236"/>
      <c r="BH14" s="236"/>
      <c r="BI14" s="236"/>
      <c r="BJ14" s="236"/>
      <c r="BK14" s="236"/>
      <c r="BL14" s="236"/>
      <c r="BM14" s="236"/>
      <c r="BN14" s="236"/>
      <c r="BO14" s="236"/>
      <c r="BP14" s="236"/>
      <c r="BQ14" s="241">
        <v>8</v>
      </c>
      <c r="BR14" s="242"/>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7"/>
    </row>
    <row r="15" spans="1:131" s="238" customFormat="1" ht="26.25" customHeight="1" x14ac:dyDescent="0.15">
      <c r="A15" s="241">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35"/>
      <c r="BA15" s="235"/>
      <c r="BB15" s="235"/>
      <c r="BC15" s="235"/>
      <c r="BD15" s="235"/>
      <c r="BE15" s="236"/>
      <c r="BF15" s="236"/>
      <c r="BG15" s="236"/>
      <c r="BH15" s="236"/>
      <c r="BI15" s="236"/>
      <c r="BJ15" s="236"/>
      <c r="BK15" s="236"/>
      <c r="BL15" s="236"/>
      <c r="BM15" s="236"/>
      <c r="BN15" s="236"/>
      <c r="BO15" s="236"/>
      <c r="BP15" s="236"/>
      <c r="BQ15" s="241">
        <v>9</v>
      </c>
      <c r="BR15" s="242"/>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7"/>
    </row>
    <row r="16" spans="1:131" s="238" customFormat="1" ht="26.25" customHeight="1" x14ac:dyDescent="0.15">
      <c r="A16" s="241">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35"/>
      <c r="BA16" s="235"/>
      <c r="BB16" s="235"/>
      <c r="BC16" s="235"/>
      <c r="BD16" s="235"/>
      <c r="BE16" s="236"/>
      <c r="BF16" s="236"/>
      <c r="BG16" s="236"/>
      <c r="BH16" s="236"/>
      <c r="BI16" s="236"/>
      <c r="BJ16" s="236"/>
      <c r="BK16" s="236"/>
      <c r="BL16" s="236"/>
      <c r="BM16" s="236"/>
      <c r="BN16" s="236"/>
      <c r="BO16" s="236"/>
      <c r="BP16" s="236"/>
      <c r="BQ16" s="241">
        <v>10</v>
      </c>
      <c r="BR16" s="242"/>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7"/>
    </row>
    <row r="17" spans="1:131" s="238" customFormat="1" ht="26.25" customHeight="1" x14ac:dyDescent="0.15">
      <c r="A17" s="241">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35"/>
      <c r="BA17" s="235"/>
      <c r="BB17" s="235"/>
      <c r="BC17" s="235"/>
      <c r="BD17" s="235"/>
      <c r="BE17" s="236"/>
      <c r="BF17" s="236"/>
      <c r="BG17" s="236"/>
      <c r="BH17" s="236"/>
      <c r="BI17" s="236"/>
      <c r="BJ17" s="236"/>
      <c r="BK17" s="236"/>
      <c r="BL17" s="236"/>
      <c r="BM17" s="236"/>
      <c r="BN17" s="236"/>
      <c r="BO17" s="236"/>
      <c r="BP17" s="236"/>
      <c r="BQ17" s="241">
        <v>11</v>
      </c>
      <c r="BR17" s="242"/>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7"/>
    </row>
    <row r="18" spans="1:131" s="238" customFormat="1" ht="26.25" customHeight="1" x14ac:dyDescent="0.15">
      <c r="A18" s="241">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35"/>
      <c r="BA18" s="235"/>
      <c r="BB18" s="235"/>
      <c r="BC18" s="235"/>
      <c r="BD18" s="235"/>
      <c r="BE18" s="236"/>
      <c r="BF18" s="236"/>
      <c r="BG18" s="236"/>
      <c r="BH18" s="236"/>
      <c r="BI18" s="236"/>
      <c r="BJ18" s="236"/>
      <c r="BK18" s="236"/>
      <c r="BL18" s="236"/>
      <c r="BM18" s="236"/>
      <c r="BN18" s="236"/>
      <c r="BO18" s="236"/>
      <c r="BP18" s="236"/>
      <c r="BQ18" s="241">
        <v>12</v>
      </c>
      <c r="BR18" s="242"/>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7"/>
    </row>
    <row r="19" spans="1:131" s="238" customFormat="1" ht="26.25" customHeight="1" x14ac:dyDescent="0.15">
      <c r="A19" s="241">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35"/>
      <c r="BA19" s="235"/>
      <c r="BB19" s="235"/>
      <c r="BC19" s="235"/>
      <c r="BD19" s="235"/>
      <c r="BE19" s="236"/>
      <c r="BF19" s="236"/>
      <c r="BG19" s="236"/>
      <c r="BH19" s="236"/>
      <c r="BI19" s="236"/>
      <c r="BJ19" s="236"/>
      <c r="BK19" s="236"/>
      <c r="BL19" s="236"/>
      <c r="BM19" s="236"/>
      <c r="BN19" s="236"/>
      <c r="BO19" s="236"/>
      <c r="BP19" s="236"/>
      <c r="BQ19" s="241">
        <v>13</v>
      </c>
      <c r="BR19" s="242"/>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7"/>
    </row>
    <row r="20" spans="1:131" s="238" customFormat="1" ht="26.25" customHeight="1" x14ac:dyDescent="0.15">
      <c r="A20" s="241">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35"/>
      <c r="BA20" s="235"/>
      <c r="BB20" s="235"/>
      <c r="BC20" s="235"/>
      <c r="BD20" s="235"/>
      <c r="BE20" s="236"/>
      <c r="BF20" s="236"/>
      <c r="BG20" s="236"/>
      <c r="BH20" s="236"/>
      <c r="BI20" s="236"/>
      <c r="BJ20" s="236"/>
      <c r="BK20" s="236"/>
      <c r="BL20" s="236"/>
      <c r="BM20" s="236"/>
      <c r="BN20" s="236"/>
      <c r="BO20" s="236"/>
      <c r="BP20" s="236"/>
      <c r="BQ20" s="241">
        <v>14</v>
      </c>
      <c r="BR20" s="242"/>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7"/>
    </row>
    <row r="21" spans="1:131" s="238" customFormat="1" ht="26.25" customHeight="1" thickBot="1" x14ac:dyDescent="0.2">
      <c r="A21" s="241">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35"/>
      <c r="BA21" s="235"/>
      <c r="BB21" s="235"/>
      <c r="BC21" s="235"/>
      <c r="BD21" s="235"/>
      <c r="BE21" s="236"/>
      <c r="BF21" s="236"/>
      <c r="BG21" s="236"/>
      <c r="BH21" s="236"/>
      <c r="BI21" s="236"/>
      <c r="BJ21" s="236"/>
      <c r="BK21" s="236"/>
      <c r="BL21" s="236"/>
      <c r="BM21" s="236"/>
      <c r="BN21" s="236"/>
      <c r="BO21" s="236"/>
      <c r="BP21" s="236"/>
      <c r="BQ21" s="241">
        <v>15</v>
      </c>
      <c r="BR21" s="242"/>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7"/>
    </row>
    <row r="22" spans="1:131" s="238" customFormat="1" ht="26.25" customHeight="1" x14ac:dyDescent="0.15">
      <c r="A22" s="241">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392</v>
      </c>
      <c r="BA22" s="870"/>
      <c r="BB22" s="870"/>
      <c r="BC22" s="870"/>
      <c r="BD22" s="871"/>
      <c r="BE22" s="236"/>
      <c r="BF22" s="236"/>
      <c r="BG22" s="236"/>
      <c r="BH22" s="236"/>
      <c r="BI22" s="236"/>
      <c r="BJ22" s="236"/>
      <c r="BK22" s="236"/>
      <c r="BL22" s="236"/>
      <c r="BM22" s="236"/>
      <c r="BN22" s="236"/>
      <c r="BO22" s="236"/>
      <c r="BP22" s="236"/>
      <c r="BQ22" s="241">
        <v>16</v>
      </c>
      <c r="BR22" s="242"/>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7"/>
    </row>
    <row r="23" spans="1:131" s="238" customFormat="1" ht="26.25" customHeight="1" thickBot="1" x14ac:dyDescent="0.2">
      <c r="A23" s="243" t="s">
        <v>393</v>
      </c>
      <c r="B23" s="853" t="s">
        <v>394</v>
      </c>
      <c r="C23" s="854"/>
      <c r="D23" s="854"/>
      <c r="E23" s="854"/>
      <c r="F23" s="854"/>
      <c r="G23" s="854"/>
      <c r="H23" s="854"/>
      <c r="I23" s="854"/>
      <c r="J23" s="854"/>
      <c r="K23" s="854"/>
      <c r="L23" s="854"/>
      <c r="M23" s="854"/>
      <c r="N23" s="854"/>
      <c r="O23" s="854"/>
      <c r="P23" s="855"/>
      <c r="Q23" s="856">
        <f>SUM(Q7:U22)</f>
        <v>3987</v>
      </c>
      <c r="R23" s="857"/>
      <c r="S23" s="857"/>
      <c r="T23" s="857"/>
      <c r="U23" s="857"/>
      <c r="V23" s="857">
        <f>SUM(V7:Z22)</f>
        <v>3722</v>
      </c>
      <c r="W23" s="857"/>
      <c r="X23" s="857"/>
      <c r="Y23" s="857"/>
      <c r="Z23" s="857"/>
      <c r="AA23" s="857">
        <f>SUM(AA7:AE22)</f>
        <v>265</v>
      </c>
      <c r="AB23" s="857"/>
      <c r="AC23" s="857"/>
      <c r="AD23" s="857"/>
      <c r="AE23" s="858"/>
      <c r="AF23" s="859">
        <v>168</v>
      </c>
      <c r="AG23" s="857"/>
      <c r="AH23" s="857"/>
      <c r="AI23" s="857"/>
      <c r="AJ23" s="860"/>
      <c r="AK23" s="861"/>
      <c r="AL23" s="862"/>
      <c r="AM23" s="862"/>
      <c r="AN23" s="862"/>
      <c r="AO23" s="862"/>
      <c r="AP23" s="857">
        <f>SUM(AP7:AT22)</f>
        <v>2180</v>
      </c>
      <c r="AQ23" s="857"/>
      <c r="AR23" s="857"/>
      <c r="AS23" s="857"/>
      <c r="AT23" s="857"/>
      <c r="AU23" s="873"/>
      <c r="AV23" s="873"/>
      <c r="AW23" s="873"/>
      <c r="AX23" s="873"/>
      <c r="AY23" s="874"/>
      <c r="AZ23" s="875" t="s">
        <v>236</v>
      </c>
      <c r="BA23" s="876"/>
      <c r="BB23" s="876"/>
      <c r="BC23" s="876"/>
      <c r="BD23" s="877"/>
      <c r="BE23" s="236"/>
      <c r="BF23" s="236"/>
      <c r="BG23" s="236"/>
      <c r="BH23" s="236"/>
      <c r="BI23" s="236"/>
      <c r="BJ23" s="236"/>
      <c r="BK23" s="236"/>
      <c r="BL23" s="236"/>
      <c r="BM23" s="236"/>
      <c r="BN23" s="236"/>
      <c r="BO23" s="236"/>
      <c r="BP23" s="236"/>
      <c r="BQ23" s="241">
        <v>17</v>
      </c>
      <c r="BR23" s="242"/>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7"/>
    </row>
    <row r="24" spans="1:131" s="238" customFormat="1" ht="26.25" customHeight="1" x14ac:dyDescent="0.15">
      <c r="A24" s="872" t="s">
        <v>395</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35"/>
      <c r="BA24" s="235"/>
      <c r="BB24" s="235"/>
      <c r="BC24" s="235"/>
      <c r="BD24" s="235"/>
      <c r="BE24" s="236"/>
      <c r="BF24" s="236"/>
      <c r="BG24" s="236"/>
      <c r="BH24" s="236"/>
      <c r="BI24" s="236"/>
      <c r="BJ24" s="236"/>
      <c r="BK24" s="236"/>
      <c r="BL24" s="236"/>
      <c r="BM24" s="236"/>
      <c r="BN24" s="236"/>
      <c r="BO24" s="236"/>
      <c r="BP24" s="236"/>
      <c r="BQ24" s="241">
        <v>18</v>
      </c>
      <c r="BR24" s="242"/>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7"/>
    </row>
    <row r="25" spans="1:131" ht="26.25" customHeight="1" thickBot="1" x14ac:dyDescent="0.2">
      <c r="A25" s="789" t="s">
        <v>396</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35"/>
      <c r="BK25" s="235"/>
      <c r="BL25" s="235"/>
      <c r="BM25" s="235"/>
      <c r="BN25" s="235"/>
      <c r="BO25" s="244"/>
      <c r="BP25" s="244"/>
      <c r="BQ25" s="241">
        <v>19</v>
      </c>
      <c r="BR25" s="242"/>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33"/>
    </row>
    <row r="26" spans="1:131" ht="26.25" customHeight="1" x14ac:dyDescent="0.15">
      <c r="A26" s="791" t="s">
        <v>373</v>
      </c>
      <c r="B26" s="792"/>
      <c r="C26" s="792"/>
      <c r="D26" s="792"/>
      <c r="E26" s="792"/>
      <c r="F26" s="792"/>
      <c r="G26" s="792"/>
      <c r="H26" s="792"/>
      <c r="I26" s="792"/>
      <c r="J26" s="792"/>
      <c r="K26" s="792"/>
      <c r="L26" s="792"/>
      <c r="M26" s="792"/>
      <c r="N26" s="792"/>
      <c r="O26" s="792"/>
      <c r="P26" s="793"/>
      <c r="Q26" s="797" t="s">
        <v>397</v>
      </c>
      <c r="R26" s="798"/>
      <c r="S26" s="798"/>
      <c r="T26" s="798"/>
      <c r="U26" s="799"/>
      <c r="V26" s="797" t="s">
        <v>398</v>
      </c>
      <c r="W26" s="798"/>
      <c r="X26" s="798"/>
      <c r="Y26" s="798"/>
      <c r="Z26" s="799"/>
      <c r="AA26" s="797" t="s">
        <v>399</v>
      </c>
      <c r="AB26" s="798"/>
      <c r="AC26" s="798"/>
      <c r="AD26" s="798"/>
      <c r="AE26" s="798"/>
      <c r="AF26" s="878" t="s">
        <v>400</v>
      </c>
      <c r="AG26" s="879"/>
      <c r="AH26" s="879"/>
      <c r="AI26" s="879"/>
      <c r="AJ26" s="880"/>
      <c r="AK26" s="798" t="s">
        <v>401</v>
      </c>
      <c r="AL26" s="798"/>
      <c r="AM26" s="798"/>
      <c r="AN26" s="798"/>
      <c r="AO26" s="799"/>
      <c r="AP26" s="797" t="s">
        <v>402</v>
      </c>
      <c r="AQ26" s="798"/>
      <c r="AR26" s="798"/>
      <c r="AS26" s="798"/>
      <c r="AT26" s="799"/>
      <c r="AU26" s="797" t="s">
        <v>403</v>
      </c>
      <c r="AV26" s="798"/>
      <c r="AW26" s="798"/>
      <c r="AX26" s="798"/>
      <c r="AY26" s="799"/>
      <c r="AZ26" s="797" t="s">
        <v>404</v>
      </c>
      <c r="BA26" s="798"/>
      <c r="BB26" s="798"/>
      <c r="BC26" s="798"/>
      <c r="BD26" s="799"/>
      <c r="BE26" s="797" t="s">
        <v>380</v>
      </c>
      <c r="BF26" s="798"/>
      <c r="BG26" s="798"/>
      <c r="BH26" s="798"/>
      <c r="BI26" s="804"/>
      <c r="BJ26" s="235"/>
      <c r="BK26" s="235"/>
      <c r="BL26" s="235"/>
      <c r="BM26" s="235"/>
      <c r="BN26" s="235"/>
      <c r="BO26" s="244"/>
      <c r="BP26" s="244"/>
      <c r="BQ26" s="241">
        <v>20</v>
      </c>
      <c r="BR26" s="242"/>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33"/>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35"/>
      <c r="BK27" s="235"/>
      <c r="BL27" s="235"/>
      <c r="BM27" s="235"/>
      <c r="BN27" s="235"/>
      <c r="BO27" s="244"/>
      <c r="BP27" s="244"/>
      <c r="BQ27" s="241">
        <v>21</v>
      </c>
      <c r="BR27" s="242"/>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33"/>
    </row>
    <row r="28" spans="1:131" ht="26.25" customHeight="1" thickTop="1" x14ac:dyDescent="0.15">
      <c r="A28" s="245">
        <v>1</v>
      </c>
      <c r="B28" s="813" t="s">
        <v>405</v>
      </c>
      <c r="C28" s="814"/>
      <c r="D28" s="814"/>
      <c r="E28" s="814"/>
      <c r="F28" s="814"/>
      <c r="G28" s="814"/>
      <c r="H28" s="814"/>
      <c r="I28" s="814"/>
      <c r="J28" s="814"/>
      <c r="K28" s="814"/>
      <c r="L28" s="814"/>
      <c r="M28" s="814"/>
      <c r="N28" s="814"/>
      <c r="O28" s="814"/>
      <c r="P28" s="815"/>
      <c r="Q28" s="886">
        <f>ROUND('[1]１①②'!$D$29/1000,0)</f>
        <v>340</v>
      </c>
      <c r="R28" s="887"/>
      <c r="S28" s="887"/>
      <c r="T28" s="887"/>
      <c r="U28" s="887"/>
      <c r="V28" s="887">
        <f>ROUND('[1]１①②'!$E$29/1000,0)</f>
        <v>300</v>
      </c>
      <c r="W28" s="887"/>
      <c r="X28" s="887"/>
      <c r="Y28" s="887"/>
      <c r="Z28" s="887"/>
      <c r="AA28" s="887">
        <f>Q28-V28</f>
        <v>40</v>
      </c>
      <c r="AB28" s="887"/>
      <c r="AC28" s="887"/>
      <c r="AD28" s="887"/>
      <c r="AE28" s="888"/>
      <c r="AF28" s="889">
        <v>40</v>
      </c>
      <c r="AG28" s="887"/>
      <c r="AH28" s="887"/>
      <c r="AI28" s="887"/>
      <c r="AJ28" s="890"/>
      <c r="AK28" s="891">
        <f>ROUND('[4]３-(６),(７)'!$D$27/1000,0)</f>
        <v>26</v>
      </c>
      <c r="AL28" s="892"/>
      <c r="AM28" s="892"/>
      <c r="AN28" s="892"/>
      <c r="AO28" s="892"/>
      <c r="AP28" s="892" t="s">
        <v>579</v>
      </c>
      <c r="AQ28" s="892"/>
      <c r="AR28" s="892"/>
      <c r="AS28" s="892"/>
      <c r="AT28" s="892"/>
      <c r="AU28" s="892" t="s">
        <v>579</v>
      </c>
      <c r="AV28" s="892"/>
      <c r="AW28" s="892"/>
      <c r="AX28" s="892"/>
      <c r="AY28" s="892"/>
      <c r="AZ28" s="893" t="s">
        <v>580</v>
      </c>
      <c r="BA28" s="893"/>
      <c r="BB28" s="893"/>
      <c r="BC28" s="893"/>
      <c r="BD28" s="893"/>
      <c r="BE28" s="884"/>
      <c r="BF28" s="884"/>
      <c r="BG28" s="884"/>
      <c r="BH28" s="884"/>
      <c r="BI28" s="885"/>
      <c r="BJ28" s="235"/>
      <c r="BK28" s="235"/>
      <c r="BL28" s="235"/>
      <c r="BM28" s="235"/>
      <c r="BN28" s="235"/>
      <c r="BO28" s="244"/>
      <c r="BP28" s="244"/>
      <c r="BQ28" s="241">
        <v>22</v>
      </c>
      <c r="BR28" s="242"/>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33"/>
    </row>
    <row r="29" spans="1:131" ht="26.25" customHeight="1" x14ac:dyDescent="0.15">
      <c r="A29" s="245">
        <v>2</v>
      </c>
      <c r="B29" s="844" t="s">
        <v>406</v>
      </c>
      <c r="C29" s="845"/>
      <c r="D29" s="845"/>
      <c r="E29" s="845"/>
      <c r="F29" s="845"/>
      <c r="G29" s="845"/>
      <c r="H29" s="845"/>
      <c r="I29" s="845"/>
      <c r="J29" s="845"/>
      <c r="K29" s="845"/>
      <c r="L29" s="845"/>
      <c r="M29" s="845"/>
      <c r="N29" s="845"/>
      <c r="O29" s="845"/>
      <c r="P29" s="846"/>
      <c r="Q29" s="847">
        <f>ROUND('[1]１①②'!$D$30/1000,0)</f>
        <v>390</v>
      </c>
      <c r="R29" s="848"/>
      <c r="S29" s="848"/>
      <c r="T29" s="848"/>
      <c r="U29" s="848"/>
      <c r="V29" s="848">
        <f>ROUND('[1]１①②'!$E$30/1000,0)</f>
        <v>370</v>
      </c>
      <c r="W29" s="848"/>
      <c r="X29" s="848"/>
      <c r="Y29" s="848"/>
      <c r="Z29" s="848"/>
      <c r="AA29" s="848">
        <f>Q29-V29</f>
        <v>20</v>
      </c>
      <c r="AB29" s="848"/>
      <c r="AC29" s="848"/>
      <c r="AD29" s="848"/>
      <c r="AE29" s="849"/>
      <c r="AF29" s="850">
        <v>20</v>
      </c>
      <c r="AG29" s="851"/>
      <c r="AH29" s="851"/>
      <c r="AI29" s="851"/>
      <c r="AJ29" s="852"/>
      <c r="AK29" s="898">
        <f>ROUND('[4]３-(６),(７)'!$D$28/1000,0)</f>
        <v>62</v>
      </c>
      <c r="AL29" s="894"/>
      <c r="AM29" s="894"/>
      <c r="AN29" s="894"/>
      <c r="AO29" s="894"/>
      <c r="AP29" s="894" t="s">
        <v>579</v>
      </c>
      <c r="AQ29" s="894"/>
      <c r="AR29" s="894"/>
      <c r="AS29" s="894"/>
      <c r="AT29" s="894"/>
      <c r="AU29" s="894" t="s">
        <v>579</v>
      </c>
      <c r="AV29" s="894"/>
      <c r="AW29" s="894"/>
      <c r="AX29" s="894"/>
      <c r="AY29" s="894"/>
      <c r="AZ29" s="895" t="s">
        <v>579</v>
      </c>
      <c r="BA29" s="895"/>
      <c r="BB29" s="895"/>
      <c r="BC29" s="895"/>
      <c r="BD29" s="895"/>
      <c r="BE29" s="896"/>
      <c r="BF29" s="896"/>
      <c r="BG29" s="896"/>
      <c r="BH29" s="896"/>
      <c r="BI29" s="897"/>
      <c r="BJ29" s="235"/>
      <c r="BK29" s="235"/>
      <c r="BL29" s="235"/>
      <c r="BM29" s="235"/>
      <c r="BN29" s="235"/>
      <c r="BO29" s="244"/>
      <c r="BP29" s="244"/>
      <c r="BQ29" s="241">
        <v>23</v>
      </c>
      <c r="BR29" s="242"/>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33"/>
    </row>
    <row r="30" spans="1:131" ht="26.25" customHeight="1" x14ac:dyDescent="0.15">
      <c r="A30" s="245">
        <v>3</v>
      </c>
      <c r="B30" s="844" t="s">
        <v>407</v>
      </c>
      <c r="C30" s="845"/>
      <c r="D30" s="845"/>
      <c r="E30" s="845"/>
      <c r="F30" s="845"/>
      <c r="G30" s="845"/>
      <c r="H30" s="845"/>
      <c r="I30" s="845"/>
      <c r="J30" s="845"/>
      <c r="K30" s="845"/>
      <c r="L30" s="845"/>
      <c r="M30" s="845"/>
      <c r="N30" s="845"/>
      <c r="O30" s="845"/>
      <c r="P30" s="846"/>
      <c r="Q30" s="847">
        <f>ROUND('[1]１①②'!$D$31/1000,0)</f>
        <v>46</v>
      </c>
      <c r="R30" s="848"/>
      <c r="S30" s="848"/>
      <c r="T30" s="848"/>
      <c r="U30" s="848"/>
      <c r="V30" s="848">
        <f>ROUND('[1]１①②'!$E$31/1000,0)</f>
        <v>45</v>
      </c>
      <c r="W30" s="848"/>
      <c r="X30" s="848"/>
      <c r="Y30" s="848"/>
      <c r="Z30" s="848"/>
      <c r="AA30" s="848">
        <f>Q30-V30</f>
        <v>1</v>
      </c>
      <c r="AB30" s="848"/>
      <c r="AC30" s="848"/>
      <c r="AD30" s="848"/>
      <c r="AE30" s="849"/>
      <c r="AF30" s="850">
        <v>1</v>
      </c>
      <c r="AG30" s="851"/>
      <c r="AH30" s="851"/>
      <c r="AI30" s="851"/>
      <c r="AJ30" s="852"/>
      <c r="AK30" s="898">
        <f>ROUND('[4]３-(６),(７)'!$D$29/1000,0)</f>
        <v>71</v>
      </c>
      <c r="AL30" s="894"/>
      <c r="AM30" s="894"/>
      <c r="AN30" s="894"/>
      <c r="AO30" s="894"/>
      <c r="AP30" s="894" t="s">
        <v>579</v>
      </c>
      <c r="AQ30" s="894"/>
      <c r="AR30" s="894"/>
      <c r="AS30" s="894"/>
      <c r="AT30" s="894"/>
      <c r="AU30" s="894" t="s">
        <v>579</v>
      </c>
      <c r="AV30" s="894"/>
      <c r="AW30" s="894"/>
      <c r="AX30" s="894"/>
      <c r="AY30" s="894"/>
      <c r="AZ30" s="895" t="s">
        <v>579</v>
      </c>
      <c r="BA30" s="895"/>
      <c r="BB30" s="895"/>
      <c r="BC30" s="895"/>
      <c r="BD30" s="895"/>
      <c r="BE30" s="896"/>
      <c r="BF30" s="896"/>
      <c r="BG30" s="896"/>
      <c r="BH30" s="896"/>
      <c r="BI30" s="897"/>
      <c r="BJ30" s="235"/>
      <c r="BK30" s="235"/>
      <c r="BL30" s="235"/>
      <c r="BM30" s="235"/>
      <c r="BN30" s="235"/>
      <c r="BO30" s="244"/>
      <c r="BP30" s="244"/>
      <c r="BQ30" s="241">
        <v>24</v>
      </c>
      <c r="BR30" s="242"/>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33"/>
    </row>
    <row r="31" spans="1:131" ht="26.25" customHeight="1" x14ac:dyDescent="0.15">
      <c r="A31" s="245">
        <v>4</v>
      </c>
      <c r="B31" s="844" t="s">
        <v>408</v>
      </c>
      <c r="C31" s="845"/>
      <c r="D31" s="845"/>
      <c r="E31" s="845"/>
      <c r="F31" s="845"/>
      <c r="G31" s="845"/>
      <c r="H31" s="845"/>
      <c r="I31" s="845"/>
      <c r="J31" s="845"/>
      <c r="K31" s="845"/>
      <c r="L31" s="845"/>
      <c r="M31" s="845"/>
      <c r="N31" s="845"/>
      <c r="O31" s="845"/>
      <c r="P31" s="846"/>
      <c r="Q31" s="847">
        <f>ROUND('[5]２①②③、３②（再掲）、４②③'!$M$29/1000,0)</f>
        <v>100</v>
      </c>
      <c r="R31" s="848"/>
      <c r="S31" s="848"/>
      <c r="T31" s="848"/>
      <c r="U31" s="848"/>
      <c r="V31" s="848">
        <f>ROUND('[5]２①②③、３②（再掲）、４②③'!$J$29/1000,0)</f>
        <v>100</v>
      </c>
      <c r="W31" s="848"/>
      <c r="X31" s="848"/>
      <c r="Y31" s="848"/>
      <c r="Z31" s="848"/>
      <c r="AA31" s="848">
        <f>Q31-V31</f>
        <v>0</v>
      </c>
      <c r="AB31" s="848"/>
      <c r="AC31" s="848"/>
      <c r="AD31" s="848"/>
      <c r="AE31" s="849"/>
      <c r="AF31" s="850">
        <v>0</v>
      </c>
      <c r="AG31" s="851"/>
      <c r="AH31" s="851"/>
      <c r="AI31" s="851"/>
      <c r="AJ31" s="852"/>
      <c r="AK31" s="898">
        <f>ROUND('[4]３-(６),(７)'!$D$34/1000,0)</f>
        <v>49</v>
      </c>
      <c r="AL31" s="894"/>
      <c r="AM31" s="894"/>
      <c r="AN31" s="894"/>
      <c r="AO31" s="894"/>
      <c r="AP31" s="894">
        <f>ROUND('[5]２①②③、３②（再掲）、４②③'!$BJ$29/1000,0)</f>
        <v>294</v>
      </c>
      <c r="AQ31" s="894"/>
      <c r="AR31" s="894"/>
      <c r="AS31" s="894"/>
      <c r="AT31" s="894"/>
      <c r="AU31" s="894">
        <f>ROUND('[5]２①②③、３②（再掲）、４②③'!$BK$29/1000,0)</f>
        <v>205</v>
      </c>
      <c r="AV31" s="894"/>
      <c r="AW31" s="894"/>
      <c r="AX31" s="894"/>
      <c r="AY31" s="894"/>
      <c r="AZ31" s="895" t="s">
        <v>580</v>
      </c>
      <c r="BA31" s="895"/>
      <c r="BB31" s="895"/>
      <c r="BC31" s="895"/>
      <c r="BD31" s="895"/>
      <c r="BE31" s="896" t="s">
        <v>409</v>
      </c>
      <c r="BF31" s="896"/>
      <c r="BG31" s="896"/>
      <c r="BH31" s="896"/>
      <c r="BI31" s="897"/>
      <c r="BJ31" s="235"/>
      <c r="BK31" s="235"/>
      <c r="BL31" s="235"/>
      <c r="BM31" s="235"/>
      <c r="BN31" s="235"/>
      <c r="BO31" s="244"/>
      <c r="BP31" s="244"/>
      <c r="BQ31" s="241">
        <v>25</v>
      </c>
      <c r="BR31" s="242"/>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33"/>
    </row>
    <row r="32" spans="1:131" ht="26.25" customHeight="1" x14ac:dyDescent="0.15">
      <c r="A32" s="245">
        <v>5</v>
      </c>
      <c r="B32" s="844" t="s">
        <v>410</v>
      </c>
      <c r="C32" s="845"/>
      <c r="D32" s="845"/>
      <c r="E32" s="845"/>
      <c r="F32" s="845"/>
      <c r="G32" s="845"/>
      <c r="H32" s="845"/>
      <c r="I32" s="845"/>
      <c r="J32" s="845"/>
      <c r="K32" s="845"/>
      <c r="L32" s="845"/>
      <c r="M32" s="845"/>
      <c r="N32" s="845"/>
      <c r="O32" s="845"/>
      <c r="P32" s="846"/>
      <c r="Q32" s="847">
        <f>ROUND('[5]２①②③、３②（再掲）、４②③'!$M$30/1000,0)</f>
        <v>152</v>
      </c>
      <c r="R32" s="848"/>
      <c r="S32" s="848"/>
      <c r="T32" s="848"/>
      <c r="U32" s="848"/>
      <c r="V32" s="848">
        <f>ROUND('[5]２①②③、３②（再掲）、４②③'!$J$30/1000,0)</f>
        <v>150</v>
      </c>
      <c r="W32" s="848"/>
      <c r="X32" s="848"/>
      <c r="Y32" s="848"/>
      <c r="Z32" s="848"/>
      <c r="AA32" s="848">
        <f>Q32-V32</f>
        <v>2</v>
      </c>
      <c r="AB32" s="848"/>
      <c r="AC32" s="848"/>
      <c r="AD32" s="848"/>
      <c r="AE32" s="849"/>
      <c r="AF32" s="850">
        <v>2</v>
      </c>
      <c r="AG32" s="851"/>
      <c r="AH32" s="851"/>
      <c r="AI32" s="851"/>
      <c r="AJ32" s="852"/>
      <c r="AK32" s="898">
        <f>ROUND('[4]３-(６),(７)'!$D$29/1000,0)</f>
        <v>71</v>
      </c>
      <c r="AL32" s="894"/>
      <c r="AM32" s="894"/>
      <c r="AN32" s="894"/>
      <c r="AO32" s="894"/>
      <c r="AP32" s="894">
        <f>ROUND('[5]２①②③、３②（再掲）、４②③'!$BJ$30/1000,0)</f>
        <v>690</v>
      </c>
      <c r="AQ32" s="894"/>
      <c r="AR32" s="894"/>
      <c r="AS32" s="894"/>
      <c r="AT32" s="894"/>
      <c r="AU32" s="894">
        <f>ROUND('[5]２①②③、３②（再掲）、４②③'!$BK$30/1000,0)</f>
        <v>662</v>
      </c>
      <c r="AV32" s="894"/>
      <c r="AW32" s="894"/>
      <c r="AX32" s="894"/>
      <c r="AY32" s="894"/>
      <c r="AZ32" s="895" t="s">
        <v>579</v>
      </c>
      <c r="BA32" s="895"/>
      <c r="BB32" s="895"/>
      <c r="BC32" s="895"/>
      <c r="BD32" s="895"/>
      <c r="BE32" s="896" t="s">
        <v>411</v>
      </c>
      <c r="BF32" s="896"/>
      <c r="BG32" s="896"/>
      <c r="BH32" s="896"/>
      <c r="BI32" s="897"/>
      <c r="BJ32" s="235"/>
      <c r="BK32" s="235"/>
      <c r="BL32" s="235"/>
      <c r="BM32" s="235"/>
      <c r="BN32" s="235"/>
      <c r="BO32" s="244"/>
      <c r="BP32" s="244"/>
      <c r="BQ32" s="241">
        <v>26</v>
      </c>
      <c r="BR32" s="242"/>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33"/>
    </row>
    <row r="33" spans="1:131" ht="26.25" customHeight="1" x14ac:dyDescent="0.15">
      <c r="A33" s="245">
        <v>6</v>
      </c>
      <c r="B33" s="844"/>
      <c r="C33" s="845"/>
      <c r="D33" s="845"/>
      <c r="E33" s="845"/>
      <c r="F33" s="845"/>
      <c r="G33" s="845"/>
      <c r="H33" s="845"/>
      <c r="I33" s="845"/>
      <c r="J33" s="845"/>
      <c r="K33" s="845"/>
      <c r="L33" s="845"/>
      <c r="M33" s="845"/>
      <c r="N33" s="845"/>
      <c r="O33" s="845"/>
      <c r="P33" s="846"/>
      <c r="Q33" s="847"/>
      <c r="R33" s="848"/>
      <c r="S33" s="848"/>
      <c r="T33" s="848"/>
      <c r="U33" s="848"/>
      <c r="V33" s="848"/>
      <c r="W33" s="848"/>
      <c r="X33" s="848"/>
      <c r="Y33" s="848"/>
      <c r="Z33" s="848"/>
      <c r="AA33" s="848"/>
      <c r="AB33" s="848"/>
      <c r="AC33" s="848"/>
      <c r="AD33" s="848"/>
      <c r="AE33" s="849"/>
      <c r="AF33" s="850"/>
      <c r="AG33" s="851"/>
      <c r="AH33" s="851"/>
      <c r="AI33" s="851"/>
      <c r="AJ33" s="852"/>
      <c r="AK33" s="898"/>
      <c r="AL33" s="894"/>
      <c r="AM33" s="894"/>
      <c r="AN33" s="894"/>
      <c r="AO33" s="894"/>
      <c r="AP33" s="894"/>
      <c r="AQ33" s="894"/>
      <c r="AR33" s="894"/>
      <c r="AS33" s="894"/>
      <c r="AT33" s="894"/>
      <c r="AU33" s="894"/>
      <c r="AV33" s="894"/>
      <c r="AW33" s="894"/>
      <c r="AX33" s="894"/>
      <c r="AY33" s="894"/>
      <c r="AZ33" s="895"/>
      <c r="BA33" s="895"/>
      <c r="BB33" s="895"/>
      <c r="BC33" s="895"/>
      <c r="BD33" s="895"/>
      <c r="BE33" s="896"/>
      <c r="BF33" s="896"/>
      <c r="BG33" s="896"/>
      <c r="BH33" s="896"/>
      <c r="BI33" s="897"/>
      <c r="BJ33" s="235"/>
      <c r="BK33" s="235"/>
      <c r="BL33" s="235"/>
      <c r="BM33" s="235"/>
      <c r="BN33" s="235"/>
      <c r="BO33" s="244"/>
      <c r="BP33" s="244"/>
      <c r="BQ33" s="241">
        <v>27</v>
      </c>
      <c r="BR33" s="242"/>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33"/>
    </row>
    <row r="34" spans="1:131" ht="26.25" customHeight="1" x14ac:dyDescent="0.15">
      <c r="A34" s="245">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35"/>
      <c r="BK34" s="235"/>
      <c r="BL34" s="235"/>
      <c r="BM34" s="235"/>
      <c r="BN34" s="235"/>
      <c r="BO34" s="244"/>
      <c r="BP34" s="244"/>
      <c r="BQ34" s="241">
        <v>28</v>
      </c>
      <c r="BR34" s="242"/>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33"/>
    </row>
    <row r="35" spans="1:131" ht="26.25" customHeight="1" x14ac:dyDescent="0.15">
      <c r="A35" s="245">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35"/>
      <c r="BK35" s="235"/>
      <c r="BL35" s="235"/>
      <c r="BM35" s="235"/>
      <c r="BN35" s="235"/>
      <c r="BO35" s="244"/>
      <c r="BP35" s="244"/>
      <c r="BQ35" s="241">
        <v>29</v>
      </c>
      <c r="BR35" s="242"/>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33"/>
    </row>
    <row r="36" spans="1:131" ht="26.25" customHeight="1" x14ac:dyDescent="0.15">
      <c r="A36" s="245">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35"/>
      <c r="BK36" s="235"/>
      <c r="BL36" s="235"/>
      <c r="BM36" s="235"/>
      <c r="BN36" s="235"/>
      <c r="BO36" s="244"/>
      <c r="BP36" s="244"/>
      <c r="BQ36" s="241">
        <v>30</v>
      </c>
      <c r="BR36" s="242"/>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33"/>
    </row>
    <row r="37" spans="1:131" ht="26.25" customHeight="1" x14ac:dyDescent="0.15">
      <c r="A37" s="245">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35"/>
      <c r="BK37" s="235"/>
      <c r="BL37" s="235"/>
      <c r="BM37" s="235"/>
      <c r="BN37" s="235"/>
      <c r="BO37" s="244"/>
      <c r="BP37" s="244"/>
      <c r="BQ37" s="241">
        <v>31</v>
      </c>
      <c r="BR37" s="242"/>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33"/>
    </row>
    <row r="38" spans="1:131" ht="26.25" customHeight="1" x14ac:dyDescent="0.15">
      <c r="A38" s="245">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35"/>
      <c r="BK38" s="235"/>
      <c r="BL38" s="235"/>
      <c r="BM38" s="235"/>
      <c r="BN38" s="235"/>
      <c r="BO38" s="244"/>
      <c r="BP38" s="244"/>
      <c r="BQ38" s="241">
        <v>32</v>
      </c>
      <c r="BR38" s="242"/>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33"/>
    </row>
    <row r="39" spans="1:131" ht="26.25" customHeight="1" x14ac:dyDescent="0.15">
      <c r="A39" s="245">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35"/>
      <c r="BK39" s="235"/>
      <c r="BL39" s="235"/>
      <c r="BM39" s="235"/>
      <c r="BN39" s="235"/>
      <c r="BO39" s="244"/>
      <c r="BP39" s="244"/>
      <c r="BQ39" s="241">
        <v>33</v>
      </c>
      <c r="BR39" s="242"/>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33"/>
    </row>
    <row r="40" spans="1:131" ht="26.25" customHeight="1" x14ac:dyDescent="0.15">
      <c r="A40" s="241">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35"/>
      <c r="BK40" s="235"/>
      <c r="BL40" s="235"/>
      <c r="BM40" s="235"/>
      <c r="BN40" s="235"/>
      <c r="BO40" s="244"/>
      <c r="BP40" s="244"/>
      <c r="BQ40" s="241">
        <v>34</v>
      </c>
      <c r="BR40" s="242"/>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33"/>
    </row>
    <row r="41" spans="1:131" ht="26.25" customHeight="1" x14ac:dyDescent="0.15">
      <c r="A41" s="241">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35"/>
      <c r="BK41" s="235"/>
      <c r="BL41" s="235"/>
      <c r="BM41" s="235"/>
      <c r="BN41" s="235"/>
      <c r="BO41" s="244"/>
      <c r="BP41" s="244"/>
      <c r="BQ41" s="241">
        <v>35</v>
      </c>
      <c r="BR41" s="242"/>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33"/>
    </row>
    <row r="42" spans="1:131" ht="26.25" customHeight="1" x14ac:dyDescent="0.15">
      <c r="A42" s="241">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35"/>
      <c r="BK42" s="235"/>
      <c r="BL42" s="235"/>
      <c r="BM42" s="235"/>
      <c r="BN42" s="235"/>
      <c r="BO42" s="244"/>
      <c r="BP42" s="244"/>
      <c r="BQ42" s="241">
        <v>36</v>
      </c>
      <c r="BR42" s="242"/>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33"/>
    </row>
    <row r="43" spans="1:131" ht="26.25" customHeight="1" x14ac:dyDescent="0.15">
      <c r="A43" s="241">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35"/>
      <c r="BK43" s="235"/>
      <c r="BL43" s="235"/>
      <c r="BM43" s="235"/>
      <c r="BN43" s="235"/>
      <c r="BO43" s="244"/>
      <c r="BP43" s="244"/>
      <c r="BQ43" s="241">
        <v>37</v>
      </c>
      <c r="BR43" s="242"/>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33"/>
    </row>
    <row r="44" spans="1:131" ht="26.25" customHeight="1" x14ac:dyDescent="0.15">
      <c r="A44" s="241">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35"/>
      <c r="BK44" s="235"/>
      <c r="BL44" s="235"/>
      <c r="BM44" s="235"/>
      <c r="BN44" s="235"/>
      <c r="BO44" s="244"/>
      <c r="BP44" s="244"/>
      <c r="BQ44" s="241">
        <v>38</v>
      </c>
      <c r="BR44" s="242"/>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33"/>
    </row>
    <row r="45" spans="1:131" ht="26.25" customHeight="1" x14ac:dyDescent="0.15">
      <c r="A45" s="241">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35"/>
      <c r="BK45" s="235"/>
      <c r="BL45" s="235"/>
      <c r="BM45" s="235"/>
      <c r="BN45" s="235"/>
      <c r="BO45" s="244"/>
      <c r="BP45" s="244"/>
      <c r="BQ45" s="241">
        <v>39</v>
      </c>
      <c r="BR45" s="242"/>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33"/>
    </row>
    <row r="46" spans="1:131" ht="26.25" customHeight="1" x14ac:dyDescent="0.15">
      <c r="A46" s="241">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35"/>
      <c r="BK46" s="235"/>
      <c r="BL46" s="235"/>
      <c r="BM46" s="235"/>
      <c r="BN46" s="235"/>
      <c r="BO46" s="244"/>
      <c r="BP46" s="244"/>
      <c r="BQ46" s="241">
        <v>40</v>
      </c>
      <c r="BR46" s="242"/>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33"/>
    </row>
    <row r="47" spans="1:131" ht="26.25" customHeight="1" x14ac:dyDescent="0.15">
      <c r="A47" s="241">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35"/>
      <c r="BK47" s="235"/>
      <c r="BL47" s="235"/>
      <c r="BM47" s="235"/>
      <c r="BN47" s="235"/>
      <c r="BO47" s="244"/>
      <c r="BP47" s="244"/>
      <c r="BQ47" s="241">
        <v>41</v>
      </c>
      <c r="BR47" s="242"/>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33"/>
    </row>
    <row r="48" spans="1:131" ht="26.25" customHeight="1" x14ac:dyDescent="0.15">
      <c r="A48" s="241">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35"/>
      <c r="BK48" s="235"/>
      <c r="BL48" s="235"/>
      <c r="BM48" s="235"/>
      <c r="BN48" s="235"/>
      <c r="BO48" s="244"/>
      <c r="BP48" s="244"/>
      <c r="BQ48" s="241">
        <v>42</v>
      </c>
      <c r="BR48" s="242"/>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33"/>
    </row>
    <row r="49" spans="1:131" ht="26.25" customHeight="1" x14ac:dyDescent="0.15">
      <c r="A49" s="241">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35"/>
      <c r="BK49" s="235"/>
      <c r="BL49" s="235"/>
      <c r="BM49" s="235"/>
      <c r="BN49" s="235"/>
      <c r="BO49" s="244"/>
      <c r="BP49" s="244"/>
      <c r="BQ49" s="241">
        <v>43</v>
      </c>
      <c r="BR49" s="242"/>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33"/>
    </row>
    <row r="50" spans="1:131" ht="26.25" customHeight="1" x14ac:dyDescent="0.15">
      <c r="A50" s="241">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35"/>
      <c r="BK50" s="235"/>
      <c r="BL50" s="235"/>
      <c r="BM50" s="235"/>
      <c r="BN50" s="235"/>
      <c r="BO50" s="244"/>
      <c r="BP50" s="244"/>
      <c r="BQ50" s="241">
        <v>44</v>
      </c>
      <c r="BR50" s="242"/>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33"/>
    </row>
    <row r="51" spans="1:131" ht="26.25" customHeight="1" x14ac:dyDescent="0.15">
      <c r="A51" s="241">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35"/>
      <c r="BK51" s="235"/>
      <c r="BL51" s="235"/>
      <c r="BM51" s="235"/>
      <c r="BN51" s="235"/>
      <c r="BO51" s="244"/>
      <c r="BP51" s="244"/>
      <c r="BQ51" s="241">
        <v>45</v>
      </c>
      <c r="BR51" s="242"/>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33"/>
    </row>
    <row r="52" spans="1:131" ht="26.25" customHeight="1" x14ac:dyDescent="0.15">
      <c r="A52" s="241">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35"/>
      <c r="BK52" s="235"/>
      <c r="BL52" s="235"/>
      <c r="BM52" s="235"/>
      <c r="BN52" s="235"/>
      <c r="BO52" s="244"/>
      <c r="BP52" s="244"/>
      <c r="BQ52" s="241">
        <v>46</v>
      </c>
      <c r="BR52" s="242"/>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33"/>
    </row>
    <row r="53" spans="1:131" ht="26.25" customHeight="1" x14ac:dyDescent="0.15">
      <c r="A53" s="241">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35"/>
      <c r="BK53" s="235"/>
      <c r="BL53" s="235"/>
      <c r="BM53" s="235"/>
      <c r="BN53" s="235"/>
      <c r="BO53" s="244"/>
      <c r="BP53" s="244"/>
      <c r="BQ53" s="241">
        <v>47</v>
      </c>
      <c r="BR53" s="242"/>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33"/>
    </row>
    <row r="54" spans="1:131" ht="26.25" customHeight="1" x14ac:dyDescent="0.15">
      <c r="A54" s="241">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35"/>
      <c r="BK54" s="235"/>
      <c r="BL54" s="235"/>
      <c r="BM54" s="235"/>
      <c r="BN54" s="235"/>
      <c r="BO54" s="244"/>
      <c r="BP54" s="244"/>
      <c r="BQ54" s="241">
        <v>48</v>
      </c>
      <c r="BR54" s="242"/>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33"/>
    </row>
    <row r="55" spans="1:131" ht="26.25" customHeight="1" x14ac:dyDescent="0.15">
      <c r="A55" s="241">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35"/>
      <c r="BK55" s="235"/>
      <c r="BL55" s="235"/>
      <c r="BM55" s="235"/>
      <c r="BN55" s="235"/>
      <c r="BO55" s="244"/>
      <c r="BP55" s="244"/>
      <c r="BQ55" s="241">
        <v>49</v>
      </c>
      <c r="BR55" s="242"/>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33"/>
    </row>
    <row r="56" spans="1:131" ht="26.25" customHeight="1" x14ac:dyDescent="0.15">
      <c r="A56" s="241">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35"/>
      <c r="BK56" s="235"/>
      <c r="BL56" s="235"/>
      <c r="BM56" s="235"/>
      <c r="BN56" s="235"/>
      <c r="BO56" s="244"/>
      <c r="BP56" s="244"/>
      <c r="BQ56" s="241">
        <v>50</v>
      </c>
      <c r="BR56" s="242"/>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33"/>
    </row>
    <row r="57" spans="1:131" ht="26.25" customHeight="1" x14ac:dyDescent="0.15">
      <c r="A57" s="241">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35"/>
      <c r="BK57" s="235"/>
      <c r="BL57" s="235"/>
      <c r="BM57" s="235"/>
      <c r="BN57" s="235"/>
      <c r="BO57" s="244"/>
      <c r="BP57" s="244"/>
      <c r="BQ57" s="241">
        <v>51</v>
      </c>
      <c r="BR57" s="242"/>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33"/>
    </row>
    <row r="58" spans="1:131" ht="26.25" customHeight="1" x14ac:dyDescent="0.15">
      <c r="A58" s="241">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35"/>
      <c r="BK58" s="235"/>
      <c r="BL58" s="235"/>
      <c r="BM58" s="235"/>
      <c r="BN58" s="235"/>
      <c r="BO58" s="244"/>
      <c r="BP58" s="244"/>
      <c r="BQ58" s="241">
        <v>52</v>
      </c>
      <c r="BR58" s="242"/>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33"/>
    </row>
    <row r="59" spans="1:131" ht="26.25" customHeight="1" x14ac:dyDescent="0.15">
      <c r="A59" s="241">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35"/>
      <c r="BK59" s="235"/>
      <c r="BL59" s="235"/>
      <c r="BM59" s="235"/>
      <c r="BN59" s="235"/>
      <c r="BO59" s="244"/>
      <c r="BP59" s="244"/>
      <c r="BQ59" s="241">
        <v>53</v>
      </c>
      <c r="BR59" s="242"/>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33"/>
    </row>
    <row r="60" spans="1:131" ht="26.25" customHeight="1" x14ac:dyDescent="0.15">
      <c r="A60" s="241">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35"/>
      <c r="BK60" s="235"/>
      <c r="BL60" s="235"/>
      <c r="BM60" s="235"/>
      <c r="BN60" s="235"/>
      <c r="BO60" s="244"/>
      <c r="BP60" s="244"/>
      <c r="BQ60" s="241">
        <v>54</v>
      </c>
      <c r="BR60" s="242"/>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33"/>
    </row>
    <row r="61" spans="1:131" ht="26.25" customHeight="1" thickBot="1" x14ac:dyDescent="0.2">
      <c r="A61" s="241">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35"/>
      <c r="BK61" s="235"/>
      <c r="BL61" s="235"/>
      <c r="BM61" s="235"/>
      <c r="BN61" s="235"/>
      <c r="BO61" s="244"/>
      <c r="BP61" s="244"/>
      <c r="BQ61" s="241">
        <v>55</v>
      </c>
      <c r="BR61" s="242"/>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33"/>
    </row>
    <row r="62" spans="1:131" ht="26.25" customHeight="1" x14ac:dyDescent="0.15">
      <c r="A62" s="241">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412</v>
      </c>
      <c r="BK62" s="870"/>
      <c r="BL62" s="870"/>
      <c r="BM62" s="870"/>
      <c r="BN62" s="871"/>
      <c r="BO62" s="244"/>
      <c r="BP62" s="244"/>
      <c r="BQ62" s="241">
        <v>56</v>
      </c>
      <c r="BR62" s="242"/>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33"/>
    </row>
    <row r="63" spans="1:131" ht="26.25" customHeight="1" thickBot="1" x14ac:dyDescent="0.2">
      <c r="A63" s="243" t="s">
        <v>393</v>
      </c>
      <c r="B63" s="853" t="s">
        <v>413</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63</v>
      </c>
      <c r="AG63" s="908"/>
      <c r="AH63" s="908"/>
      <c r="AI63" s="908"/>
      <c r="AJ63" s="909"/>
      <c r="AK63" s="910"/>
      <c r="AL63" s="905"/>
      <c r="AM63" s="905"/>
      <c r="AN63" s="905"/>
      <c r="AO63" s="905"/>
      <c r="AP63" s="908">
        <f>SUM(AP31:AT62)</f>
        <v>984</v>
      </c>
      <c r="AQ63" s="908"/>
      <c r="AR63" s="908"/>
      <c r="AS63" s="908"/>
      <c r="AT63" s="908"/>
      <c r="AU63" s="908">
        <f>SUM(AU31:AY62)</f>
        <v>867</v>
      </c>
      <c r="AV63" s="908"/>
      <c r="AW63" s="908"/>
      <c r="AX63" s="908"/>
      <c r="AY63" s="908"/>
      <c r="AZ63" s="912"/>
      <c r="BA63" s="912"/>
      <c r="BB63" s="912"/>
      <c r="BC63" s="912"/>
      <c r="BD63" s="912"/>
      <c r="BE63" s="913"/>
      <c r="BF63" s="913"/>
      <c r="BG63" s="913"/>
      <c r="BH63" s="913"/>
      <c r="BI63" s="914"/>
      <c r="BJ63" s="915" t="s">
        <v>236</v>
      </c>
      <c r="BK63" s="916"/>
      <c r="BL63" s="916"/>
      <c r="BM63" s="916"/>
      <c r="BN63" s="917"/>
      <c r="BO63" s="244"/>
      <c r="BP63" s="244"/>
      <c r="BQ63" s="241">
        <v>57</v>
      </c>
      <c r="BR63" s="242"/>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33"/>
    </row>
    <row r="65" spans="1:131" ht="26.25" customHeight="1" thickBot="1" x14ac:dyDescent="0.2">
      <c r="A65" s="235" t="s">
        <v>414</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33"/>
    </row>
    <row r="66" spans="1:131" ht="26.25" customHeight="1" x14ac:dyDescent="0.15">
      <c r="A66" s="791" t="s">
        <v>415</v>
      </c>
      <c r="B66" s="792"/>
      <c r="C66" s="792"/>
      <c r="D66" s="792"/>
      <c r="E66" s="792"/>
      <c r="F66" s="792"/>
      <c r="G66" s="792"/>
      <c r="H66" s="792"/>
      <c r="I66" s="792"/>
      <c r="J66" s="792"/>
      <c r="K66" s="792"/>
      <c r="L66" s="792"/>
      <c r="M66" s="792"/>
      <c r="N66" s="792"/>
      <c r="O66" s="792"/>
      <c r="P66" s="793"/>
      <c r="Q66" s="797" t="s">
        <v>397</v>
      </c>
      <c r="R66" s="798"/>
      <c r="S66" s="798"/>
      <c r="T66" s="798"/>
      <c r="U66" s="799"/>
      <c r="V66" s="797" t="s">
        <v>398</v>
      </c>
      <c r="W66" s="798"/>
      <c r="X66" s="798"/>
      <c r="Y66" s="798"/>
      <c r="Z66" s="799"/>
      <c r="AA66" s="797" t="s">
        <v>416</v>
      </c>
      <c r="AB66" s="798"/>
      <c r="AC66" s="798"/>
      <c r="AD66" s="798"/>
      <c r="AE66" s="799"/>
      <c r="AF66" s="918" t="s">
        <v>417</v>
      </c>
      <c r="AG66" s="879"/>
      <c r="AH66" s="879"/>
      <c r="AI66" s="879"/>
      <c r="AJ66" s="919"/>
      <c r="AK66" s="797" t="s">
        <v>401</v>
      </c>
      <c r="AL66" s="792"/>
      <c r="AM66" s="792"/>
      <c r="AN66" s="792"/>
      <c r="AO66" s="793"/>
      <c r="AP66" s="797" t="s">
        <v>418</v>
      </c>
      <c r="AQ66" s="798"/>
      <c r="AR66" s="798"/>
      <c r="AS66" s="798"/>
      <c r="AT66" s="799"/>
      <c r="AU66" s="797" t="s">
        <v>419</v>
      </c>
      <c r="AV66" s="798"/>
      <c r="AW66" s="798"/>
      <c r="AX66" s="798"/>
      <c r="AY66" s="799"/>
      <c r="AZ66" s="797" t="s">
        <v>380</v>
      </c>
      <c r="BA66" s="798"/>
      <c r="BB66" s="798"/>
      <c r="BC66" s="798"/>
      <c r="BD66" s="804"/>
      <c r="BE66" s="244"/>
      <c r="BF66" s="244"/>
      <c r="BG66" s="244"/>
      <c r="BH66" s="244"/>
      <c r="BI66" s="244"/>
      <c r="BJ66" s="244"/>
      <c r="BK66" s="244"/>
      <c r="BL66" s="244"/>
      <c r="BM66" s="244"/>
      <c r="BN66" s="244"/>
      <c r="BO66" s="244"/>
      <c r="BP66" s="244"/>
      <c r="BQ66" s="241">
        <v>60</v>
      </c>
      <c r="BR66" s="246"/>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33"/>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44"/>
      <c r="BF67" s="244"/>
      <c r="BG67" s="244"/>
      <c r="BH67" s="244"/>
      <c r="BI67" s="244"/>
      <c r="BJ67" s="244"/>
      <c r="BK67" s="244"/>
      <c r="BL67" s="244"/>
      <c r="BM67" s="244"/>
      <c r="BN67" s="244"/>
      <c r="BO67" s="244"/>
      <c r="BP67" s="244"/>
      <c r="BQ67" s="241">
        <v>61</v>
      </c>
      <c r="BR67" s="246"/>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33"/>
    </row>
    <row r="68" spans="1:131" ht="26.25" customHeight="1" thickTop="1" x14ac:dyDescent="0.15">
      <c r="A68" s="239">
        <v>1</v>
      </c>
      <c r="B68" s="933" t="s">
        <v>581</v>
      </c>
      <c r="C68" s="934"/>
      <c r="D68" s="934"/>
      <c r="E68" s="934"/>
      <c r="F68" s="934"/>
      <c r="G68" s="934"/>
      <c r="H68" s="934"/>
      <c r="I68" s="934"/>
      <c r="J68" s="934"/>
      <c r="K68" s="934"/>
      <c r="L68" s="934"/>
      <c r="M68" s="934"/>
      <c r="N68" s="934"/>
      <c r="O68" s="934"/>
      <c r="P68" s="935"/>
      <c r="Q68" s="936">
        <v>2</v>
      </c>
      <c r="R68" s="930"/>
      <c r="S68" s="930"/>
      <c r="T68" s="930"/>
      <c r="U68" s="930"/>
      <c r="V68" s="930">
        <v>1</v>
      </c>
      <c r="W68" s="930"/>
      <c r="X68" s="930"/>
      <c r="Y68" s="930"/>
      <c r="Z68" s="930"/>
      <c r="AA68" s="930">
        <f>Q68-V68</f>
        <v>1</v>
      </c>
      <c r="AB68" s="930"/>
      <c r="AC68" s="930"/>
      <c r="AD68" s="930"/>
      <c r="AE68" s="930"/>
      <c r="AF68" s="930">
        <v>1</v>
      </c>
      <c r="AG68" s="930"/>
      <c r="AH68" s="930"/>
      <c r="AI68" s="930"/>
      <c r="AJ68" s="930"/>
      <c r="AK68" s="930" t="s">
        <v>579</v>
      </c>
      <c r="AL68" s="930"/>
      <c r="AM68" s="930"/>
      <c r="AN68" s="930"/>
      <c r="AO68" s="930"/>
      <c r="AP68" s="930" t="s">
        <v>580</v>
      </c>
      <c r="AQ68" s="930"/>
      <c r="AR68" s="930"/>
      <c r="AS68" s="930"/>
      <c r="AT68" s="930"/>
      <c r="AU68" s="930" t="s">
        <v>580</v>
      </c>
      <c r="AV68" s="930"/>
      <c r="AW68" s="930"/>
      <c r="AX68" s="930"/>
      <c r="AY68" s="930"/>
      <c r="AZ68" s="931"/>
      <c r="BA68" s="931"/>
      <c r="BB68" s="931"/>
      <c r="BC68" s="931"/>
      <c r="BD68" s="932"/>
      <c r="BE68" s="244"/>
      <c r="BF68" s="244"/>
      <c r="BG68" s="244"/>
      <c r="BH68" s="244"/>
      <c r="BI68" s="244"/>
      <c r="BJ68" s="244"/>
      <c r="BK68" s="244"/>
      <c r="BL68" s="244"/>
      <c r="BM68" s="244"/>
      <c r="BN68" s="244"/>
      <c r="BO68" s="244"/>
      <c r="BP68" s="244"/>
      <c r="BQ68" s="241">
        <v>62</v>
      </c>
      <c r="BR68" s="246"/>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33"/>
    </row>
    <row r="69" spans="1:131" ht="26.25" customHeight="1" x14ac:dyDescent="0.15">
      <c r="A69" s="241">
        <v>2</v>
      </c>
      <c r="B69" s="937" t="s">
        <v>583</v>
      </c>
      <c r="C69" s="938"/>
      <c r="D69" s="938"/>
      <c r="E69" s="938"/>
      <c r="F69" s="938"/>
      <c r="G69" s="938"/>
      <c r="H69" s="938"/>
      <c r="I69" s="938"/>
      <c r="J69" s="938"/>
      <c r="K69" s="938"/>
      <c r="L69" s="938"/>
      <c r="M69" s="938"/>
      <c r="N69" s="938"/>
      <c r="O69" s="938"/>
      <c r="P69" s="939"/>
      <c r="Q69" s="940">
        <v>4911</v>
      </c>
      <c r="R69" s="894"/>
      <c r="S69" s="894"/>
      <c r="T69" s="894"/>
      <c r="U69" s="894"/>
      <c r="V69" s="894">
        <v>4452</v>
      </c>
      <c r="W69" s="894"/>
      <c r="X69" s="894"/>
      <c r="Y69" s="894"/>
      <c r="Z69" s="894"/>
      <c r="AA69" s="894">
        <f>Q69-V69</f>
        <v>459</v>
      </c>
      <c r="AB69" s="894"/>
      <c r="AC69" s="894"/>
      <c r="AD69" s="894"/>
      <c r="AE69" s="894"/>
      <c r="AF69" s="894">
        <v>459</v>
      </c>
      <c r="AG69" s="894"/>
      <c r="AH69" s="894"/>
      <c r="AI69" s="894"/>
      <c r="AJ69" s="894"/>
      <c r="AK69" s="894">
        <v>27</v>
      </c>
      <c r="AL69" s="894"/>
      <c r="AM69" s="894"/>
      <c r="AN69" s="894"/>
      <c r="AO69" s="894"/>
      <c r="AP69" s="894" t="s">
        <v>579</v>
      </c>
      <c r="AQ69" s="894"/>
      <c r="AR69" s="894"/>
      <c r="AS69" s="894"/>
      <c r="AT69" s="894"/>
      <c r="AU69" s="894" t="s">
        <v>579</v>
      </c>
      <c r="AV69" s="894"/>
      <c r="AW69" s="894"/>
      <c r="AX69" s="894"/>
      <c r="AY69" s="894"/>
      <c r="AZ69" s="896"/>
      <c r="BA69" s="896"/>
      <c r="BB69" s="896"/>
      <c r="BC69" s="896"/>
      <c r="BD69" s="897"/>
      <c r="BE69" s="244"/>
      <c r="BF69" s="244"/>
      <c r="BG69" s="244"/>
      <c r="BH69" s="244"/>
      <c r="BI69" s="244"/>
      <c r="BJ69" s="244"/>
      <c r="BK69" s="244"/>
      <c r="BL69" s="244"/>
      <c r="BM69" s="244"/>
      <c r="BN69" s="244"/>
      <c r="BO69" s="244"/>
      <c r="BP69" s="244"/>
      <c r="BQ69" s="241">
        <v>63</v>
      </c>
      <c r="BR69" s="246"/>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33"/>
    </row>
    <row r="70" spans="1:131" ht="26.25" customHeight="1" x14ac:dyDescent="0.15">
      <c r="A70" s="241">
        <v>3</v>
      </c>
      <c r="B70" s="937" t="s">
        <v>582</v>
      </c>
      <c r="C70" s="938"/>
      <c r="D70" s="938"/>
      <c r="E70" s="938"/>
      <c r="F70" s="938"/>
      <c r="G70" s="938"/>
      <c r="H70" s="938"/>
      <c r="I70" s="938"/>
      <c r="J70" s="938"/>
      <c r="K70" s="938"/>
      <c r="L70" s="938"/>
      <c r="M70" s="938"/>
      <c r="N70" s="938"/>
      <c r="O70" s="938"/>
      <c r="P70" s="939"/>
      <c r="Q70" s="940">
        <v>135</v>
      </c>
      <c r="R70" s="894"/>
      <c r="S70" s="894"/>
      <c r="T70" s="894"/>
      <c r="U70" s="894"/>
      <c r="V70" s="894">
        <v>91</v>
      </c>
      <c r="W70" s="894"/>
      <c r="X70" s="894"/>
      <c r="Y70" s="894"/>
      <c r="Z70" s="894"/>
      <c r="AA70" s="894">
        <f t="shared" ref="AA70:AA73" si="0">Q70-V70</f>
        <v>44</v>
      </c>
      <c r="AB70" s="894"/>
      <c r="AC70" s="894"/>
      <c r="AD70" s="894"/>
      <c r="AE70" s="894"/>
      <c r="AF70" s="894">
        <v>44</v>
      </c>
      <c r="AG70" s="894"/>
      <c r="AH70" s="894"/>
      <c r="AI70" s="894"/>
      <c r="AJ70" s="894"/>
      <c r="AK70" s="894" t="s">
        <v>579</v>
      </c>
      <c r="AL70" s="894"/>
      <c r="AM70" s="894"/>
      <c r="AN70" s="894"/>
      <c r="AO70" s="894"/>
      <c r="AP70" s="894" t="s">
        <v>580</v>
      </c>
      <c r="AQ70" s="894"/>
      <c r="AR70" s="894"/>
      <c r="AS70" s="894"/>
      <c r="AT70" s="894"/>
      <c r="AU70" s="894" t="s">
        <v>580</v>
      </c>
      <c r="AV70" s="894"/>
      <c r="AW70" s="894"/>
      <c r="AX70" s="894"/>
      <c r="AY70" s="894"/>
      <c r="AZ70" s="896"/>
      <c r="BA70" s="896"/>
      <c r="BB70" s="896"/>
      <c r="BC70" s="896"/>
      <c r="BD70" s="897"/>
      <c r="BE70" s="244"/>
      <c r="BF70" s="244"/>
      <c r="BG70" s="244"/>
      <c r="BH70" s="244"/>
      <c r="BI70" s="244"/>
      <c r="BJ70" s="244"/>
      <c r="BK70" s="244"/>
      <c r="BL70" s="244"/>
      <c r="BM70" s="244"/>
      <c r="BN70" s="244"/>
      <c r="BO70" s="244"/>
      <c r="BP70" s="244"/>
      <c r="BQ70" s="241">
        <v>64</v>
      </c>
      <c r="BR70" s="246"/>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33"/>
    </row>
    <row r="71" spans="1:131" ht="26.25" customHeight="1" x14ac:dyDescent="0.15">
      <c r="A71" s="241">
        <v>4</v>
      </c>
      <c r="B71" s="937" t="s">
        <v>584</v>
      </c>
      <c r="C71" s="938"/>
      <c r="D71" s="938"/>
      <c r="E71" s="938"/>
      <c r="F71" s="938"/>
      <c r="G71" s="938"/>
      <c r="H71" s="938"/>
      <c r="I71" s="938"/>
      <c r="J71" s="938"/>
      <c r="K71" s="938"/>
      <c r="L71" s="938"/>
      <c r="M71" s="938"/>
      <c r="N71" s="938"/>
      <c r="O71" s="938"/>
      <c r="P71" s="939"/>
      <c r="Q71" s="940">
        <v>439</v>
      </c>
      <c r="R71" s="894"/>
      <c r="S71" s="894"/>
      <c r="T71" s="894"/>
      <c r="U71" s="894"/>
      <c r="V71" s="894">
        <v>389</v>
      </c>
      <c r="W71" s="894"/>
      <c r="X71" s="894"/>
      <c r="Y71" s="894"/>
      <c r="Z71" s="894"/>
      <c r="AA71" s="894">
        <f t="shared" si="0"/>
        <v>50</v>
      </c>
      <c r="AB71" s="894"/>
      <c r="AC71" s="894"/>
      <c r="AD71" s="894"/>
      <c r="AE71" s="894"/>
      <c r="AF71" s="894">
        <v>50</v>
      </c>
      <c r="AG71" s="894"/>
      <c r="AH71" s="894"/>
      <c r="AI71" s="894"/>
      <c r="AJ71" s="894"/>
      <c r="AK71" s="894" t="s">
        <v>579</v>
      </c>
      <c r="AL71" s="894"/>
      <c r="AM71" s="894"/>
      <c r="AN71" s="894"/>
      <c r="AO71" s="894"/>
      <c r="AP71" s="894">
        <v>12</v>
      </c>
      <c r="AQ71" s="894"/>
      <c r="AR71" s="894"/>
      <c r="AS71" s="894"/>
      <c r="AT71" s="894"/>
      <c r="AU71" s="894">
        <f>ROUND('[1]４④'!$G$8/1000,0)</f>
        <v>1</v>
      </c>
      <c r="AV71" s="894"/>
      <c r="AW71" s="894"/>
      <c r="AX71" s="894"/>
      <c r="AY71" s="894"/>
      <c r="AZ71" s="896"/>
      <c r="BA71" s="896"/>
      <c r="BB71" s="896"/>
      <c r="BC71" s="896"/>
      <c r="BD71" s="897"/>
      <c r="BE71" s="244"/>
      <c r="BF71" s="244"/>
      <c r="BG71" s="244"/>
      <c r="BH71" s="244"/>
      <c r="BI71" s="244"/>
      <c r="BJ71" s="244"/>
      <c r="BK71" s="244"/>
      <c r="BL71" s="244"/>
      <c r="BM71" s="244"/>
      <c r="BN71" s="244"/>
      <c r="BO71" s="244"/>
      <c r="BP71" s="244"/>
      <c r="BQ71" s="241">
        <v>65</v>
      </c>
      <c r="BR71" s="246"/>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33"/>
    </row>
    <row r="72" spans="1:131" ht="26.25" customHeight="1" x14ac:dyDescent="0.15">
      <c r="A72" s="241">
        <v>5</v>
      </c>
      <c r="B72" s="937" t="s">
        <v>586</v>
      </c>
      <c r="C72" s="938"/>
      <c r="D72" s="938"/>
      <c r="E72" s="938"/>
      <c r="F72" s="938"/>
      <c r="G72" s="938"/>
      <c r="H72" s="938"/>
      <c r="I72" s="938"/>
      <c r="J72" s="938"/>
      <c r="K72" s="938"/>
      <c r="L72" s="938"/>
      <c r="M72" s="938"/>
      <c r="N72" s="938"/>
      <c r="O72" s="938"/>
      <c r="P72" s="939"/>
      <c r="Q72" s="940">
        <v>73</v>
      </c>
      <c r="R72" s="894"/>
      <c r="S72" s="894"/>
      <c r="T72" s="894"/>
      <c r="U72" s="894"/>
      <c r="V72" s="894">
        <v>69</v>
      </c>
      <c r="W72" s="894"/>
      <c r="X72" s="894"/>
      <c r="Y72" s="894"/>
      <c r="Z72" s="894"/>
      <c r="AA72" s="894">
        <f t="shared" si="0"/>
        <v>4</v>
      </c>
      <c r="AB72" s="894"/>
      <c r="AC72" s="894"/>
      <c r="AD72" s="894"/>
      <c r="AE72" s="894"/>
      <c r="AF72" s="894">
        <v>4</v>
      </c>
      <c r="AG72" s="894"/>
      <c r="AH72" s="894"/>
      <c r="AI72" s="894"/>
      <c r="AJ72" s="894"/>
      <c r="AK72" s="894" t="s">
        <v>579</v>
      </c>
      <c r="AL72" s="894"/>
      <c r="AM72" s="894"/>
      <c r="AN72" s="894"/>
      <c r="AO72" s="894"/>
      <c r="AP72" s="894" t="s">
        <v>579</v>
      </c>
      <c r="AQ72" s="894"/>
      <c r="AR72" s="894"/>
      <c r="AS72" s="894"/>
      <c r="AT72" s="894"/>
      <c r="AU72" s="894" t="s">
        <v>579</v>
      </c>
      <c r="AV72" s="894"/>
      <c r="AW72" s="894"/>
      <c r="AX72" s="894"/>
      <c r="AY72" s="894"/>
      <c r="AZ72" s="896"/>
      <c r="BA72" s="896"/>
      <c r="BB72" s="896"/>
      <c r="BC72" s="896"/>
      <c r="BD72" s="897"/>
      <c r="BE72" s="244"/>
      <c r="BF72" s="244"/>
      <c r="BG72" s="244"/>
      <c r="BH72" s="244"/>
      <c r="BI72" s="244"/>
      <c r="BJ72" s="244"/>
      <c r="BK72" s="244"/>
      <c r="BL72" s="244"/>
      <c r="BM72" s="244"/>
      <c r="BN72" s="244"/>
      <c r="BO72" s="244"/>
      <c r="BP72" s="244"/>
      <c r="BQ72" s="241">
        <v>66</v>
      </c>
      <c r="BR72" s="246"/>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33"/>
    </row>
    <row r="73" spans="1:131" ht="26.25" customHeight="1" x14ac:dyDescent="0.15">
      <c r="A73" s="241">
        <v>6</v>
      </c>
      <c r="B73" s="937" t="s">
        <v>585</v>
      </c>
      <c r="C73" s="938"/>
      <c r="D73" s="938"/>
      <c r="E73" s="938"/>
      <c r="F73" s="938"/>
      <c r="G73" s="938"/>
      <c r="H73" s="938"/>
      <c r="I73" s="938"/>
      <c r="J73" s="938"/>
      <c r="K73" s="938"/>
      <c r="L73" s="938"/>
      <c r="M73" s="938"/>
      <c r="N73" s="938"/>
      <c r="O73" s="938"/>
      <c r="P73" s="939"/>
      <c r="Q73" s="940">
        <v>138691</v>
      </c>
      <c r="R73" s="894"/>
      <c r="S73" s="894"/>
      <c r="T73" s="894"/>
      <c r="U73" s="894"/>
      <c r="V73" s="894">
        <v>129824</v>
      </c>
      <c r="W73" s="894"/>
      <c r="X73" s="894"/>
      <c r="Y73" s="894"/>
      <c r="Z73" s="894"/>
      <c r="AA73" s="894">
        <f t="shared" si="0"/>
        <v>8867</v>
      </c>
      <c r="AB73" s="894"/>
      <c r="AC73" s="894"/>
      <c r="AD73" s="894"/>
      <c r="AE73" s="894"/>
      <c r="AF73" s="894">
        <v>8867</v>
      </c>
      <c r="AG73" s="894"/>
      <c r="AH73" s="894"/>
      <c r="AI73" s="894"/>
      <c r="AJ73" s="894"/>
      <c r="AK73" s="894" t="s">
        <v>580</v>
      </c>
      <c r="AL73" s="894"/>
      <c r="AM73" s="894"/>
      <c r="AN73" s="894"/>
      <c r="AO73" s="894"/>
      <c r="AP73" s="894" t="s">
        <v>580</v>
      </c>
      <c r="AQ73" s="894"/>
      <c r="AR73" s="894"/>
      <c r="AS73" s="894"/>
      <c r="AT73" s="894"/>
      <c r="AU73" s="894" t="s">
        <v>579</v>
      </c>
      <c r="AV73" s="894"/>
      <c r="AW73" s="894"/>
      <c r="AX73" s="894"/>
      <c r="AY73" s="894"/>
      <c r="AZ73" s="896"/>
      <c r="BA73" s="896"/>
      <c r="BB73" s="896"/>
      <c r="BC73" s="896"/>
      <c r="BD73" s="897"/>
      <c r="BE73" s="244"/>
      <c r="BF73" s="244"/>
      <c r="BG73" s="244"/>
      <c r="BH73" s="244"/>
      <c r="BI73" s="244"/>
      <c r="BJ73" s="244"/>
      <c r="BK73" s="244"/>
      <c r="BL73" s="244"/>
      <c r="BM73" s="244"/>
      <c r="BN73" s="244"/>
      <c r="BO73" s="244"/>
      <c r="BP73" s="244"/>
      <c r="BQ73" s="241">
        <v>67</v>
      </c>
      <c r="BR73" s="246"/>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33"/>
    </row>
    <row r="74" spans="1:131" ht="26.25" customHeight="1" x14ac:dyDescent="0.15">
      <c r="A74" s="241">
        <v>7</v>
      </c>
      <c r="B74" s="937"/>
      <c r="C74" s="938"/>
      <c r="D74" s="938"/>
      <c r="E74" s="938"/>
      <c r="F74" s="938"/>
      <c r="G74" s="938"/>
      <c r="H74" s="938"/>
      <c r="I74" s="938"/>
      <c r="J74" s="938"/>
      <c r="K74" s="938"/>
      <c r="L74" s="938"/>
      <c r="M74" s="938"/>
      <c r="N74" s="938"/>
      <c r="O74" s="938"/>
      <c r="P74" s="939"/>
      <c r="Q74" s="940"/>
      <c r="R74" s="894"/>
      <c r="S74" s="894"/>
      <c r="T74" s="894"/>
      <c r="U74" s="894"/>
      <c r="V74" s="894"/>
      <c r="W74" s="894"/>
      <c r="X74" s="894"/>
      <c r="Y74" s="894"/>
      <c r="Z74" s="894"/>
      <c r="AA74" s="894"/>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44"/>
      <c r="BF74" s="244"/>
      <c r="BG74" s="244"/>
      <c r="BH74" s="244"/>
      <c r="BI74" s="244"/>
      <c r="BJ74" s="244"/>
      <c r="BK74" s="244"/>
      <c r="BL74" s="244"/>
      <c r="BM74" s="244"/>
      <c r="BN74" s="244"/>
      <c r="BO74" s="244"/>
      <c r="BP74" s="244"/>
      <c r="BQ74" s="241">
        <v>68</v>
      </c>
      <c r="BR74" s="246"/>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33"/>
    </row>
    <row r="75" spans="1:131" ht="26.25" customHeight="1" x14ac:dyDescent="0.15">
      <c r="A75" s="241">
        <v>8</v>
      </c>
      <c r="B75" s="937"/>
      <c r="C75" s="938"/>
      <c r="D75" s="938"/>
      <c r="E75" s="938"/>
      <c r="F75" s="938"/>
      <c r="G75" s="938"/>
      <c r="H75" s="938"/>
      <c r="I75" s="938"/>
      <c r="J75" s="938"/>
      <c r="K75" s="938"/>
      <c r="L75" s="938"/>
      <c r="M75" s="938"/>
      <c r="N75" s="938"/>
      <c r="O75" s="938"/>
      <c r="P75" s="939"/>
      <c r="Q75" s="941"/>
      <c r="R75" s="942"/>
      <c r="S75" s="942"/>
      <c r="T75" s="942"/>
      <c r="U75" s="898"/>
      <c r="V75" s="943"/>
      <c r="W75" s="942"/>
      <c r="X75" s="942"/>
      <c r="Y75" s="942"/>
      <c r="Z75" s="898"/>
      <c r="AA75" s="943"/>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44"/>
      <c r="BF75" s="244"/>
      <c r="BG75" s="244"/>
      <c r="BH75" s="244"/>
      <c r="BI75" s="244"/>
      <c r="BJ75" s="244"/>
      <c r="BK75" s="244"/>
      <c r="BL75" s="244"/>
      <c r="BM75" s="244"/>
      <c r="BN75" s="244"/>
      <c r="BO75" s="244"/>
      <c r="BP75" s="244"/>
      <c r="BQ75" s="241">
        <v>69</v>
      </c>
      <c r="BR75" s="246"/>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33"/>
    </row>
    <row r="76" spans="1:131" ht="26.25" customHeight="1" x14ac:dyDescent="0.15">
      <c r="A76" s="241">
        <v>9</v>
      </c>
      <c r="B76" s="937"/>
      <c r="C76" s="938"/>
      <c r="D76" s="938"/>
      <c r="E76" s="938"/>
      <c r="F76" s="938"/>
      <c r="G76" s="938"/>
      <c r="H76" s="938"/>
      <c r="I76" s="938"/>
      <c r="J76" s="938"/>
      <c r="K76" s="938"/>
      <c r="L76" s="938"/>
      <c r="M76" s="938"/>
      <c r="N76" s="938"/>
      <c r="O76" s="938"/>
      <c r="P76" s="939"/>
      <c r="Q76" s="941"/>
      <c r="R76" s="942"/>
      <c r="S76" s="942"/>
      <c r="T76" s="942"/>
      <c r="U76" s="898"/>
      <c r="V76" s="943"/>
      <c r="W76" s="942"/>
      <c r="X76" s="942"/>
      <c r="Y76" s="942"/>
      <c r="Z76" s="898"/>
      <c r="AA76" s="943"/>
      <c r="AB76" s="942"/>
      <c r="AC76" s="942"/>
      <c r="AD76" s="942"/>
      <c r="AE76" s="898"/>
      <c r="AF76" s="943"/>
      <c r="AG76" s="942"/>
      <c r="AH76" s="942"/>
      <c r="AI76" s="942"/>
      <c r="AJ76" s="898"/>
      <c r="AK76" s="943"/>
      <c r="AL76" s="942"/>
      <c r="AM76" s="942"/>
      <c r="AN76" s="942"/>
      <c r="AO76" s="898"/>
      <c r="AP76" s="943"/>
      <c r="AQ76" s="942"/>
      <c r="AR76" s="942"/>
      <c r="AS76" s="942"/>
      <c r="AT76" s="898"/>
      <c r="AU76" s="943"/>
      <c r="AV76" s="942"/>
      <c r="AW76" s="942"/>
      <c r="AX76" s="942"/>
      <c r="AY76" s="898"/>
      <c r="AZ76" s="896"/>
      <c r="BA76" s="896"/>
      <c r="BB76" s="896"/>
      <c r="BC76" s="896"/>
      <c r="BD76" s="897"/>
      <c r="BE76" s="244"/>
      <c r="BF76" s="244"/>
      <c r="BG76" s="244"/>
      <c r="BH76" s="244"/>
      <c r="BI76" s="244"/>
      <c r="BJ76" s="244"/>
      <c r="BK76" s="244"/>
      <c r="BL76" s="244"/>
      <c r="BM76" s="244"/>
      <c r="BN76" s="244"/>
      <c r="BO76" s="244"/>
      <c r="BP76" s="244"/>
      <c r="BQ76" s="241">
        <v>70</v>
      </c>
      <c r="BR76" s="246"/>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33"/>
    </row>
    <row r="77" spans="1:131" ht="26.25" customHeight="1" x14ac:dyDescent="0.15">
      <c r="A77" s="241">
        <v>10</v>
      </c>
      <c r="B77" s="937"/>
      <c r="C77" s="938"/>
      <c r="D77" s="938"/>
      <c r="E77" s="938"/>
      <c r="F77" s="938"/>
      <c r="G77" s="938"/>
      <c r="H77" s="938"/>
      <c r="I77" s="938"/>
      <c r="J77" s="938"/>
      <c r="K77" s="938"/>
      <c r="L77" s="938"/>
      <c r="M77" s="938"/>
      <c r="N77" s="938"/>
      <c r="O77" s="938"/>
      <c r="P77" s="939"/>
      <c r="Q77" s="941"/>
      <c r="R77" s="942"/>
      <c r="S77" s="942"/>
      <c r="T77" s="942"/>
      <c r="U77" s="898"/>
      <c r="V77" s="943"/>
      <c r="W77" s="942"/>
      <c r="X77" s="942"/>
      <c r="Y77" s="942"/>
      <c r="Z77" s="898"/>
      <c r="AA77" s="943"/>
      <c r="AB77" s="942"/>
      <c r="AC77" s="942"/>
      <c r="AD77" s="942"/>
      <c r="AE77" s="898"/>
      <c r="AF77" s="943"/>
      <c r="AG77" s="942"/>
      <c r="AH77" s="942"/>
      <c r="AI77" s="942"/>
      <c r="AJ77" s="898"/>
      <c r="AK77" s="943"/>
      <c r="AL77" s="942"/>
      <c r="AM77" s="942"/>
      <c r="AN77" s="942"/>
      <c r="AO77" s="898"/>
      <c r="AP77" s="943"/>
      <c r="AQ77" s="942"/>
      <c r="AR77" s="942"/>
      <c r="AS77" s="942"/>
      <c r="AT77" s="898"/>
      <c r="AU77" s="943"/>
      <c r="AV77" s="942"/>
      <c r="AW77" s="942"/>
      <c r="AX77" s="942"/>
      <c r="AY77" s="898"/>
      <c r="AZ77" s="896"/>
      <c r="BA77" s="896"/>
      <c r="BB77" s="896"/>
      <c r="BC77" s="896"/>
      <c r="BD77" s="897"/>
      <c r="BE77" s="244"/>
      <c r="BF77" s="244"/>
      <c r="BG77" s="244"/>
      <c r="BH77" s="244"/>
      <c r="BI77" s="244"/>
      <c r="BJ77" s="244"/>
      <c r="BK77" s="244"/>
      <c r="BL77" s="244"/>
      <c r="BM77" s="244"/>
      <c r="BN77" s="244"/>
      <c r="BO77" s="244"/>
      <c r="BP77" s="244"/>
      <c r="BQ77" s="241">
        <v>71</v>
      </c>
      <c r="BR77" s="246"/>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33"/>
    </row>
    <row r="78" spans="1:131" ht="26.25" customHeight="1" x14ac:dyDescent="0.15">
      <c r="A78" s="241">
        <v>11</v>
      </c>
      <c r="B78" s="937"/>
      <c r="C78" s="938"/>
      <c r="D78" s="938"/>
      <c r="E78" s="938"/>
      <c r="F78" s="938"/>
      <c r="G78" s="938"/>
      <c r="H78" s="938"/>
      <c r="I78" s="938"/>
      <c r="J78" s="938"/>
      <c r="K78" s="938"/>
      <c r="L78" s="938"/>
      <c r="M78" s="938"/>
      <c r="N78" s="938"/>
      <c r="O78" s="938"/>
      <c r="P78" s="939"/>
      <c r="Q78" s="940"/>
      <c r="R78" s="894"/>
      <c r="S78" s="894"/>
      <c r="T78" s="894"/>
      <c r="U78" s="894"/>
      <c r="V78" s="894"/>
      <c r="W78" s="894"/>
      <c r="X78" s="894"/>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4"/>
      <c r="AY78" s="894"/>
      <c r="AZ78" s="896"/>
      <c r="BA78" s="896"/>
      <c r="BB78" s="896"/>
      <c r="BC78" s="896"/>
      <c r="BD78" s="897"/>
      <c r="BE78" s="244"/>
      <c r="BF78" s="244"/>
      <c r="BG78" s="244"/>
      <c r="BH78" s="244"/>
      <c r="BI78" s="244"/>
      <c r="BJ78" s="233"/>
      <c r="BK78" s="233"/>
      <c r="BL78" s="233"/>
      <c r="BM78" s="233"/>
      <c r="BN78" s="233"/>
      <c r="BO78" s="244"/>
      <c r="BP78" s="244"/>
      <c r="BQ78" s="241">
        <v>72</v>
      </c>
      <c r="BR78" s="246"/>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33"/>
    </row>
    <row r="79" spans="1:131" ht="26.25" customHeight="1" x14ac:dyDescent="0.15">
      <c r="A79" s="241">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44"/>
      <c r="BF79" s="244"/>
      <c r="BG79" s="244"/>
      <c r="BH79" s="244"/>
      <c r="BI79" s="244"/>
      <c r="BJ79" s="233"/>
      <c r="BK79" s="233"/>
      <c r="BL79" s="233"/>
      <c r="BM79" s="233"/>
      <c r="BN79" s="233"/>
      <c r="BO79" s="244"/>
      <c r="BP79" s="244"/>
      <c r="BQ79" s="241">
        <v>73</v>
      </c>
      <c r="BR79" s="246"/>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33"/>
    </row>
    <row r="80" spans="1:131" ht="26.25" customHeight="1" x14ac:dyDescent="0.15">
      <c r="A80" s="241">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44"/>
      <c r="BF80" s="244"/>
      <c r="BG80" s="244"/>
      <c r="BH80" s="244"/>
      <c r="BI80" s="244"/>
      <c r="BJ80" s="244"/>
      <c r="BK80" s="244"/>
      <c r="BL80" s="244"/>
      <c r="BM80" s="244"/>
      <c r="BN80" s="244"/>
      <c r="BO80" s="244"/>
      <c r="BP80" s="244"/>
      <c r="BQ80" s="241">
        <v>74</v>
      </c>
      <c r="BR80" s="246"/>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33"/>
    </row>
    <row r="81" spans="1:131" ht="26.25" customHeight="1" x14ac:dyDescent="0.15">
      <c r="A81" s="241">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44"/>
      <c r="BF81" s="244"/>
      <c r="BG81" s="244"/>
      <c r="BH81" s="244"/>
      <c r="BI81" s="244"/>
      <c r="BJ81" s="244"/>
      <c r="BK81" s="244"/>
      <c r="BL81" s="244"/>
      <c r="BM81" s="244"/>
      <c r="BN81" s="244"/>
      <c r="BO81" s="244"/>
      <c r="BP81" s="244"/>
      <c r="BQ81" s="241">
        <v>75</v>
      </c>
      <c r="BR81" s="246"/>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33"/>
    </row>
    <row r="82" spans="1:131" ht="26.25" customHeight="1" x14ac:dyDescent="0.15">
      <c r="A82" s="241">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44"/>
      <c r="BF82" s="244"/>
      <c r="BG82" s="244"/>
      <c r="BH82" s="244"/>
      <c r="BI82" s="244"/>
      <c r="BJ82" s="244"/>
      <c r="BK82" s="244"/>
      <c r="BL82" s="244"/>
      <c r="BM82" s="244"/>
      <c r="BN82" s="244"/>
      <c r="BO82" s="244"/>
      <c r="BP82" s="244"/>
      <c r="BQ82" s="241">
        <v>76</v>
      </c>
      <c r="BR82" s="246"/>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33"/>
    </row>
    <row r="83" spans="1:131" ht="26.25" customHeight="1" x14ac:dyDescent="0.15">
      <c r="A83" s="241">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44"/>
      <c r="BF83" s="244"/>
      <c r="BG83" s="244"/>
      <c r="BH83" s="244"/>
      <c r="BI83" s="244"/>
      <c r="BJ83" s="244"/>
      <c r="BK83" s="244"/>
      <c r="BL83" s="244"/>
      <c r="BM83" s="244"/>
      <c r="BN83" s="244"/>
      <c r="BO83" s="244"/>
      <c r="BP83" s="244"/>
      <c r="BQ83" s="241">
        <v>77</v>
      </c>
      <c r="BR83" s="246"/>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33"/>
    </row>
    <row r="84" spans="1:131" ht="26.25" customHeight="1" x14ac:dyDescent="0.15">
      <c r="A84" s="241">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44"/>
      <c r="BF84" s="244"/>
      <c r="BG84" s="244"/>
      <c r="BH84" s="244"/>
      <c r="BI84" s="244"/>
      <c r="BJ84" s="244"/>
      <c r="BK84" s="244"/>
      <c r="BL84" s="244"/>
      <c r="BM84" s="244"/>
      <c r="BN84" s="244"/>
      <c r="BO84" s="244"/>
      <c r="BP84" s="244"/>
      <c r="BQ84" s="241">
        <v>78</v>
      </c>
      <c r="BR84" s="246"/>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33"/>
    </row>
    <row r="85" spans="1:131" ht="26.25" customHeight="1" x14ac:dyDescent="0.15">
      <c r="A85" s="241">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44"/>
      <c r="BF85" s="244"/>
      <c r="BG85" s="244"/>
      <c r="BH85" s="244"/>
      <c r="BI85" s="244"/>
      <c r="BJ85" s="244"/>
      <c r="BK85" s="244"/>
      <c r="BL85" s="244"/>
      <c r="BM85" s="244"/>
      <c r="BN85" s="244"/>
      <c r="BO85" s="244"/>
      <c r="BP85" s="244"/>
      <c r="BQ85" s="241">
        <v>79</v>
      </c>
      <c r="BR85" s="246"/>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33"/>
    </row>
    <row r="86" spans="1:131" ht="26.25" customHeight="1" x14ac:dyDescent="0.15">
      <c r="A86" s="241">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44"/>
      <c r="BF86" s="244"/>
      <c r="BG86" s="244"/>
      <c r="BH86" s="244"/>
      <c r="BI86" s="244"/>
      <c r="BJ86" s="244"/>
      <c r="BK86" s="244"/>
      <c r="BL86" s="244"/>
      <c r="BM86" s="244"/>
      <c r="BN86" s="244"/>
      <c r="BO86" s="244"/>
      <c r="BP86" s="244"/>
      <c r="BQ86" s="241">
        <v>80</v>
      </c>
      <c r="BR86" s="246"/>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33"/>
    </row>
    <row r="87" spans="1:131" ht="26.25" customHeight="1" x14ac:dyDescent="0.15">
      <c r="A87" s="247">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44"/>
      <c r="BF87" s="244"/>
      <c r="BG87" s="244"/>
      <c r="BH87" s="244"/>
      <c r="BI87" s="244"/>
      <c r="BJ87" s="244"/>
      <c r="BK87" s="244"/>
      <c r="BL87" s="244"/>
      <c r="BM87" s="244"/>
      <c r="BN87" s="244"/>
      <c r="BO87" s="244"/>
      <c r="BP87" s="244"/>
      <c r="BQ87" s="241">
        <v>81</v>
      </c>
      <c r="BR87" s="246"/>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33"/>
    </row>
    <row r="88" spans="1:131" ht="26.25" customHeight="1" thickBot="1" x14ac:dyDescent="0.2">
      <c r="A88" s="243" t="s">
        <v>393</v>
      </c>
      <c r="B88" s="853" t="s">
        <v>420</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f>SUM(AF68:AJ87)</f>
        <v>9425</v>
      </c>
      <c r="AG88" s="908"/>
      <c r="AH88" s="908"/>
      <c r="AI88" s="908"/>
      <c r="AJ88" s="908"/>
      <c r="AK88" s="905"/>
      <c r="AL88" s="905"/>
      <c r="AM88" s="905"/>
      <c r="AN88" s="905"/>
      <c r="AO88" s="905"/>
      <c r="AP88" s="908">
        <f>SUM(AP68:AT87)</f>
        <v>12</v>
      </c>
      <c r="AQ88" s="908"/>
      <c r="AR88" s="908"/>
      <c r="AS88" s="908"/>
      <c r="AT88" s="908"/>
      <c r="AU88" s="908">
        <f>SUM(AU68:AY87)</f>
        <v>1</v>
      </c>
      <c r="AV88" s="908"/>
      <c r="AW88" s="908"/>
      <c r="AX88" s="908"/>
      <c r="AY88" s="908"/>
      <c r="AZ88" s="913"/>
      <c r="BA88" s="913"/>
      <c r="BB88" s="913"/>
      <c r="BC88" s="913"/>
      <c r="BD88" s="914"/>
      <c r="BE88" s="244"/>
      <c r="BF88" s="244"/>
      <c r="BG88" s="244"/>
      <c r="BH88" s="244"/>
      <c r="BI88" s="244"/>
      <c r="BJ88" s="244"/>
      <c r="BK88" s="244"/>
      <c r="BL88" s="244"/>
      <c r="BM88" s="244"/>
      <c r="BN88" s="244"/>
      <c r="BO88" s="244"/>
      <c r="BP88" s="244"/>
      <c r="BQ88" s="241">
        <v>82</v>
      </c>
      <c r="BR88" s="246"/>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393</v>
      </c>
      <c r="BR102" s="853" t="s">
        <v>421</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f>CR7</f>
        <v>10</v>
      </c>
      <c r="CS102" s="916"/>
      <c r="CT102" s="916"/>
      <c r="CU102" s="916"/>
      <c r="CV102" s="955"/>
      <c r="CW102" s="954">
        <f t="shared" ref="CW102" si="1">CW7</f>
        <v>7</v>
      </c>
      <c r="CX102" s="916"/>
      <c r="CY102" s="916"/>
      <c r="CZ102" s="916"/>
      <c r="DA102" s="955"/>
      <c r="DB102" s="954" t="str">
        <f t="shared" ref="DB102" si="2">DB7</f>
        <v>-</v>
      </c>
      <c r="DC102" s="916"/>
      <c r="DD102" s="916"/>
      <c r="DE102" s="916"/>
      <c r="DF102" s="955"/>
      <c r="DG102" s="954" t="str">
        <f t="shared" ref="DG102" si="3">DG7</f>
        <v>-</v>
      </c>
      <c r="DH102" s="916"/>
      <c r="DI102" s="916"/>
      <c r="DJ102" s="916"/>
      <c r="DK102" s="955"/>
      <c r="DL102" s="954" t="str">
        <f t="shared" ref="DL102" si="4">DL7</f>
        <v>-</v>
      </c>
      <c r="DM102" s="916"/>
      <c r="DN102" s="916"/>
      <c r="DO102" s="916"/>
      <c r="DP102" s="955"/>
      <c r="DQ102" s="954" t="str">
        <f t="shared" ref="DQ102" si="5">DQ7</f>
        <v>-</v>
      </c>
      <c r="DR102" s="916"/>
      <c r="DS102" s="916"/>
      <c r="DT102" s="916"/>
      <c r="DU102" s="955"/>
      <c r="DV102" s="853"/>
      <c r="DW102" s="854"/>
      <c r="DX102" s="854"/>
      <c r="DY102" s="854"/>
      <c r="DZ102" s="978"/>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79" t="s">
        <v>422</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80" t="s">
        <v>423</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424</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425</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81" t="s">
        <v>426</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427</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33" customFormat="1" ht="26.25" customHeight="1" x14ac:dyDescent="0.15">
      <c r="A109" s="976" t="s">
        <v>428</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429</v>
      </c>
      <c r="AB109" s="957"/>
      <c r="AC109" s="957"/>
      <c r="AD109" s="957"/>
      <c r="AE109" s="958"/>
      <c r="AF109" s="956" t="s">
        <v>430</v>
      </c>
      <c r="AG109" s="957"/>
      <c r="AH109" s="957"/>
      <c r="AI109" s="957"/>
      <c r="AJ109" s="958"/>
      <c r="AK109" s="956" t="s">
        <v>307</v>
      </c>
      <c r="AL109" s="957"/>
      <c r="AM109" s="957"/>
      <c r="AN109" s="957"/>
      <c r="AO109" s="958"/>
      <c r="AP109" s="956" t="s">
        <v>431</v>
      </c>
      <c r="AQ109" s="957"/>
      <c r="AR109" s="957"/>
      <c r="AS109" s="957"/>
      <c r="AT109" s="959"/>
      <c r="AU109" s="976" t="s">
        <v>428</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429</v>
      </c>
      <c r="BR109" s="957"/>
      <c r="BS109" s="957"/>
      <c r="BT109" s="957"/>
      <c r="BU109" s="958"/>
      <c r="BV109" s="956" t="s">
        <v>430</v>
      </c>
      <c r="BW109" s="957"/>
      <c r="BX109" s="957"/>
      <c r="BY109" s="957"/>
      <c r="BZ109" s="958"/>
      <c r="CA109" s="956" t="s">
        <v>307</v>
      </c>
      <c r="CB109" s="957"/>
      <c r="CC109" s="957"/>
      <c r="CD109" s="957"/>
      <c r="CE109" s="958"/>
      <c r="CF109" s="977" t="s">
        <v>431</v>
      </c>
      <c r="CG109" s="977"/>
      <c r="CH109" s="977"/>
      <c r="CI109" s="977"/>
      <c r="CJ109" s="977"/>
      <c r="CK109" s="956" t="s">
        <v>432</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429</v>
      </c>
      <c r="DH109" s="957"/>
      <c r="DI109" s="957"/>
      <c r="DJ109" s="957"/>
      <c r="DK109" s="958"/>
      <c r="DL109" s="956" t="s">
        <v>430</v>
      </c>
      <c r="DM109" s="957"/>
      <c r="DN109" s="957"/>
      <c r="DO109" s="957"/>
      <c r="DP109" s="958"/>
      <c r="DQ109" s="956" t="s">
        <v>307</v>
      </c>
      <c r="DR109" s="957"/>
      <c r="DS109" s="957"/>
      <c r="DT109" s="957"/>
      <c r="DU109" s="958"/>
      <c r="DV109" s="956" t="s">
        <v>431</v>
      </c>
      <c r="DW109" s="957"/>
      <c r="DX109" s="957"/>
      <c r="DY109" s="957"/>
      <c r="DZ109" s="959"/>
    </row>
    <row r="110" spans="1:131" s="233" customFormat="1" ht="26.25" customHeight="1" x14ac:dyDescent="0.15">
      <c r="A110" s="960" t="s">
        <v>433</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179340</v>
      </c>
      <c r="AB110" s="964"/>
      <c r="AC110" s="964"/>
      <c r="AD110" s="964"/>
      <c r="AE110" s="965"/>
      <c r="AF110" s="966">
        <v>177129</v>
      </c>
      <c r="AG110" s="964"/>
      <c r="AH110" s="964"/>
      <c r="AI110" s="964"/>
      <c r="AJ110" s="965"/>
      <c r="AK110" s="966">
        <v>164429</v>
      </c>
      <c r="AL110" s="964"/>
      <c r="AM110" s="964"/>
      <c r="AN110" s="964"/>
      <c r="AO110" s="965"/>
      <c r="AP110" s="967">
        <v>11.8</v>
      </c>
      <c r="AQ110" s="968"/>
      <c r="AR110" s="968"/>
      <c r="AS110" s="968"/>
      <c r="AT110" s="969"/>
      <c r="AU110" s="970" t="s">
        <v>73</v>
      </c>
      <c r="AV110" s="971"/>
      <c r="AW110" s="971"/>
      <c r="AX110" s="971"/>
      <c r="AY110" s="971"/>
      <c r="AZ110" s="993" t="s">
        <v>434</v>
      </c>
      <c r="BA110" s="961"/>
      <c r="BB110" s="961"/>
      <c r="BC110" s="961"/>
      <c r="BD110" s="961"/>
      <c r="BE110" s="961"/>
      <c r="BF110" s="961"/>
      <c r="BG110" s="961"/>
      <c r="BH110" s="961"/>
      <c r="BI110" s="961"/>
      <c r="BJ110" s="961"/>
      <c r="BK110" s="961"/>
      <c r="BL110" s="961"/>
      <c r="BM110" s="961"/>
      <c r="BN110" s="961"/>
      <c r="BO110" s="961"/>
      <c r="BP110" s="962"/>
      <c r="BQ110" s="994">
        <v>1383873</v>
      </c>
      <c r="BR110" s="995"/>
      <c r="BS110" s="995"/>
      <c r="BT110" s="995"/>
      <c r="BU110" s="995"/>
      <c r="BV110" s="995">
        <v>1688429</v>
      </c>
      <c r="BW110" s="995"/>
      <c r="BX110" s="995"/>
      <c r="BY110" s="995"/>
      <c r="BZ110" s="995"/>
      <c r="CA110" s="995">
        <v>2179967</v>
      </c>
      <c r="CB110" s="995"/>
      <c r="CC110" s="995"/>
      <c r="CD110" s="995"/>
      <c r="CE110" s="995"/>
      <c r="CF110" s="1008">
        <v>156.69999999999999</v>
      </c>
      <c r="CG110" s="1009"/>
      <c r="CH110" s="1009"/>
      <c r="CI110" s="1009"/>
      <c r="CJ110" s="1009"/>
      <c r="CK110" s="1010" t="s">
        <v>435</v>
      </c>
      <c r="CL110" s="1011"/>
      <c r="CM110" s="993" t="s">
        <v>436</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236</v>
      </c>
      <c r="DH110" s="995"/>
      <c r="DI110" s="995"/>
      <c r="DJ110" s="995"/>
      <c r="DK110" s="995"/>
      <c r="DL110" s="995" t="s">
        <v>236</v>
      </c>
      <c r="DM110" s="995"/>
      <c r="DN110" s="995"/>
      <c r="DO110" s="995"/>
      <c r="DP110" s="995"/>
      <c r="DQ110" s="995" t="s">
        <v>236</v>
      </c>
      <c r="DR110" s="995"/>
      <c r="DS110" s="995"/>
      <c r="DT110" s="995"/>
      <c r="DU110" s="995"/>
      <c r="DV110" s="996" t="s">
        <v>236</v>
      </c>
      <c r="DW110" s="996"/>
      <c r="DX110" s="996"/>
      <c r="DY110" s="996"/>
      <c r="DZ110" s="997"/>
    </row>
    <row r="111" spans="1:131" s="233" customFormat="1" ht="26.25" customHeight="1" x14ac:dyDescent="0.15">
      <c r="A111" s="998" t="s">
        <v>437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236</v>
      </c>
      <c r="AB111" s="1002"/>
      <c r="AC111" s="1002"/>
      <c r="AD111" s="1002"/>
      <c r="AE111" s="1003"/>
      <c r="AF111" s="1004" t="s">
        <v>438</v>
      </c>
      <c r="AG111" s="1002"/>
      <c r="AH111" s="1002"/>
      <c r="AI111" s="1002"/>
      <c r="AJ111" s="1003"/>
      <c r="AK111" s="1004" t="s">
        <v>236</v>
      </c>
      <c r="AL111" s="1002"/>
      <c r="AM111" s="1002"/>
      <c r="AN111" s="1002"/>
      <c r="AO111" s="1003"/>
      <c r="AP111" s="1005" t="s">
        <v>236</v>
      </c>
      <c r="AQ111" s="1006"/>
      <c r="AR111" s="1006"/>
      <c r="AS111" s="1006"/>
      <c r="AT111" s="1007"/>
      <c r="AU111" s="972"/>
      <c r="AV111" s="973"/>
      <c r="AW111" s="973"/>
      <c r="AX111" s="973"/>
      <c r="AY111" s="973"/>
      <c r="AZ111" s="986" t="s">
        <v>439</v>
      </c>
      <c r="BA111" s="987"/>
      <c r="BB111" s="987"/>
      <c r="BC111" s="987"/>
      <c r="BD111" s="987"/>
      <c r="BE111" s="987"/>
      <c r="BF111" s="987"/>
      <c r="BG111" s="987"/>
      <c r="BH111" s="987"/>
      <c r="BI111" s="987"/>
      <c r="BJ111" s="987"/>
      <c r="BK111" s="987"/>
      <c r="BL111" s="987"/>
      <c r="BM111" s="987"/>
      <c r="BN111" s="987"/>
      <c r="BO111" s="987"/>
      <c r="BP111" s="988"/>
      <c r="BQ111" s="989" t="s">
        <v>438</v>
      </c>
      <c r="BR111" s="990"/>
      <c r="BS111" s="990"/>
      <c r="BT111" s="990"/>
      <c r="BU111" s="990"/>
      <c r="BV111" s="990" t="s">
        <v>438</v>
      </c>
      <c r="BW111" s="990"/>
      <c r="BX111" s="990"/>
      <c r="BY111" s="990"/>
      <c r="BZ111" s="990"/>
      <c r="CA111" s="990" t="s">
        <v>236</v>
      </c>
      <c r="CB111" s="990"/>
      <c r="CC111" s="990"/>
      <c r="CD111" s="990"/>
      <c r="CE111" s="990"/>
      <c r="CF111" s="984" t="s">
        <v>438</v>
      </c>
      <c r="CG111" s="985"/>
      <c r="CH111" s="985"/>
      <c r="CI111" s="985"/>
      <c r="CJ111" s="985"/>
      <c r="CK111" s="1012"/>
      <c r="CL111" s="1013"/>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236</v>
      </c>
      <c r="DH111" s="990"/>
      <c r="DI111" s="990"/>
      <c r="DJ111" s="990"/>
      <c r="DK111" s="990"/>
      <c r="DL111" s="990" t="s">
        <v>236</v>
      </c>
      <c r="DM111" s="990"/>
      <c r="DN111" s="990"/>
      <c r="DO111" s="990"/>
      <c r="DP111" s="990"/>
      <c r="DQ111" s="990" t="s">
        <v>236</v>
      </c>
      <c r="DR111" s="990"/>
      <c r="DS111" s="990"/>
      <c r="DT111" s="990"/>
      <c r="DU111" s="990"/>
      <c r="DV111" s="991" t="s">
        <v>236</v>
      </c>
      <c r="DW111" s="991"/>
      <c r="DX111" s="991"/>
      <c r="DY111" s="991"/>
      <c r="DZ111" s="992"/>
    </row>
    <row r="112" spans="1:131" s="233" customFormat="1" ht="26.25" customHeight="1" x14ac:dyDescent="0.15">
      <c r="A112" s="1016" t="s">
        <v>441</v>
      </c>
      <c r="B112" s="1017"/>
      <c r="C112" s="987" t="s">
        <v>442</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438</v>
      </c>
      <c r="AB112" s="1023"/>
      <c r="AC112" s="1023"/>
      <c r="AD112" s="1023"/>
      <c r="AE112" s="1024"/>
      <c r="AF112" s="1025" t="s">
        <v>236</v>
      </c>
      <c r="AG112" s="1023"/>
      <c r="AH112" s="1023"/>
      <c r="AI112" s="1023"/>
      <c r="AJ112" s="1024"/>
      <c r="AK112" s="1025" t="s">
        <v>438</v>
      </c>
      <c r="AL112" s="1023"/>
      <c r="AM112" s="1023"/>
      <c r="AN112" s="1023"/>
      <c r="AO112" s="1024"/>
      <c r="AP112" s="1026" t="s">
        <v>236</v>
      </c>
      <c r="AQ112" s="1027"/>
      <c r="AR112" s="1027"/>
      <c r="AS112" s="1027"/>
      <c r="AT112" s="1028"/>
      <c r="AU112" s="972"/>
      <c r="AV112" s="973"/>
      <c r="AW112" s="973"/>
      <c r="AX112" s="973"/>
      <c r="AY112" s="973"/>
      <c r="AZ112" s="986" t="s">
        <v>443</v>
      </c>
      <c r="BA112" s="987"/>
      <c r="BB112" s="987"/>
      <c r="BC112" s="987"/>
      <c r="BD112" s="987"/>
      <c r="BE112" s="987"/>
      <c r="BF112" s="987"/>
      <c r="BG112" s="987"/>
      <c r="BH112" s="987"/>
      <c r="BI112" s="987"/>
      <c r="BJ112" s="987"/>
      <c r="BK112" s="987"/>
      <c r="BL112" s="987"/>
      <c r="BM112" s="987"/>
      <c r="BN112" s="987"/>
      <c r="BO112" s="987"/>
      <c r="BP112" s="988"/>
      <c r="BQ112" s="989">
        <v>995520</v>
      </c>
      <c r="BR112" s="990"/>
      <c r="BS112" s="990"/>
      <c r="BT112" s="990"/>
      <c r="BU112" s="990"/>
      <c r="BV112" s="990">
        <v>952291</v>
      </c>
      <c r="BW112" s="990"/>
      <c r="BX112" s="990"/>
      <c r="BY112" s="990"/>
      <c r="BZ112" s="990"/>
      <c r="CA112" s="990">
        <v>866901</v>
      </c>
      <c r="CB112" s="990"/>
      <c r="CC112" s="990"/>
      <c r="CD112" s="990"/>
      <c r="CE112" s="990"/>
      <c r="CF112" s="984">
        <v>62.3</v>
      </c>
      <c r="CG112" s="985"/>
      <c r="CH112" s="985"/>
      <c r="CI112" s="985"/>
      <c r="CJ112" s="985"/>
      <c r="CK112" s="1012"/>
      <c r="CL112" s="1013"/>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236</v>
      </c>
      <c r="DH112" s="990"/>
      <c r="DI112" s="990"/>
      <c r="DJ112" s="990"/>
      <c r="DK112" s="990"/>
      <c r="DL112" s="990" t="s">
        <v>236</v>
      </c>
      <c r="DM112" s="990"/>
      <c r="DN112" s="990"/>
      <c r="DO112" s="990"/>
      <c r="DP112" s="990"/>
      <c r="DQ112" s="990" t="s">
        <v>236</v>
      </c>
      <c r="DR112" s="990"/>
      <c r="DS112" s="990"/>
      <c r="DT112" s="990"/>
      <c r="DU112" s="990"/>
      <c r="DV112" s="991" t="s">
        <v>236</v>
      </c>
      <c r="DW112" s="991"/>
      <c r="DX112" s="991"/>
      <c r="DY112" s="991"/>
      <c r="DZ112" s="992"/>
    </row>
    <row r="113" spans="1:130" s="233" customFormat="1" ht="26.25" customHeight="1" x14ac:dyDescent="0.15">
      <c r="A113" s="1018"/>
      <c r="B113" s="1019"/>
      <c r="C113" s="987" t="s">
        <v>445</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147857</v>
      </c>
      <c r="AB113" s="1002"/>
      <c r="AC113" s="1002"/>
      <c r="AD113" s="1002"/>
      <c r="AE113" s="1003"/>
      <c r="AF113" s="1004">
        <v>132269</v>
      </c>
      <c r="AG113" s="1002"/>
      <c r="AH113" s="1002"/>
      <c r="AI113" s="1002"/>
      <c r="AJ113" s="1003"/>
      <c r="AK113" s="1004">
        <v>139654</v>
      </c>
      <c r="AL113" s="1002"/>
      <c r="AM113" s="1002"/>
      <c r="AN113" s="1002"/>
      <c r="AO113" s="1003"/>
      <c r="AP113" s="1005">
        <v>10</v>
      </c>
      <c r="AQ113" s="1006"/>
      <c r="AR113" s="1006"/>
      <c r="AS113" s="1006"/>
      <c r="AT113" s="1007"/>
      <c r="AU113" s="972"/>
      <c r="AV113" s="973"/>
      <c r="AW113" s="973"/>
      <c r="AX113" s="973"/>
      <c r="AY113" s="973"/>
      <c r="AZ113" s="986" t="s">
        <v>446</v>
      </c>
      <c r="BA113" s="987"/>
      <c r="BB113" s="987"/>
      <c r="BC113" s="987"/>
      <c r="BD113" s="987"/>
      <c r="BE113" s="987"/>
      <c r="BF113" s="987"/>
      <c r="BG113" s="987"/>
      <c r="BH113" s="987"/>
      <c r="BI113" s="987"/>
      <c r="BJ113" s="987"/>
      <c r="BK113" s="987"/>
      <c r="BL113" s="987"/>
      <c r="BM113" s="987"/>
      <c r="BN113" s="987"/>
      <c r="BO113" s="987"/>
      <c r="BP113" s="988"/>
      <c r="BQ113" s="989">
        <v>1231</v>
      </c>
      <c r="BR113" s="990"/>
      <c r="BS113" s="990"/>
      <c r="BT113" s="990"/>
      <c r="BU113" s="990"/>
      <c r="BV113" s="990">
        <v>2462</v>
      </c>
      <c r="BW113" s="990"/>
      <c r="BX113" s="990"/>
      <c r="BY113" s="990"/>
      <c r="BZ113" s="990"/>
      <c r="CA113" s="990">
        <v>1231</v>
      </c>
      <c r="CB113" s="990"/>
      <c r="CC113" s="990"/>
      <c r="CD113" s="990"/>
      <c r="CE113" s="990"/>
      <c r="CF113" s="984">
        <v>0.1</v>
      </c>
      <c r="CG113" s="985"/>
      <c r="CH113" s="985"/>
      <c r="CI113" s="985"/>
      <c r="CJ113" s="985"/>
      <c r="CK113" s="1012"/>
      <c r="CL113" s="1013"/>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438</v>
      </c>
      <c r="DH113" s="1023"/>
      <c r="DI113" s="1023"/>
      <c r="DJ113" s="1023"/>
      <c r="DK113" s="1024"/>
      <c r="DL113" s="1025" t="s">
        <v>236</v>
      </c>
      <c r="DM113" s="1023"/>
      <c r="DN113" s="1023"/>
      <c r="DO113" s="1023"/>
      <c r="DP113" s="1024"/>
      <c r="DQ113" s="1025" t="s">
        <v>236</v>
      </c>
      <c r="DR113" s="1023"/>
      <c r="DS113" s="1023"/>
      <c r="DT113" s="1023"/>
      <c r="DU113" s="1024"/>
      <c r="DV113" s="1026" t="s">
        <v>236</v>
      </c>
      <c r="DW113" s="1027"/>
      <c r="DX113" s="1027"/>
      <c r="DY113" s="1027"/>
      <c r="DZ113" s="1028"/>
    </row>
    <row r="114" spans="1:130" s="233" customFormat="1" ht="26.25" customHeight="1" x14ac:dyDescent="0.15">
      <c r="A114" s="1018"/>
      <c r="B114" s="1019"/>
      <c r="C114" s="987" t="s">
        <v>448</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1245</v>
      </c>
      <c r="AB114" s="1023"/>
      <c r="AC114" s="1023"/>
      <c r="AD114" s="1023"/>
      <c r="AE114" s="1024"/>
      <c r="AF114" s="1025">
        <v>1241</v>
      </c>
      <c r="AG114" s="1023"/>
      <c r="AH114" s="1023"/>
      <c r="AI114" s="1023"/>
      <c r="AJ114" s="1024"/>
      <c r="AK114" s="1025">
        <v>1238</v>
      </c>
      <c r="AL114" s="1023"/>
      <c r="AM114" s="1023"/>
      <c r="AN114" s="1023"/>
      <c r="AO114" s="1024"/>
      <c r="AP114" s="1026">
        <v>0.1</v>
      </c>
      <c r="AQ114" s="1027"/>
      <c r="AR114" s="1027"/>
      <c r="AS114" s="1027"/>
      <c r="AT114" s="1028"/>
      <c r="AU114" s="972"/>
      <c r="AV114" s="973"/>
      <c r="AW114" s="973"/>
      <c r="AX114" s="973"/>
      <c r="AY114" s="973"/>
      <c r="AZ114" s="986" t="s">
        <v>449</v>
      </c>
      <c r="BA114" s="987"/>
      <c r="BB114" s="987"/>
      <c r="BC114" s="987"/>
      <c r="BD114" s="987"/>
      <c r="BE114" s="987"/>
      <c r="BF114" s="987"/>
      <c r="BG114" s="987"/>
      <c r="BH114" s="987"/>
      <c r="BI114" s="987"/>
      <c r="BJ114" s="987"/>
      <c r="BK114" s="987"/>
      <c r="BL114" s="987"/>
      <c r="BM114" s="987"/>
      <c r="BN114" s="987"/>
      <c r="BO114" s="987"/>
      <c r="BP114" s="988"/>
      <c r="BQ114" s="989">
        <v>267763</v>
      </c>
      <c r="BR114" s="990"/>
      <c r="BS114" s="990"/>
      <c r="BT114" s="990"/>
      <c r="BU114" s="990"/>
      <c r="BV114" s="990">
        <v>245695</v>
      </c>
      <c r="BW114" s="990"/>
      <c r="BX114" s="990"/>
      <c r="BY114" s="990"/>
      <c r="BZ114" s="990"/>
      <c r="CA114" s="990">
        <v>247808</v>
      </c>
      <c r="CB114" s="990"/>
      <c r="CC114" s="990"/>
      <c r="CD114" s="990"/>
      <c r="CE114" s="990"/>
      <c r="CF114" s="984">
        <v>17.8</v>
      </c>
      <c r="CG114" s="985"/>
      <c r="CH114" s="985"/>
      <c r="CI114" s="985"/>
      <c r="CJ114" s="985"/>
      <c r="CK114" s="1012"/>
      <c r="CL114" s="1013"/>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236</v>
      </c>
      <c r="DH114" s="1023"/>
      <c r="DI114" s="1023"/>
      <c r="DJ114" s="1023"/>
      <c r="DK114" s="1024"/>
      <c r="DL114" s="1025" t="s">
        <v>236</v>
      </c>
      <c r="DM114" s="1023"/>
      <c r="DN114" s="1023"/>
      <c r="DO114" s="1023"/>
      <c r="DP114" s="1024"/>
      <c r="DQ114" s="1025" t="s">
        <v>236</v>
      </c>
      <c r="DR114" s="1023"/>
      <c r="DS114" s="1023"/>
      <c r="DT114" s="1023"/>
      <c r="DU114" s="1024"/>
      <c r="DV114" s="1026" t="s">
        <v>236</v>
      </c>
      <c r="DW114" s="1027"/>
      <c r="DX114" s="1027"/>
      <c r="DY114" s="1027"/>
      <c r="DZ114" s="1028"/>
    </row>
    <row r="115" spans="1:130" s="233" customFormat="1" ht="26.25" customHeight="1" x14ac:dyDescent="0.15">
      <c r="A115" s="1018"/>
      <c r="B115" s="1019"/>
      <c r="C115" s="987" t="s">
        <v>451</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t="s">
        <v>438</v>
      </c>
      <c r="AB115" s="1002"/>
      <c r="AC115" s="1002"/>
      <c r="AD115" s="1002"/>
      <c r="AE115" s="1003"/>
      <c r="AF115" s="1004" t="s">
        <v>452</v>
      </c>
      <c r="AG115" s="1002"/>
      <c r="AH115" s="1002"/>
      <c r="AI115" s="1002"/>
      <c r="AJ115" s="1003"/>
      <c r="AK115" s="1004" t="s">
        <v>438</v>
      </c>
      <c r="AL115" s="1002"/>
      <c r="AM115" s="1002"/>
      <c r="AN115" s="1002"/>
      <c r="AO115" s="1003"/>
      <c r="AP115" s="1005" t="s">
        <v>236</v>
      </c>
      <c r="AQ115" s="1006"/>
      <c r="AR115" s="1006"/>
      <c r="AS115" s="1006"/>
      <c r="AT115" s="1007"/>
      <c r="AU115" s="972"/>
      <c r="AV115" s="973"/>
      <c r="AW115" s="973"/>
      <c r="AX115" s="973"/>
      <c r="AY115" s="973"/>
      <c r="AZ115" s="986" t="s">
        <v>453</v>
      </c>
      <c r="BA115" s="987"/>
      <c r="BB115" s="987"/>
      <c r="BC115" s="987"/>
      <c r="BD115" s="987"/>
      <c r="BE115" s="987"/>
      <c r="BF115" s="987"/>
      <c r="BG115" s="987"/>
      <c r="BH115" s="987"/>
      <c r="BI115" s="987"/>
      <c r="BJ115" s="987"/>
      <c r="BK115" s="987"/>
      <c r="BL115" s="987"/>
      <c r="BM115" s="987"/>
      <c r="BN115" s="987"/>
      <c r="BO115" s="987"/>
      <c r="BP115" s="988"/>
      <c r="BQ115" s="989" t="s">
        <v>236</v>
      </c>
      <c r="BR115" s="990"/>
      <c r="BS115" s="990"/>
      <c r="BT115" s="990"/>
      <c r="BU115" s="990"/>
      <c r="BV115" s="990" t="s">
        <v>236</v>
      </c>
      <c r="BW115" s="990"/>
      <c r="BX115" s="990"/>
      <c r="BY115" s="990"/>
      <c r="BZ115" s="990"/>
      <c r="CA115" s="990" t="s">
        <v>236</v>
      </c>
      <c r="CB115" s="990"/>
      <c r="CC115" s="990"/>
      <c r="CD115" s="990"/>
      <c r="CE115" s="990"/>
      <c r="CF115" s="984" t="s">
        <v>236</v>
      </c>
      <c r="CG115" s="985"/>
      <c r="CH115" s="985"/>
      <c r="CI115" s="985"/>
      <c r="CJ115" s="985"/>
      <c r="CK115" s="1012"/>
      <c r="CL115" s="1013"/>
      <c r="CM115" s="986" t="s">
        <v>454</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438</v>
      </c>
      <c r="DH115" s="1023"/>
      <c r="DI115" s="1023"/>
      <c r="DJ115" s="1023"/>
      <c r="DK115" s="1024"/>
      <c r="DL115" s="1025" t="s">
        <v>236</v>
      </c>
      <c r="DM115" s="1023"/>
      <c r="DN115" s="1023"/>
      <c r="DO115" s="1023"/>
      <c r="DP115" s="1024"/>
      <c r="DQ115" s="1025" t="s">
        <v>236</v>
      </c>
      <c r="DR115" s="1023"/>
      <c r="DS115" s="1023"/>
      <c r="DT115" s="1023"/>
      <c r="DU115" s="1024"/>
      <c r="DV115" s="1026" t="s">
        <v>236</v>
      </c>
      <c r="DW115" s="1027"/>
      <c r="DX115" s="1027"/>
      <c r="DY115" s="1027"/>
      <c r="DZ115" s="1028"/>
    </row>
    <row r="116" spans="1:130" s="233" customFormat="1" ht="26.25" customHeight="1" x14ac:dyDescent="0.15">
      <c r="A116" s="1020"/>
      <c r="B116" s="1021"/>
      <c r="C116" s="1029" t="s">
        <v>455</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438</v>
      </c>
      <c r="AB116" s="1023"/>
      <c r="AC116" s="1023"/>
      <c r="AD116" s="1023"/>
      <c r="AE116" s="1024"/>
      <c r="AF116" s="1025" t="s">
        <v>236</v>
      </c>
      <c r="AG116" s="1023"/>
      <c r="AH116" s="1023"/>
      <c r="AI116" s="1023"/>
      <c r="AJ116" s="1024"/>
      <c r="AK116" s="1025" t="s">
        <v>438</v>
      </c>
      <c r="AL116" s="1023"/>
      <c r="AM116" s="1023"/>
      <c r="AN116" s="1023"/>
      <c r="AO116" s="1024"/>
      <c r="AP116" s="1026" t="s">
        <v>438</v>
      </c>
      <c r="AQ116" s="1027"/>
      <c r="AR116" s="1027"/>
      <c r="AS116" s="1027"/>
      <c r="AT116" s="1028"/>
      <c r="AU116" s="972"/>
      <c r="AV116" s="973"/>
      <c r="AW116" s="973"/>
      <c r="AX116" s="973"/>
      <c r="AY116" s="973"/>
      <c r="AZ116" s="1031" t="s">
        <v>456</v>
      </c>
      <c r="BA116" s="1032"/>
      <c r="BB116" s="1032"/>
      <c r="BC116" s="1032"/>
      <c r="BD116" s="1032"/>
      <c r="BE116" s="1032"/>
      <c r="BF116" s="1032"/>
      <c r="BG116" s="1032"/>
      <c r="BH116" s="1032"/>
      <c r="BI116" s="1032"/>
      <c r="BJ116" s="1032"/>
      <c r="BK116" s="1032"/>
      <c r="BL116" s="1032"/>
      <c r="BM116" s="1032"/>
      <c r="BN116" s="1032"/>
      <c r="BO116" s="1032"/>
      <c r="BP116" s="1033"/>
      <c r="BQ116" s="989" t="s">
        <v>236</v>
      </c>
      <c r="BR116" s="990"/>
      <c r="BS116" s="990"/>
      <c r="BT116" s="990"/>
      <c r="BU116" s="990"/>
      <c r="BV116" s="990" t="s">
        <v>438</v>
      </c>
      <c r="BW116" s="990"/>
      <c r="BX116" s="990"/>
      <c r="BY116" s="990"/>
      <c r="BZ116" s="990"/>
      <c r="CA116" s="990" t="s">
        <v>236</v>
      </c>
      <c r="CB116" s="990"/>
      <c r="CC116" s="990"/>
      <c r="CD116" s="990"/>
      <c r="CE116" s="990"/>
      <c r="CF116" s="984" t="s">
        <v>438</v>
      </c>
      <c r="CG116" s="985"/>
      <c r="CH116" s="985"/>
      <c r="CI116" s="985"/>
      <c r="CJ116" s="985"/>
      <c r="CK116" s="1012"/>
      <c r="CL116" s="1013"/>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t="s">
        <v>438</v>
      </c>
      <c r="DH116" s="1023"/>
      <c r="DI116" s="1023"/>
      <c r="DJ116" s="1023"/>
      <c r="DK116" s="1024"/>
      <c r="DL116" s="1025" t="s">
        <v>438</v>
      </c>
      <c r="DM116" s="1023"/>
      <c r="DN116" s="1023"/>
      <c r="DO116" s="1023"/>
      <c r="DP116" s="1024"/>
      <c r="DQ116" s="1025" t="s">
        <v>236</v>
      </c>
      <c r="DR116" s="1023"/>
      <c r="DS116" s="1023"/>
      <c r="DT116" s="1023"/>
      <c r="DU116" s="1024"/>
      <c r="DV116" s="1026" t="s">
        <v>438</v>
      </c>
      <c r="DW116" s="1027"/>
      <c r="DX116" s="1027"/>
      <c r="DY116" s="1027"/>
      <c r="DZ116" s="1028"/>
    </row>
    <row r="117" spans="1:130" s="233" customFormat="1" ht="26.25" customHeight="1" x14ac:dyDescent="0.15">
      <c r="A117" s="976" t="s">
        <v>188</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458</v>
      </c>
      <c r="Z117" s="958"/>
      <c r="AA117" s="1042">
        <v>328442</v>
      </c>
      <c r="AB117" s="1043"/>
      <c r="AC117" s="1043"/>
      <c r="AD117" s="1043"/>
      <c r="AE117" s="1044"/>
      <c r="AF117" s="1045">
        <v>310639</v>
      </c>
      <c r="AG117" s="1043"/>
      <c r="AH117" s="1043"/>
      <c r="AI117" s="1043"/>
      <c r="AJ117" s="1044"/>
      <c r="AK117" s="1045">
        <v>305321</v>
      </c>
      <c r="AL117" s="1043"/>
      <c r="AM117" s="1043"/>
      <c r="AN117" s="1043"/>
      <c r="AO117" s="1044"/>
      <c r="AP117" s="1046"/>
      <c r="AQ117" s="1047"/>
      <c r="AR117" s="1047"/>
      <c r="AS117" s="1047"/>
      <c r="AT117" s="1048"/>
      <c r="AU117" s="972"/>
      <c r="AV117" s="973"/>
      <c r="AW117" s="973"/>
      <c r="AX117" s="973"/>
      <c r="AY117" s="973"/>
      <c r="AZ117" s="1038" t="s">
        <v>459</v>
      </c>
      <c r="BA117" s="1039"/>
      <c r="BB117" s="1039"/>
      <c r="BC117" s="1039"/>
      <c r="BD117" s="1039"/>
      <c r="BE117" s="1039"/>
      <c r="BF117" s="1039"/>
      <c r="BG117" s="1039"/>
      <c r="BH117" s="1039"/>
      <c r="BI117" s="1039"/>
      <c r="BJ117" s="1039"/>
      <c r="BK117" s="1039"/>
      <c r="BL117" s="1039"/>
      <c r="BM117" s="1039"/>
      <c r="BN117" s="1039"/>
      <c r="BO117" s="1039"/>
      <c r="BP117" s="1040"/>
      <c r="BQ117" s="989" t="s">
        <v>236</v>
      </c>
      <c r="BR117" s="990"/>
      <c r="BS117" s="990"/>
      <c r="BT117" s="990"/>
      <c r="BU117" s="990"/>
      <c r="BV117" s="990" t="s">
        <v>236</v>
      </c>
      <c r="BW117" s="990"/>
      <c r="BX117" s="990"/>
      <c r="BY117" s="990"/>
      <c r="BZ117" s="990"/>
      <c r="CA117" s="990" t="s">
        <v>236</v>
      </c>
      <c r="CB117" s="990"/>
      <c r="CC117" s="990"/>
      <c r="CD117" s="990"/>
      <c r="CE117" s="990"/>
      <c r="CF117" s="984" t="s">
        <v>438</v>
      </c>
      <c r="CG117" s="985"/>
      <c r="CH117" s="985"/>
      <c r="CI117" s="985"/>
      <c r="CJ117" s="985"/>
      <c r="CK117" s="1012"/>
      <c r="CL117" s="1013"/>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236</v>
      </c>
      <c r="DH117" s="1023"/>
      <c r="DI117" s="1023"/>
      <c r="DJ117" s="1023"/>
      <c r="DK117" s="1024"/>
      <c r="DL117" s="1025" t="s">
        <v>236</v>
      </c>
      <c r="DM117" s="1023"/>
      <c r="DN117" s="1023"/>
      <c r="DO117" s="1023"/>
      <c r="DP117" s="1024"/>
      <c r="DQ117" s="1025" t="s">
        <v>236</v>
      </c>
      <c r="DR117" s="1023"/>
      <c r="DS117" s="1023"/>
      <c r="DT117" s="1023"/>
      <c r="DU117" s="1024"/>
      <c r="DV117" s="1026" t="s">
        <v>236</v>
      </c>
      <c r="DW117" s="1027"/>
      <c r="DX117" s="1027"/>
      <c r="DY117" s="1027"/>
      <c r="DZ117" s="1028"/>
    </row>
    <row r="118" spans="1:130" s="233" customFormat="1" ht="26.25" customHeight="1" x14ac:dyDescent="0.15">
      <c r="A118" s="976" t="s">
        <v>432</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429</v>
      </c>
      <c r="AB118" s="957"/>
      <c r="AC118" s="957"/>
      <c r="AD118" s="957"/>
      <c r="AE118" s="958"/>
      <c r="AF118" s="956" t="s">
        <v>430</v>
      </c>
      <c r="AG118" s="957"/>
      <c r="AH118" s="957"/>
      <c r="AI118" s="957"/>
      <c r="AJ118" s="958"/>
      <c r="AK118" s="956" t="s">
        <v>307</v>
      </c>
      <c r="AL118" s="957"/>
      <c r="AM118" s="957"/>
      <c r="AN118" s="957"/>
      <c r="AO118" s="958"/>
      <c r="AP118" s="1034" t="s">
        <v>431</v>
      </c>
      <c r="AQ118" s="1035"/>
      <c r="AR118" s="1035"/>
      <c r="AS118" s="1035"/>
      <c r="AT118" s="1036"/>
      <c r="AU118" s="972"/>
      <c r="AV118" s="973"/>
      <c r="AW118" s="973"/>
      <c r="AX118" s="973"/>
      <c r="AY118" s="973"/>
      <c r="AZ118" s="1037" t="s">
        <v>461</v>
      </c>
      <c r="BA118" s="1029"/>
      <c r="BB118" s="1029"/>
      <c r="BC118" s="1029"/>
      <c r="BD118" s="1029"/>
      <c r="BE118" s="1029"/>
      <c r="BF118" s="1029"/>
      <c r="BG118" s="1029"/>
      <c r="BH118" s="1029"/>
      <c r="BI118" s="1029"/>
      <c r="BJ118" s="1029"/>
      <c r="BK118" s="1029"/>
      <c r="BL118" s="1029"/>
      <c r="BM118" s="1029"/>
      <c r="BN118" s="1029"/>
      <c r="BO118" s="1029"/>
      <c r="BP118" s="1030"/>
      <c r="BQ118" s="1063" t="s">
        <v>236</v>
      </c>
      <c r="BR118" s="1064"/>
      <c r="BS118" s="1064"/>
      <c r="BT118" s="1064"/>
      <c r="BU118" s="1064"/>
      <c r="BV118" s="1064" t="s">
        <v>236</v>
      </c>
      <c r="BW118" s="1064"/>
      <c r="BX118" s="1064"/>
      <c r="BY118" s="1064"/>
      <c r="BZ118" s="1064"/>
      <c r="CA118" s="1064" t="s">
        <v>236</v>
      </c>
      <c r="CB118" s="1064"/>
      <c r="CC118" s="1064"/>
      <c r="CD118" s="1064"/>
      <c r="CE118" s="1064"/>
      <c r="CF118" s="984" t="s">
        <v>462</v>
      </c>
      <c r="CG118" s="985"/>
      <c r="CH118" s="985"/>
      <c r="CI118" s="985"/>
      <c r="CJ118" s="985"/>
      <c r="CK118" s="1012"/>
      <c r="CL118" s="1013"/>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236</v>
      </c>
      <c r="DH118" s="1023"/>
      <c r="DI118" s="1023"/>
      <c r="DJ118" s="1023"/>
      <c r="DK118" s="1024"/>
      <c r="DL118" s="1025" t="s">
        <v>236</v>
      </c>
      <c r="DM118" s="1023"/>
      <c r="DN118" s="1023"/>
      <c r="DO118" s="1023"/>
      <c r="DP118" s="1024"/>
      <c r="DQ118" s="1025" t="s">
        <v>462</v>
      </c>
      <c r="DR118" s="1023"/>
      <c r="DS118" s="1023"/>
      <c r="DT118" s="1023"/>
      <c r="DU118" s="1024"/>
      <c r="DV118" s="1026" t="s">
        <v>236</v>
      </c>
      <c r="DW118" s="1027"/>
      <c r="DX118" s="1027"/>
      <c r="DY118" s="1027"/>
      <c r="DZ118" s="1028"/>
    </row>
    <row r="119" spans="1:130" s="233" customFormat="1" ht="26.25" customHeight="1" x14ac:dyDescent="0.15">
      <c r="A119" s="1120" t="s">
        <v>435</v>
      </c>
      <c r="B119" s="1011"/>
      <c r="C119" s="993" t="s">
        <v>436</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452</v>
      </c>
      <c r="AB119" s="964"/>
      <c r="AC119" s="964"/>
      <c r="AD119" s="964"/>
      <c r="AE119" s="965"/>
      <c r="AF119" s="966" t="s">
        <v>236</v>
      </c>
      <c r="AG119" s="964"/>
      <c r="AH119" s="964"/>
      <c r="AI119" s="964"/>
      <c r="AJ119" s="965"/>
      <c r="AK119" s="966" t="s">
        <v>452</v>
      </c>
      <c r="AL119" s="964"/>
      <c r="AM119" s="964"/>
      <c r="AN119" s="964"/>
      <c r="AO119" s="965"/>
      <c r="AP119" s="967" t="s">
        <v>236</v>
      </c>
      <c r="AQ119" s="968"/>
      <c r="AR119" s="968"/>
      <c r="AS119" s="968"/>
      <c r="AT119" s="969"/>
      <c r="AU119" s="974"/>
      <c r="AV119" s="975"/>
      <c r="AW119" s="975"/>
      <c r="AX119" s="975"/>
      <c r="AY119" s="975"/>
      <c r="AZ119" s="254" t="s">
        <v>188</v>
      </c>
      <c r="BA119" s="254"/>
      <c r="BB119" s="254"/>
      <c r="BC119" s="254"/>
      <c r="BD119" s="254"/>
      <c r="BE119" s="254"/>
      <c r="BF119" s="254"/>
      <c r="BG119" s="254"/>
      <c r="BH119" s="254"/>
      <c r="BI119" s="254"/>
      <c r="BJ119" s="254"/>
      <c r="BK119" s="254"/>
      <c r="BL119" s="254"/>
      <c r="BM119" s="254"/>
      <c r="BN119" s="254"/>
      <c r="BO119" s="1041" t="s">
        <v>464</v>
      </c>
      <c r="BP119" s="1069"/>
      <c r="BQ119" s="1063">
        <v>2648387</v>
      </c>
      <c r="BR119" s="1064"/>
      <c r="BS119" s="1064"/>
      <c r="BT119" s="1064"/>
      <c r="BU119" s="1064"/>
      <c r="BV119" s="1064">
        <v>2888877</v>
      </c>
      <c r="BW119" s="1064"/>
      <c r="BX119" s="1064"/>
      <c r="BY119" s="1064"/>
      <c r="BZ119" s="1064"/>
      <c r="CA119" s="1064">
        <v>3295907</v>
      </c>
      <c r="CB119" s="1064"/>
      <c r="CC119" s="1064"/>
      <c r="CD119" s="1064"/>
      <c r="CE119" s="1064"/>
      <c r="CF119" s="1065"/>
      <c r="CG119" s="1066"/>
      <c r="CH119" s="1066"/>
      <c r="CI119" s="1066"/>
      <c r="CJ119" s="1067"/>
      <c r="CK119" s="1014"/>
      <c r="CL119" s="1015"/>
      <c r="CM119" s="1037" t="s">
        <v>465</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236</v>
      </c>
      <c r="DH119" s="1050"/>
      <c r="DI119" s="1050"/>
      <c r="DJ119" s="1050"/>
      <c r="DK119" s="1051"/>
      <c r="DL119" s="1049" t="s">
        <v>236</v>
      </c>
      <c r="DM119" s="1050"/>
      <c r="DN119" s="1050"/>
      <c r="DO119" s="1050"/>
      <c r="DP119" s="1051"/>
      <c r="DQ119" s="1049" t="s">
        <v>438</v>
      </c>
      <c r="DR119" s="1050"/>
      <c r="DS119" s="1050"/>
      <c r="DT119" s="1050"/>
      <c r="DU119" s="1051"/>
      <c r="DV119" s="1052" t="s">
        <v>236</v>
      </c>
      <c r="DW119" s="1053"/>
      <c r="DX119" s="1053"/>
      <c r="DY119" s="1053"/>
      <c r="DZ119" s="1054"/>
    </row>
    <row r="120" spans="1:130" s="233" customFormat="1" ht="26.25" customHeight="1" x14ac:dyDescent="0.15">
      <c r="A120" s="1121"/>
      <c r="B120" s="1013"/>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236</v>
      </c>
      <c r="AB120" s="1023"/>
      <c r="AC120" s="1023"/>
      <c r="AD120" s="1023"/>
      <c r="AE120" s="1024"/>
      <c r="AF120" s="1025" t="s">
        <v>452</v>
      </c>
      <c r="AG120" s="1023"/>
      <c r="AH120" s="1023"/>
      <c r="AI120" s="1023"/>
      <c r="AJ120" s="1024"/>
      <c r="AK120" s="1025" t="s">
        <v>236</v>
      </c>
      <c r="AL120" s="1023"/>
      <c r="AM120" s="1023"/>
      <c r="AN120" s="1023"/>
      <c r="AO120" s="1024"/>
      <c r="AP120" s="1026" t="s">
        <v>236</v>
      </c>
      <c r="AQ120" s="1027"/>
      <c r="AR120" s="1027"/>
      <c r="AS120" s="1027"/>
      <c r="AT120" s="1028"/>
      <c r="AU120" s="1055" t="s">
        <v>466</v>
      </c>
      <c r="AV120" s="1056"/>
      <c r="AW120" s="1056"/>
      <c r="AX120" s="1056"/>
      <c r="AY120" s="1057"/>
      <c r="AZ120" s="993" t="s">
        <v>467</v>
      </c>
      <c r="BA120" s="961"/>
      <c r="BB120" s="961"/>
      <c r="BC120" s="961"/>
      <c r="BD120" s="961"/>
      <c r="BE120" s="961"/>
      <c r="BF120" s="961"/>
      <c r="BG120" s="961"/>
      <c r="BH120" s="961"/>
      <c r="BI120" s="961"/>
      <c r="BJ120" s="961"/>
      <c r="BK120" s="961"/>
      <c r="BL120" s="961"/>
      <c r="BM120" s="961"/>
      <c r="BN120" s="961"/>
      <c r="BO120" s="961"/>
      <c r="BP120" s="962"/>
      <c r="BQ120" s="994">
        <v>4050996</v>
      </c>
      <c r="BR120" s="995"/>
      <c r="BS120" s="995"/>
      <c r="BT120" s="995"/>
      <c r="BU120" s="995"/>
      <c r="BV120" s="995">
        <v>3803124</v>
      </c>
      <c r="BW120" s="995"/>
      <c r="BX120" s="995"/>
      <c r="BY120" s="995"/>
      <c r="BZ120" s="995"/>
      <c r="CA120" s="995">
        <v>4019041</v>
      </c>
      <c r="CB120" s="995"/>
      <c r="CC120" s="995"/>
      <c r="CD120" s="995"/>
      <c r="CE120" s="995"/>
      <c r="CF120" s="1008">
        <v>288.89999999999998</v>
      </c>
      <c r="CG120" s="1009"/>
      <c r="CH120" s="1009"/>
      <c r="CI120" s="1009"/>
      <c r="CJ120" s="1009"/>
      <c r="CK120" s="1070" t="s">
        <v>468</v>
      </c>
      <c r="CL120" s="1071"/>
      <c r="CM120" s="1071"/>
      <c r="CN120" s="1071"/>
      <c r="CO120" s="1072"/>
      <c r="CP120" s="1078" t="s">
        <v>469</v>
      </c>
      <c r="CQ120" s="1079"/>
      <c r="CR120" s="1079"/>
      <c r="CS120" s="1079"/>
      <c r="CT120" s="1079"/>
      <c r="CU120" s="1079"/>
      <c r="CV120" s="1079"/>
      <c r="CW120" s="1079"/>
      <c r="CX120" s="1079"/>
      <c r="CY120" s="1079"/>
      <c r="CZ120" s="1079"/>
      <c r="DA120" s="1079"/>
      <c r="DB120" s="1079"/>
      <c r="DC120" s="1079"/>
      <c r="DD120" s="1079"/>
      <c r="DE120" s="1079"/>
      <c r="DF120" s="1080"/>
      <c r="DG120" s="994">
        <v>780528</v>
      </c>
      <c r="DH120" s="995"/>
      <c r="DI120" s="995"/>
      <c r="DJ120" s="995"/>
      <c r="DK120" s="995"/>
      <c r="DL120" s="995">
        <v>740768</v>
      </c>
      <c r="DM120" s="995"/>
      <c r="DN120" s="995"/>
      <c r="DO120" s="995"/>
      <c r="DP120" s="995"/>
      <c r="DQ120" s="995">
        <v>662071</v>
      </c>
      <c r="DR120" s="995"/>
      <c r="DS120" s="995"/>
      <c r="DT120" s="995"/>
      <c r="DU120" s="995"/>
      <c r="DV120" s="996">
        <v>47.6</v>
      </c>
      <c r="DW120" s="996"/>
      <c r="DX120" s="996"/>
      <c r="DY120" s="996"/>
      <c r="DZ120" s="997"/>
    </row>
    <row r="121" spans="1:130" s="233" customFormat="1" ht="26.25" customHeight="1" x14ac:dyDescent="0.15">
      <c r="A121" s="1121"/>
      <c r="B121" s="1013"/>
      <c r="C121" s="1038" t="s">
        <v>470</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438</v>
      </c>
      <c r="AB121" s="1023"/>
      <c r="AC121" s="1023"/>
      <c r="AD121" s="1023"/>
      <c r="AE121" s="1024"/>
      <c r="AF121" s="1025" t="s">
        <v>438</v>
      </c>
      <c r="AG121" s="1023"/>
      <c r="AH121" s="1023"/>
      <c r="AI121" s="1023"/>
      <c r="AJ121" s="1024"/>
      <c r="AK121" s="1025" t="s">
        <v>438</v>
      </c>
      <c r="AL121" s="1023"/>
      <c r="AM121" s="1023"/>
      <c r="AN121" s="1023"/>
      <c r="AO121" s="1024"/>
      <c r="AP121" s="1026" t="s">
        <v>236</v>
      </c>
      <c r="AQ121" s="1027"/>
      <c r="AR121" s="1027"/>
      <c r="AS121" s="1027"/>
      <c r="AT121" s="1028"/>
      <c r="AU121" s="1058"/>
      <c r="AV121" s="1059"/>
      <c r="AW121" s="1059"/>
      <c r="AX121" s="1059"/>
      <c r="AY121" s="1060"/>
      <c r="AZ121" s="986" t="s">
        <v>471</v>
      </c>
      <c r="BA121" s="987"/>
      <c r="BB121" s="987"/>
      <c r="BC121" s="987"/>
      <c r="BD121" s="987"/>
      <c r="BE121" s="987"/>
      <c r="BF121" s="987"/>
      <c r="BG121" s="987"/>
      <c r="BH121" s="987"/>
      <c r="BI121" s="987"/>
      <c r="BJ121" s="987"/>
      <c r="BK121" s="987"/>
      <c r="BL121" s="987"/>
      <c r="BM121" s="987"/>
      <c r="BN121" s="987"/>
      <c r="BO121" s="987"/>
      <c r="BP121" s="988"/>
      <c r="BQ121" s="989" t="s">
        <v>438</v>
      </c>
      <c r="BR121" s="990"/>
      <c r="BS121" s="990"/>
      <c r="BT121" s="990"/>
      <c r="BU121" s="990"/>
      <c r="BV121" s="990" t="s">
        <v>236</v>
      </c>
      <c r="BW121" s="990"/>
      <c r="BX121" s="990"/>
      <c r="BY121" s="990"/>
      <c r="BZ121" s="990"/>
      <c r="CA121" s="990" t="s">
        <v>438</v>
      </c>
      <c r="CB121" s="990"/>
      <c r="CC121" s="990"/>
      <c r="CD121" s="990"/>
      <c r="CE121" s="990"/>
      <c r="CF121" s="984" t="s">
        <v>236</v>
      </c>
      <c r="CG121" s="985"/>
      <c r="CH121" s="985"/>
      <c r="CI121" s="985"/>
      <c r="CJ121" s="985"/>
      <c r="CK121" s="1073"/>
      <c r="CL121" s="1074"/>
      <c r="CM121" s="1074"/>
      <c r="CN121" s="1074"/>
      <c r="CO121" s="1075"/>
      <c r="CP121" s="1083" t="s">
        <v>408</v>
      </c>
      <c r="CQ121" s="1084"/>
      <c r="CR121" s="1084"/>
      <c r="CS121" s="1084"/>
      <c r="CT121" s="1084"/>
      <c r="CU121" s="1084"/>
      <c r="CV121" s="1084"/>
      <c r="CW121" s="1084"/>
      <c r="CX121" s="1084"/>
      <c r="CY121" s="1084"/>
      <c r="CZ121" s="1084"/>
      <c r="DA121" s="1084"/>
      <c r="DB121" s="1084"/>
      <c r="DC121" s="1084"/>
      <c r="DD121" s="1084"/>
      <c r="DE121" s="1084"/>
      <c r="DF121" s="1085"/>
      <c r="DG121" s="989">
        <v>214992</v>
      </c>
      <c r="DH121" s="990"/>
      <c r="DI121" s="990"/>
      <c r="DJ121" s="990"/>
      <c r="DK121" s="990"/>
      <c r="DL121" s="990">
        <v>211523</v>
      </c>
      <c r="DM121" s="990"/>
      <c r="DN121" s="990"/>
      <c r="DO121" s="990"/>
      <c r="DP121" s="990"/>
      <c r="DQ121" s="990">
        <v>204830</v>
      </c>
      <c r="DR121" s="990"/>
      <c r="DS121" s="990"/>
      <c r="DT121" s="990"/>
      <c r="DU121" s="990"/>
      <c r="DV121" s="991">
        <v>14.7</v>
      </c>
      <c r="DW121" s="991"/>
      <c r="DX121" s="991"/>
      <c r="DY121" s="991"/>
      <c r="DZ121" s="992"/>
    </row>
    <row r="122" spans="1:130" s="233" customFormat="1" ht="26.25" customHeight="1" x14ac:dyDescent="0.15">
      <c r="A122" s="1121"/>
      <c r="B122" s="1013"/>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438</v>
      </c>
      <c r="AB122" s="1023"/>
      <c r="AC122" s="1023"/>
      <c r="AD122" s="1023"/>
      <c r="AE122" s="1024"/>
      <c r="AF122" s="1025" t="s">
        <v>236</v>
      </c>
      <c r="AG122" s="1023"/>
      <c r="AH122" s="1023"/>
      <c r="AI122" s="1023"/>
      <c r="AJ122" s="1024"/>
      <c r="AK122" s="1025" t="s">
        <v>452</v>
      </c>
      <c r="AL122" s="1023"/>
      <c r="AM122" s="1023"/>
      <c r="AN122" s="1023"/>
      <c r="AO122" s="1024"/>
      <c r="AP122" s="1026" t="s">
        <v>452</v>
      </c>
      <c r="AQ122" s="1027"/>
      <c r="AR122" s="1027"/>
      <c r="AS122" s="1027"/>
      <c r="AT122" s="1028"/>
      <c r="AU122" s="1058"/>
      <c r="AV122" s="1059"/>
      <c r="AW122" s="1059"/>
      <c r="AX122" s="1059"/>
      <c r="AY122" s="1060"/>
      <c r="AZ122" s="1037" t="s">
        <v>472</v>
      </c>
      <c r="BA122" s="1029"/>
      <c r="BB122" s="1029"/>
      <c r="BC122" s="1029"/>
      <c r="BD122" s="1029"/>
      <c r="BE122" s="1029"/>
      <c r="BF122" s="1029"/>
      <c r="BG122" s="1029"/>
      <c r="BH122" s="1029"/>
      <c r="BI122" s="1029"/>
      <c r="BJ122" s="1029"/>
      <c r="BK122" s="1029"/>
      <c r="BL122" s="1029"/>
      <c r="BM122" s="1029"/>
      <c r="BN122" s="1029"/>
      <c r="BO122" s="1029"/>
      <c r="BP122" s="1030"/>
      <c r="BQ122" s="1063">
        <v>2371869</v>
      </c>
      <c r="BR122" s="1064"/>
      <c r="BS122" s="1064"/>
      <c r="BT122" s="1064"/>
      <c r="BU122" s="1064"/>
      <c r="BV122" s="1064">
        <v>2558866</v>
      </c>
      <c r="BW122" s="1064"/>
      <c r="BX122" s="1064"/>
      <c r="BY122" s="1064"/>
      <c r="BZ122" s="1064"/>
      <c r="CA122" s="1064">
        <v>2552938</v>
      </c>
      <c r="CB122" s="1064"/>
      <c r="CC122" s="1064"/>
      <c r="CD122" s="1064"/>
      <c r="CE122" s="1064"/>
      <c r="CF122" s="1081">
        <v>183.5</v>
      </c>
      <c r="CG122" s="1082"/>
      <c r="CH122" s="1082"/>
      <c r="CI122" s="1082"/>
      <c r="CJ122" s="1082"/>
      <c r="CK122" s="1073"/>
      <c r="CL122" s="1074"/>
      <c r="CM122" s="1074"/>
      <c r="CN122" s="1074"/>
      <c r="CO122" s="1075"/>
      <c r="CP122" s="1083" t="s">
        <v>473</v>
      </c>
      <c r="CQ122" s="1084"/>
      <c r="CR122" s="1084"/>
      <c r="CS122" s="1084"/>
      <c r="CT122" s="1084"/>
      <c r="CU122" s="1084"/>
      <c r="CV122" s="1084"/>
      <c r="CW122" s="1084"/>
      <c r="CX122" s="1084"/>
      <c r="CY122" s="1084"/>
      <c r="CZ122" s="1084"/>
      <c r="DA122" s="1084"/>
      <c r="DB122" s="1084"/>
      <c r="DC122" s="1084"/>
      <c r="DD122" s="1084"/>
      <c r="DE122" s="1084"/>
      <c r="DF122" s="1085"/>
      <c r="DG122" s="989" t="s">
        <v>236</v>
      </c>
      <c r="DH122" s="990"/>
      <c r="DI122" s="990"/>
      <c r="DJ122" s="990"/>
      <c r="DK122" s="990"/>
      <c r="DL122" s="990" t="s">
        <v>236</v>
      </c>
      <c r="DM122" s="990"/>
      <c r="DN122" s="990"/>
      <c r="DO122" s="990"/>
      <c r="DP122" s="990"/>
      <c r="DQ122" s="990" t="s">
        <v>236</v>
      </c>
      <c r="DR122" s="990"/>
      <c r="DS122" s="990"/>
      <c r="DT122" s="990"/>
      <c r="DU122" s="990"/>
      <c r="DV122" s="991" t="s">
        <v>438</v>
      </c>
      <c r="DW122" s="991"/>
      <c r="DX122" s="991"/>
      <c r="DY122" s="991"/>
      <c r="DZ122" s="992"/>
    </row>
    <row r="123" spans="1:130" s="233" customFormat="1" ht="26.25" customHeight="1" x14ac:dyDescent="0.15">
      <c r="A123" s="1121"/>
      <c r="B123" s="1013"/>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t="s">
        <v>236</v>
      </c>
      <c r="AB123" s="1023"/>
      <c r="AC123" s="1023"/>
      <c r="AD123" s="1023"/>
      <c r="AE123" s="1024"/>
      <c r="AF123" s="1025" t="s">
        <v>452</v>
      </c>
      <c r="AG123" s="1023"/>
      <c r="AH123" s="1023"/>
      <c r="AI123" s="1023"/>
      <c r="AJ123" s="1024"/>
      <c r="AK123" s="1025" t="s">
        <v>236</v>
      </c>
      <c r="AL123" s="1023"/>
      <c r="AM123" s="1023"/>
      <c r="AN123" s="1023"/>
      <c r="AO123" s="1024"/>
      <c r="AP123" s="1026" t="s">
        <v>236</v>
      </c>
      <c r="AQ123" s="1027"/>
      <c r="AR123" s="1027"/>
      <c r="AS123" s="1027"/>
      <c r="AT123" s="1028"/>
      <c r="AU123" s="1061"/>
      <c r="AV123" s="1062"/>
      <c r="AW123" s="1062"/>
      <c r="AX123" s="1062"/>
      <c r="AY123" s="1062"/>
      <c r="AZ123" s="254" t="s">
        <v>188</v>
      </c>
      <c r="BA123" s="254"/>
      <c r="BB123" s="254"/>
      <c r="BC123" s="254"/>
      <c r="BD123" s="254"/>
      <c r="BE123" s="254"/>
      <c r="BF123" s="254"/>
      <c r="BG123" s="254"/>
      <c r="BH123" s="254"/>
      <c r="BI123" s="254"/>
      <c r="BJ123" s="254"/>
      <c r="BK123" s="254"/>
      <c r="BL123" s="254"/>
      <c r="BM123" s="254"/>
      <c r="BN123" s="254"/>
      <c r="BO123" s="1041" t="s">
        <v>474</v>
      </c>
      <c r="BP123" s="1069"/>
      <c r="BQ123" s="1127">
        <v>6422865</v>
      </c>
      <c r="BR123" s="1128"/>
      <c r="BS123" s="1128"/>
      <c r="BT123" s="1128"/>
      <c r="BU123" s="1128"/>
      <c r="BV123" s="1128">
        <v>6361990</v>
      </c>
      <c r="BW123" s="1128"/>
      <c r="BX123" s="1128"/>
      <c r="BY123" s="1128"/>
      <c r="BZ123" s="1128"/>
      <c r="CA123" s="1128">
        <v>6571979</v>
      </c>
      <c r="CB123" s="1128"/>
      <c r="CC123" s="1128"/>
      <c r="CD123" s="1128"/>
      <c r="CE123" s="1128"/>
      <c r="CF123" s="1065"/>
      <c r="CG123" s="1066"/>
      <c r="CH123" s="1066"/>
      <c r="CI123" s="1066"/>
      <c r="CJ123" s="1067"/>
      <c r="CK123" s="1073"/>
      <c r="CL123" s="1074"/>
      <c r="CM123" s="1074"/>
      <c r="CN123" s="1074"/>
      <c r="CO123" s="1075"/>
      <c r="CP123" s="1083" t="s">
        <v>407</v>
      </c>
      <c r="CQ123" s="1084"/>
      <c r="CR123" s="1084"/>
      <c r="CS123" s="1084"/>
      <c r="CT123" s="1084"/>
      <c r="CU123" s="1084"/>
      <c r="CV123" s="1084"/>
      <c r="CW123" s="1084"/>
      <c r="CX123" s="1084"/>
      <c r="CY123" s="1084"/>
      <c r="CZ123" s="1084"/>
      <c r="DA123" s="1084"/>
      <c r="DB123" s="1084"/>
      <c r="DC123" s="1084"/>
      <c r="DD123" s="1084"/>
      <c r="DE123" s="1084"/>
      <c r="DF123" s="1085"/>
      <c r="DG123" s="1022" t="s">
        <v>236</v>
      </c>
      <c r="DH123" s="1023"/>
      <c r="DI123" s="1023"/>
      <c r="DJ123" s="1023"/>
      <c r="DK123" s="1024"/>
      <c r="DL123" s="1025" t="s">
        <v>236</v>
      </c>
      <c r="DM123" s="1023"/>
      <c r="DN123" s="1023"/>
      <c r="DO123" s="1023"/>
      <c r="DP123" s="1024"/>
      <c r="DQ123" s="1025" t="s">
        <v>438</v>
      </c>
      <c r="DR123" s="1023"/>
      <c r="DS123" s="1023"/>
      <c r="DT123" s="1023"/>
      <c r="DU123" s="1024"/>
      <c r="DV123" s="1026" t="s">
        <v>452</v>
      </c>
      <c r="DW123" s="1027"/>
      <c r="DX123" s="1027"/>
      <c r="DY123" s="1027"/>
      <c r="DZ123" s="1028"/>
    </row>
    <row r="124" spans="1:130" s="233" customFormat="1" ht="26.25" customHeight="1" thickBot="1" x14ac:dyDescent="0.2">
      <c r="A124" s="1121"/>
      <c r="B124" s="1013"/>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452</v>
      </c>
      <c r="AB124" s="1023"/>
      <c r="AC124" s="1023"/>
      <c r="AD124" s="1023"/>
      <c r="AE124" s="1024"/>
      <c r="AF124" s="1025" t="s">
        <v>236</v>
      </c>
      <c r="AG124" s="1023"/>
      <c r="AH124" s="1023"/>
      <c r="AI124" s="1023"/>
      <c r="AJ124" s="1024"/>
      <c r="AK124" s="1025" t="s">
        <v>452</v>
      </c>
      <c r="AL124" s="1023"/>
      <c r="AM124" s="1023"/>
      <c r="AN124" s="1023"/>
      <c r="AO124" s="1024"/>
      <c r="AP124" s="1026" t="s">
        <v>236</v>
      </c>
      <c r="AQ124" s="1027"/>
      <c r="AR124" s="1027"/>
      <c r="AS124" s="1027"/>
      <c r="AT124" s="1028"/>
      <c r="AU124" s="1123" t="s">
        <v>475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t="s">
        <v>438</v>
      </c>
      <c r="BR124" s="1091"/>
      <c r="BS124" s="1091"/>
      <c r="BT124" s="1091"/>
      <c r="BU124" s="1091"/>
      <c r="BV124" s="1091" t="s">
        <v>236</v>
      </c>
      <c r="BW124" s="1091"/>
      <c r="BX124" s="1091"/>
      <c r="BY124" s="1091"/>
      <c r="BZ124" s="1091"/>
      <c r="CA124" s="1091" t="s">
        <v>236</v>
      </c>
      <c r="CB124" s="1091"/>
      <c r="CC124" s="1091"/>
      <c r="CD124" s="1091"/>
      <c r="CE124" s="1091"/>
      <c r="CF124" s="1092"/>
      <c r="CG124" s="1093"/>
      <c r="CH124" s="1093"/>
      <c r="CI124" s="1093"/>
      <c r="CJ124" s="1094"/>
      <c r="CK124" s="1076"/>
      <c r="CL124" s="1076"/>
      <c r="CM124" s="1076"/>
      <c r="CN124" s="1076"/>
      <c r="CO124" s="1077"/>
      <c r="CP124" s="1083" t="s">
        <v>476</v>
      </c>
      <c r="CQ124" s="1084"/>
      <c r="CR124" s="1084"/>
      <c r="CS124" s="1084"/>
      <c r="CT124" s="1084"/>
      <c r="CU124" s="1084"/>
      <c r="CV124" s="1084"/>
      <c r="CW124" s="1084"/>
      <c r="CX124" s="1084"/>
      <c r="CY124" s="1084"/>
      <c r="CZ124" s="1084"/>
      <c r="DA124" s="1084"/>
      <c r="DB124" s="1084"/>
      <c r="DC124" s="1084"/>
      <c r="DD124" s="1084"/>
      <c r="DE124" s="1084"/>
      <c r="DF124" s="1085"/>
      <c r="DG124" s="1068" t="s">
        <v>462</v>
      </c>
      <c r="DH124" s="1050"/>
      <c r="DI124" s="1050"/>
      <c r="DJ124" s="1050"/>
      <c r="DK124" s="1051"/>
      <c r="DL124" s="1049" t="s">
        <v>236</v>
      </c>
      <c r="DM124" s="1050"/>
      <c r="DN124" s="1050"/>
      <c r="DO124" s="1050"/>
      <c r="DP124" s="1051"/>
      <c r="DQ124" s="1049" t="s">
        <v>236</v>
      </c>
      <c r="DR124" s="1050"/>
      <c r="DS124" s="1050"/>
      <c r="DT124" s="1050"/>
      <c r="DU124" s="1051"/>
      <c r="DV124" s="1052" t="s">
        <v>236</v>
      </c>
      <c r="DW124" s="1053"/>
      <c r="DX124" s="1053"/>
      <c r="DY124" s="1053"/>
      <c r="DZ124" s="1054"/>
    </row>
    <row r="125" spans="1:130" s="233" customFormat="1" ht="26.25" customHeight="1" x14ac:dyDescent="0.15">
      <c r="A125" s="1121"/>
      <c r="B125" s="1013"/>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236</v>
      </c>
      <c r="AB125" s="1023"/>
      <c r="AC125" s="1023"/>
      <c r="AD125" s="1023"/>
      <c r="AE125" s="1024"/>
      <c r="AF125" s="1025" t="s">
        <v>236</v>
      </c>
      <c r="AG125" s="1023"/>
      <c r="AH125" s="1023"/>
      <c r="AI125" s="1023"/>
      <c r="AJ125" s="1024"/>
      <c r="AK125" s="1025" t="s">
        <v>236</v>
      </c>
      <c r="AL125" s="1023"/>
      <c r="AM125" s="1023"/>
      <c r="AN125" s="1023"/>
      <c r="AO125" s="1024"/>
      <c r="AP125" s="1026" t="s">
        <v>236</v>
      </c>
      <c r="AQ125" s="1027"/>
      <c r="AR125" s="1027"/>
      <c r="AS125" s="1027"/>
      <c r="AT125" s="1028"/>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86" t="s">
        <v>477</v>
      </c>
      <c r="CL125" s="1071"/>
      <c r="CM125" s="1071"/>
      <c r="CN125" s="1071"/>
      <c r="CO125" s="1072"/>
      <c r="CP125" s="993" t="s">
        <v>478</v>
      </c>
      <c r="CQ125" s="961"/>
      <c r="CR125" s="961"/>
      <c r="CS125" s="961"/>
      <c r="CT125" s="961"/>
      <c r="CU125" s="961"/>
      <c r="CV125" s="961"/>
      <c r="CW125" s="961"/>
      <c r="CX125" s="961"/>
      <c r="CY125" s="961"/>
      <c r="CZ125" s="961"/>
      <c r="DA125" s="961"/>
      <c r="DB125" s="961"/>
      <c r="DC125" s="961"/>
      <c r="DD125" s="961"/>
      <c r="DE125" s="961"/>
      <c r="DF125" s="962"/>
      <c r="DG125" s="994" t="s">
        <v>236</v>
      </c>
      <c r="DH125" s="995"/>
      <c r="DI125" s="995"/>
      <c r="DJ125" s="995"/>
      <c r="DK125" s="995"/>
      <c r="DL125" s="995" t="s">
        <v>236</v>
      </c>
      <c r="DM125" s="995"/>
      <c r="DN125" s="995"/>
      <c r="DO125" s="995"/>
      <c r="DP125" s="995"/>
      <c r="DQ125" s="995" t="s">
        <v>236</v>
      </c>
      <c r="DR125" s="995"/>
      <c r="DS125" s="995"/>
      <c r="DT125" s="995"/>
      <c r="DU125" s="995"/>
      <c r="DV125" s="996" t="s">
        <v>236</v>
      </c>
      <c r="DW125" s="996"/>
      <c r="DX125" s="996"/>
      <c r="DY125" s="996"/>
      <c r="DZ125" s="997"/>
    </row>
    <row r="126" spans="1:130" s="233" customFormat="1" ht="26.25" customHeight="1" thickBot="1" x14ac:dyDescent="0.2">
      <c r="A126" s="1121"/>
      <c r="B126" s="1013"/>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t="s">
        <v>236</v>
      </c>
      <c r="AB126" s="1023"/>
      <c r="AC126" s="1023"/>
      <c r="AD126" s="1023"/>
      <c r="AE126" s="1024"/>
      <c r="AF126" s="1025" t="s">
        <v>236</v>
      </c>
      <c r="AG126" s="1023"/>
      <c r="AH126" s="1023"/>
      <c r="AI126" s="1023"/>
      <c r="AJ126" s="1024"/>
      <c r="AK126" s="1025" t="s">
        <v>236</v>
      </c>
      <c r="AL126" s="1023"/>
      <c r="AM126" s="1023"/>
      <c r="AN126" s="1023"/>
      <c r="AO126" s="1024"/>
      <c r="AP126" s="1026" t="s">
        <v>236</v>
      </c>
      <c r="AQ126" s="1027"/>
      <c r="AR126" s="1027"/>
      <c r="AS126" s="1027"/>
      <c r="AT126" s="1028"/>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87"/>
      <c r="CL126" s="1074"/>
      <c r="CM126" s="1074"/>
      <c r="CN126" s="1074"/>
      <c r="CO126" s="1075"/>
      <c r="CP126" s="986" t="s">
        <v>479</v>
      </c>
      <c r="CQ126" s="987"/>
      <c r="CR126" s="987"/>
      <c r="CS126" s="987"/>
      <c r="CT126" s="987"/>
      <c r="CU126" s="987"/>
      <c r="CV126" s="987"/>
      <c r="CW126" s="987"/>
      <c r="CX126" s="987"/>
      <c r="CY126" s="987"/>
      <c r="CZ126" s="987"/>
      <c r="DA126" s="987"/>
      <c r="DB126" s="987"/>
      <c r="DC126" s="987"/>
      <c r="DD126" s="987"/>
      <c r="DE126" s="987"/>
      <c r="DF126" s="988"/>
      <c r="DG126" s="989" t="s">
        <v>236</v>
      </c>
      <c r="DH126" s="990"/>
      <c r="DI126" s="990"/>
      <c r="DJ126" s="990"/>
      <c r="DK126" s="990"/>
      <c r="DL126" s="990" t="s">
        <v>236</v>
      </c>
      <c r="DM126" s="990"/>
      <c r="DN126" s="990"/>
      <c r="DO126" s="990"/>
      <c r="DP126" s="990"/>
      <c r="DQ126" s="990" t="s">
        <v>236</v>
      </c>
      <c r="DR126" s="990"/>
      <c r="DS126" s="990"/>
      <c r="DT126" s="990"/>
      <c r="DU126" s="990"/>
      <c r="DV126" s="991" t="s">
        <v>236</v>
      </c>
      <c r="DW126" s="991"/>
      <c r="DX126" s="991"/>
      <c r="DY126" s="991"/>
      <c r="DZ126" s="992"/>
    </row>
    <row r="127" spans="1:130" s="233" customFormat="1" ht="26.25" customHeight="1" x14ac:dyDescent="0.15">
      <c r="A127" s="1122"/>
      <c r="B127" s="1015"/>
      <c r="C127" s="1037" t="s">
        <v>480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t="s">
        <v>236</v>
      </c>
      <c r="AB127" s="1023"/>
      <c r="AC127" s="1023"/>
      <c r="AD127" s="1023"/>
      <c r="AE127" s="1024"/>
      <c r="AF127" s="1025" t="s">
        <v>236</v>
      </c>
      <c r="AG127" s="1023"/>
      <c r="AH127" s="1023"/>
      <c r="AI127" s="1023"/>
      <c r="AJ127" s="1024"/>
      <c r="AK127" s="1025" t="s">
        <v>236</v>
      </c>
      <c r="AL127" s="1023"/>
      <c r="AM127" s="1023"/>
      <c r="AN127" s="1023"/>
      <c r="AO127" s="1024"/>
      <c r="AP127" s="1026" t="s">
        <v>236</v>
      </c>
      <c r="AQ127" s="1027"/>
      <c r="AR127" s="1027"/>
      <c r="AS127" s="1027"/>
      <c r="AT127" s="1028"/>
      <c r="AU127" s="235"/>
      <c r="AV127" s="235"/>
      <c r="AW127" s="235"/>
      <c r="AX127" s="1095" t="s">
        <v>481</v>
      </c>
      <c r="AY127" s="1096"/>
      <c r="AZ127" s="1096"/>
      <c r="BA127" s="1096"/>
      <c r="BB127" s="1096"/>
      <c r="BC127" s="1096"/>
      <c r="BD127" s="1096"/>
      <c r="BE127" s="1097"/>
      <c r="BF127" s="1098" t="s">
        <v>482</v>
      </c>
      <c r="BG127" s="1096"/>
      <c r="BH127" s="1096"/>
      <c r="BI127" s="1096"/>
      <c r="BJ127" s="1096"/>
      <c r="BK127" s="1096"/>
      <c r="BL127" s="1097"/>
      <c r="BM127" s="1098" t="s">
        <v>483</v>
      </c>
      <c r="BN127" s="1096"/>
      <c r="BO127" s="1096"/>
      <c r="BP127" s="1096"/>
      <c r="BQ127" s="1096"/>
      <c r="BR127" s="1096"/>
      <c r="BS127" s="1097"/>
      <c r="BT127" s="1098" t="s">
        <v>484</v>
      </c>
      <c r="BU127" s="1096"/>
      <c r="BV127" s="1096"/>
      <c r="BW127" s="1096"/>
      <c r="BX127" s="1096"/>
      <c r="BY127" s="1096"/>
      <c r="BZ127" s="1119"/>
      <c r="CA127" s="235"/>
      <c r="CB127" s="235"/>
      <c r="CC127" s="235"/>
      <c r="CD127" s="258"/>
      <c r="CE127" s="258"/>
      <c r="CF127" s="258"/>
      <c r="CG127" s="235"/>
      <c r="CH127" s="235"/>
      <c r="CI127" s="235"/>
      <c r="CJ127" s="257"/>
      <c r="CK127" s="1087"/>
      <c r="CL127" s="1074"/>
      <c r="CM127" s="1074"/>
      <c r="CN127" s="1074"/>
      <c r="CO127" s="1075"/>
      <c r="CP127" s="986" t="s">
        <v>485</v>
      </c>
      <c r="CQ127" s="987"/>
      <c r="CR127" s="987"/>
      <c r="CS127" s="987"/>
      <c r="CT127" s="987"/>
      <c r="CU127" s="987"/>
      <c r="CV127" s="987"/>
      <c r="CW127" s="987"/>
      <c r="CX127" s="987"/>
      <c r="CY127" s="987"/>
      <c r="CZ127" s="987"/>
      <c r="DA127" s="987"/>
      <c r="DB127" s="987"/>
      <c r="DC127" s="987"/>
      <c r="DD127" s="987"/>
      <c r="DE127" s="987"/>
      <c r="DF127" s="988"/>
      <c r="DG127" s="989" t="s">
        <v>236</v>
      </c>
      <c r="DH127" s="990"/>
      <c r="DI127" s="990"/>
      <c r="DJ127" s="990"/>
      <c r="DK127" s="990"/>
      <c r="DL127" s="990" t="s">
        <v>236</v>
      </c>
      <c r="DM127" s="990"/>
      <c r="DN127" s="990"/>
      <c r="DO127" s="990"/>
      <c r="DP127" s="990"/>
      <c r="DQ127" s="990" t="s">
        <v>236</v>
      </c>
      <c r="DR127" s="990"/>
      <c r="DS127" s="990"/>
      <c r="DT127" s="990"/>
      <c r="DU127" s="990"/>
      <c r="DV127" s="991" t="s">
        <v>236</v>
      </c>
      <c r="DW127" s="991"/>
      <c r="DX127" s="991"/>
      <c r="DY127" s="991"/>
      <c r="DZ127" s="992"/>
    </row>
    <row r="128" spans="1:130" s="233" customFormat="1" ht="26.25" customHeight="1" thickBot="1" x14ac:dyDescent="0.2">
      <c r="A128" s="1105" t="s">
        <v>486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487</v>
      </c>
      <c r="X128" s="1107"/>
      <c r="Y128" s="1107"/>
      <c r="Z128" s="1108"/>
      <c r="AA128" s="1109" t="s">
        <v>236</v>
      </c>
      <c r="AB128" s="1110"/>
      <c r="AC128" s="1110"/>
      <c r="AD128" s="1110"/>
      <c r="AE128" s="1111"/>
      <c r="AF128" s="1112" t="s">
        <v>236</v>
      </c>
      <c r="AG128" s="1110"/>
      <c r="AH128" s="1110"/>
      <c r="AI128" s="1110"/>
      <c r="AJ128" s="1111"/>
      <c r="AK128" s="1112" t="s">
        <v>462</v>
      </c>
      <c r="AL128" s="1110"/>
      <c r="AM128" s="1110"/>
      <c r="AN128" s="1110"/>
      <c r="AO128" s="1111"/>
      <c r="AP128" s="1113"/>
      <c r="AQ128" s="1114"/>
      <c r="AR128" s="1114"/>
      <c r="AS128" s="1114"/>
      <c r="AT128" s="1115"/>
      <c r="AU128" s="235"/>
      <c r="AV128" s="235"/>
      <c r="AW128" s="235"/>
      <c r="AX128" s="960" t="s">
        <v>488</v>
      </c>
      <c r="AY128" s="961"/>
      <c r="AZ128" s="961"/>
      <c r="BA128" s="961"/>
      <c r="BB128" s="961"/>
      <c r="BC128" s="961"/>
      <c r="BD128" s="961"/>
      <c r="BE128" s="962"/>
      <c r="BF128" s="1116" t="s">
        <v>236</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0"/>
      <c r="CA128" s="258"/>
      <c r="CB128" s="258"/>
      <c r="CC128" s="258"/>
      <c r="CD128" s="258"/>
      <c r="CE128" s="258"/>
      <c r="CF128" s="258"/>
      <c r="CG128" s="235"/>
      <c r="CH128" s="235"/>
      <c r="CI128" s="235"/>
      <c r="CJ128" s="257"/>
      <c r="CK128" s="1088"/>
      <c r="CL128" s="1089"/>
      <c r="CM128" s="1089"/>
      <c r="CN128" s="1089"/>
      <c r="CO128" s="1090"/>
      <c r="CP128" s="1099" t="s">
        <v>489</v>
      </c>
      <c r="CQ128" s="790"/>
      <c r="CR128" s="790"/>
      <c r="CS128" s="790"/>
      <c r="CT128" s="790"/>
      <c r="CU128" s="790"/>
      <c r="CV128" s="790"/>
      <c r="CW128" s="790"/>
      <c r="CX128" s="790"/>
      <c r="CY128" s="790"/>
      <c r="CZ128" s="790"/>
      <c r="DA128" s="790"/>
      <c r="DB128" s="790"/>
      <c r="DC128" s="790"/>
      <c r="DD128" s="790"/>
      <c r="DE128" s="790"/>
      <c r="DF128" s="1100"/>
      <c r="DG128" s="1101" t="s">
        <v>236</v>
      </c>
      <c r="DH128" s="1102"/>
      <c r="DI128" s="1102"/>
      <c r="DJ128" s="1102"/>
      <c r="DK128" s="1102"/>
      <c r="DL128" s="1102" t="s">
        <v>236</v>
      </c>
      <c r="DM128" s="1102"/>
      <c r="DN128" s="1102"/>
      <c r="DO128" s="1102"/>
      <c r="DP128" s="1102"/>
      <c r="DQ128" s="1102" t="s">
        <v>236</v>
      </c>
      <c r="DR128" s="1102"/>
      <c r="DS128" s="1102"/>
      <c r="DT128" s="1102"/>
      <c r="DU128" s="1102"/>
      <c r="DV128" s="1103" t="s">
        <v>236</v>
      </c>
      <c r="DW128" s="1103"/>
      <c r="DX128" s="1103"/>
      <c r="DY128" s="1103"/>
      <c r="DZ128" s="1104"/>
    </row>
    <row r="129" spans="1:131" s="233" customFormat="1" ht="26.25" customHeight="1" x14ac:dyDescent="0.15">
      <c r="A129" s="998" t="s">
        <v>107</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490</v>
      </c>
      <c r="X129" s="1135"/>
      <c r="Y129" s="1135"/>
      <c r="Z129" s="1136"/>
      <c r="AA129" s="1022">
        <v>1472035</v>
      </c>
      <c r="AB129" s="1023"/>
      <c r="AC129" s="1023"/>
      <c r="AD129" s="1023"/>
      <c r="AE129" s="1024"/>
      <c r="AF129" s="1025">
        <v>1537172</v>
      </c>
      <c r="AG129" s="1023"/>
      <c r="AH129" s="1023"/>
      <c r="AI129" s="1023"/>
      <c r="AJ129" s="1024"/>
      <c r="AK129" s="1025">
        <v>1672783</v>
      </c>
      <c r="AL129" s="1023"/>
      <c r="AM129" s="1023"/>
      <c r="AN129" s="1023"/>
      <c r="AO129" s="1024"/>
      <c r="AP129" s="1137"/>
      <c r="AQ129" s="1138"/>
      <c r="AR129" s="1138"/>
      <c r="AS129" s="1138"/>
      <c r="AT129" s="1139"/>
      <c r="AU129" s="236"/>
      <c r="AV129" s="236"/>
      <c r="AW129" s="236"/>
      <c r="AX129" s="1129" t="s">
        <v>491</v>
      </c>
      <c r="AY129" s="987"/>
      <c r="AZ129" s="987"/>
      <c r="BA129" s="987"/>
      <c r="BB129" s="987"/>
      <c r="BC129" s="987"/>
      <c r="BD129" s="987"/>
      <c r="BE129" s="988"/>
      <c r="BF129" s="1130" t="s">
        <v>236</v>
      </c>
      <c r="BG129" s="1131"/>
      <c r="BH129" s="1131"/>
      <c r="BI129" s="1131"/>
      <c r="BJ129" s="1131"/>
      <c r="BK129" s="1131"/>
      <c r="BL129" s="1132"/>
      <c r="BM129" s="1130">
        <v>20</v>
      </c>
      <c r="BN129" s="1131"/>
      <c r="BO129" s="1131"/>
      <c r="BP129" s="1131"/>
      <c r="BQ129" s="1131"/>
      <c r="BR129" s="1131"/>
      <c r="BS129" s="1132"/>
      <c r="BT129" s="1130">
        <v>30</v>
      </c>
      <c r="BU129" s="1131"/>
      <c r="BV129" s="1131"/>
      <c r="BW129" s="1131"/>
      <c r="BX129" s="1131"/>
      <c r="BY129" s="1131"/>
      <c r="BZ129" s="113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998" t="s">
        <v>492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493</v>
      </c>
      <c r="X130" s="1135"/>
      <c r="Y130" s="1135"/>
      <c r="Z130" s="1136"/>
      <c r="AA130" s="1022">
        <v>304034</v>
      </c>
      <c r="AB130" s="1023"/>
      <c r="AC130" s="1023"/>
      <c r="AD130" s="1023"/>
      <c r="AE130" s="1024"/>
      <c r="AF130" s="1025">
        <v>289476</v>
      </c>
      <c r="AG130" s="1023"/>
      <c r="AH130" s="1023"/>
      <c r="AI130" s="1023"/>
      <c r="AJ130" s="1024"/>
      <c r="AK130" s="1025">
        <v>281553</v>
      </c>
      <c r="AL130" s="1023"/>
      <c r="AM130" s="1023"/>
      <c r="AN130" s="1023"/>
      <c r="AO130" s="1024"/>
      <c r="AP130" s="1137"/>
      <c r="AQ130" s="1138"/>
      <c r="AR130" s="1138"/>
      <c r="AS130" s="1138"/>
      <c r="AT130" s="1139"/>
      <c r="AU130" s="236"/>
      <c r="AV130" s="236"/>
      <c r="AW130" s="236"/>
      <c r="AX130" s="1129" t="s">
        <v>494</v>
      </c>
      <c r="AY130" s="987"/>
      <c r="AZ130" s="987"/>
      <c r="BA130" s="987"/>
      <c r="BB130" s="987"/>
      <c r="BC130" s="987"/>
      <c r="BD130" s="987"/>
      <c r="BE130" s="988"/>
      <c r="BF130" s="1165">
        <v>1.8</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495</v>
      </c>
      <c r="X131" s="1172"/>
      <c r="Y131" s="1172"/>
      <c r="Z131" s="1173"/>
      <c r="AA131" s="1068">
        <v>1168001</v>
      </c>
      <c r="AB131" s="1050"/>
      <c r="AC131" s="1050"/>
      <c r="AD131" s="1050"/>
      <c r="AE131" s="1051"/>
      <c r="AF131" s="1049">
        <v>1247696</v>
      </c>
      <c r="AG131" s="1050"/>
      <c r="AH131" s="1050"/>
      <c r="AI131" s="1050"/>
      <c r="AJ131" s="1051"/>
      <c r="AK131" s="1049">
        <v>1391230</v>
      </c>
      <c r="AL131" s="1050"/>
      <c r="AM131" s="1050"/>
      <c r="AN131" s="1050"/>
      <c r="AO131" s="1051"/>
      <c r="AP131" s="1174"/>
      <c r="AQ131" s="1175"/>
      <c r="AR131" s="1175"/>
      <c r="AS131" s="1175"/>
      <c r="AT131" s="1176"/>
      <c r="AU131" s="236"/>
      <c r="AV131" s="236"/>
      <c r="AW131" s="236"/>
      <c r="AX131" s="1147" t="s">
        <v>496</v>
      </c>
      <c r="AY131" s="790"/>
      <c r="AZ131" s="790"/>
      <c r="BA131" s="790"/>
      <c r="BB131" s="790"/>
      <c r="BC131" s="790"/>
      <c r="BD131" s="790"/>
      <c r="BE131" s="1100"/>
      <c r="BF131" s="1148" t="s">
        <v>236</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1154" t="s">
        <v>497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498</v>
      </c>
      <c r="W132" s="1158"/>
      <c r="X132" s="1158"/>
      <c r="Y132" s="1158"/>
      <c r="Z132" s="1159"/>
      <c r="AA132" s="1160">
        <v>2.0897242380000001</v>
      </c>
      <c r="AB132" s="1161"/>
      <c r="AC132" s="1161"/>
      <c r="AD132" s="1161"/>
      <c r="AE132" s="1162"/>
      <c r="AF132" s="1163">
        <v>1.6961663739999999</v>
      </c>
      <c r="AG132" s="1161"/>
      <c r="AH132" s="1161"/>
      <c r="AI132" s="1161"/>
      <c r="AJ132" s="1162"/>
      <c r="AK132" s="1163">
        <v>1.708416293</v>
      </c>
      <c r="AL132" s="1161"/>
      <c r="AM132" s="1161"/>
      <c r="AN132" s="1161"/>
      <c r="AO132" s="1162"/>
      <c r="AP132" s="1065"/>
      <c r="AQ132" s="1066"/>
      <c r="AR132" s="1066"/>
      <c r="AS132" s="1066"/>
      <c r="AT132" s="116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499</v>
      </c>
      <c r="W133" s="1141"/>
      <c r="X133" s="1141"/>
      <c r="Y133" s="1141"/>
      <c r="Z133" s="1142"/>
      <c r="AA133" s="1143">
        <v>0</v>
      </c>
      <c r="AB133" s="1144"/>
      <c r="AC133" s="1144"/>
      <c r="AD133" s="1144"/>
      <c r="AE133" s="1145"/>
      <c r="AF133" s="1143">
        <v>1</v>
      </c>
      <c r="AG133" s="1144"/>
      <c r="AH133" s="1144"/>
      <c r="AI133" s="1144"/>
      <c r="AJ133" s="1145"/>
      <c r="AK133" s="1143">
        <v>1.8</v>
      </c>
      <c r="AL133" s="1144"/>
      <c r="AM133" s="1144"/>
      <c r="AN133" s="1144"/>
      <c r="AO133" s="1145"/>
      <c r="AP133" s="1092"/>
      <c r="AQ133" s="1093"/>
      <c r="AR133" s="1093"/>
      <c r="AS133" s="1093"/>
      <c r="AT133" s="114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x4JkZ5n0Wtlttfeg3LUoOfWmoQSJZsldguiBK9v7sEbOVx7A4w0ze8TVJewC3emliSBbuMdGXSHDJ87PR6FJsQ==" saltValue="f4qicl1s61jYXuWTvEQQE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Q75" sqref="CQ75"/>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500</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qXpEQl38fVY2GsQY9v0IY3vrVruORPLO+URMFk2fzCX4sRTXpPK6tFnURlg7bxZEn2+sXHOhDbR7qpHgfUlnTQ==" saltValue="i6Fev144AsuSeq+ybnPx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RHHvnkxFjHL0UKiQYZTWsTSpCotHJ3AydBOgHrQtAEcAkUsM6xNcj1kWhj3YundLe5F3mDutWkSHC4nH5GWfw==" saltValue="q7+jLsQfgHNa2RT4JVkBd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37"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501</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502</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78" t="s">
        <v>503</v>
      </c>
      <c r="AP7" s="275"/>
      <c r="AQ7" s="276" t="s">
        <v>504</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79"/>
      <c r="AP8" s="281" t="s">
        <v>505</v>
      </c>
      <c r="AQ8" s="282" t="s">
        <v>506</v>
      </c>
      <c r="AR8" s="283" t="s">
        <v>507</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80" t="s">
        <v>508</v>
      </c>
      <c r="AL9" s="1181"/>
      <c r="AM9" s="1181"/>
      <c r="AN9" s="1182"/>
      <c r="AO9" s="284">
        <v>544136</v>
      </c>
      <c r="AP9" s="284">
        <v>246998</v>
      </c>
      <c r="AQ9" s="285">
        <v>231388</v>
      </c>
      <c r="AR9" s="286">
        <v>6.7</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80" t="s">
        <v>509</v>
      </c>
      <c r="AL10" s="1181"/>
      <c r="AM10" s="1181"/>
      <c r="AN10" s="1182"/>
      <c r="AO10" s="287">
        <v>3002</v>
      </c>
      <c r="AP10" s="287">
        <v>1363</v>
      </c>
      <c r="AQ10" s="288">
        <v>33497</v>
      </c>
      <c r="AR10" s="289">
        <v>-95.9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80" t="s">
        <v>510</v>
      </c>
      <c r="AL11" s="1181"/>
      <c r="AM11" s="1181"/>
      <c r="AN11" s="1182"/>
      <c r="AO11" s="287" t="s">
        <v>511</v>
      </c>
      <c r="AP11" s="287" t="s">
        <v>511</v>
      </c>
      <c r="AQ11" s="288">
        <v>3588</v>
      </c>
      <c r="AR11" s="289" t="s">
        <v>511</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80" t="s">
        <v>512</v>
      </c>
      <c r="AL12" s="1181"/>
      <c r="AM12" s="1181"/>
      <c r="AN12" s="1182"/>
      <c r="AO12" s="287" t="s">
        <v>511</v>
      </c>
      <c r="AP12" s="287" t="s">
        <v>511</v>
      </c>
      <c r="AQ12" s="288" t="s">
        <v>511</v>
      </c>
      <c r="AR12" s="289" t="s">
        <v>511</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80" t="s">
        <v>513</v>
      </c>
      <c r="AL13" s="1181"/>
      <c r="AM13" s="1181"/>
      <c r="AN13" s="1182"/>
      <c r="AO13" s="287">
        <v>19900</v>
      </c>
      <c r="AP13" s="287">
        <v>9033</v>
      </c>
      <c r="AQ13" s="288">
        <v>10932</v>
      </c>
      <c r="AR13" s="289">
        <v>-17.399999999999999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80" t="s">
        <v>514</v>
      </c>
      <c r="AL14" s="1181"/>
      <c r="AM14" s="1181"/>
      <c r="AN14" s="1182"/>
      <c r="AO14" s="287">
        <v>19552</v>
      </c>
      <c r="AP14" s="287">
        <v>8875</v>
      </c>
      <c r="AQ14" s="288">
        <v>4261</v>
      </c>
      <c r="AR14" s="289">
        <v>108.3</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83" t="s">
        <v>515</v>
      </c>
      <c r="AL15" s="1184"/>
      <c r="AM15" s="1184"/>
      <c r="AN15" s="1185"/>
      <c r="AO15" s="287">
        <v>-38433</v>
      </c>
      <c r="AP15" s="287">
        <v>-17446</v>
      </c>
      <c r="AQ15" s="288">
        <v>-17972</v>
      </c>
      <c r="AR15" s="289">
        <v>-2.9</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83" t="s">
        <v>188</v>
      </c>
      <c r="AL16" s="1184"/>
      <c r="AM16" s="1184"/>
      <c r="AN16" s="1185"/>
      <c r="AO16" s="287">
        <v>548157</v>
      </c>
      <c r="AP16" s="287">
        <v>248823</v>
      </c>
      <c r="AQ16" s="288">
        <v>265695</v>
      </c>
      <c r="AR16" s="289">
        <v>-6.4</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516</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517</v>
      </c>
      <c r="AP20" s="296" t="s">
        <v>518</v>
      </c>
      <c r="AQ20" s="297" t="s">
        <v>519</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86" t="s">
        <v>520</v>
      </c>
      <c r="AL21" s="1187"/>
      <c r="AM21" s="1187"/>
      <c r="AN21" s="1188"/>
      <c r="AO21" s="300">
        <v>22.7</v>
      </c>
      <c r="AP21" s="301">
        <v>23.14</v>
      </c>
      <c r="AQ21" s="302">
        <v>-0.44</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86" t="s">
        <v>521</v>
      </c>
      <c r="AL22" s="1187"/>
      <c r="AM22" s="1187"/>
      <c r="AN22" s="1188"/>
      <c r="AO22" s="305">
        <v>98.6</v>
      </c>
      <c r="AP22" s="306">
        <v>95.7</v>
      </c>
      <c r="AQ22" s="307">
        <v>2.9</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77" t="s">
        <v>522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70"/>
    </row>
    <row r="27" spans="1:46" x14ac:dyDescent="0.15">
      <c r="A27" s="312"/>
      <c r="AO27" s="265"/>
      <c r="AP27" s="265"/>
      <c r="AQ27" s="265"/>
      <c r="AR27" s="265"/>
      <c r="AS27" s="265"/>
      <c r="AT27" s="265"/>
    </row>
    <row r="28" spans="1:46" ht="17.25" x14ac:dyDescent="0.15">
      <c r="A28" s="266" t="s">
        <v>523</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524</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78" t="s">
        <v>503</v>
      </c>
      <c r="AP30" s="275"/>
      <c r="AQ30" s="276" t="s">
        <v>504</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79"/>
      <c r="AP31" s="281" t="s">
        <v>505</v>
      </c>
      <c r="AQ31" s="282" t="s">
        <v>506</v>
      </c>
      <c r="AR31" s="283" t="s">
        <v>507</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94" t="s">
        <v>525</v>
      </c>
      <c r="AL32" s="1195"/>
      <c r="AM32" s="1195"/>
      <c r="AN32" s="1196"/>
      <c r="AO32" s="315">
        <v>164429</v>
      </c>
      <c r="AP32" s="315">
        <v>74639</v>
      </c>
      <c r="AQ32" s="316">
        <v>153945</v>
      </c>
      <c r="AR32" s="317">
        <v>-51.5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94" t="s">
        <v>526</v>
      </c>
      <c r="AL33" s="1195"/>
      <c r="AM33" s="1195"/>
      <c r="AN33" s="1196"/>
      <c r="AO33" s="315" t="s">
        <v>511</v>
      </c>
      <c r="AP33" s="315" t="s">
        <v>511</v>
      </c>
      <c r="AQ33" s="316" t="s">
        <v>511</v>
      </c>
      <c r="AR33" s="317" t="s">
        <v>511</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94" t="s">
        <v>527</v>
      </c>
      <c r="AL34" s="1195"/>
      <c r="AM34" s="1195"/>
      <c r="AN34" s="1196"/>
      <c r="AO34" s="315" t="s">
        <v>511</v>
      </c>
      <c r="AP34" s="315" t="s">
        <v>511</v>
      </c>
      <c r="AQ34" s="316">
        <v>4</v>
      </c>
      <c r="AR34" s="317" t="s">
        <v>511</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94" t="s">
        <v>528</v>
      </c>
      <c r="AL35" s="1195"/>
      <c r="AM35" s="1195"/>
      <c r="AN35" s="1196"/>
      <c r="AO35" s="315">
        <v>139654</v>
      </c>
      <c r="AP35" s="315">
        <v>63393</v>
      </c>
      <c r="AQ35" s="316">
        <v>31105</v>
      </c>
      <c r="AR35" s="317">
        <v>103.8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94" t="s">
        <v>529</v>
      </c>
      <c r="AL36" s="1195"/>
      <c r="AM36" s="1195"/>
      <c r="AN36" s="1196"/>
      <c r="AO36" s="315">
        <v>1238</v>
      </c>
      <c r="AP36" s="315">
        <v>562</v>
      </c>
      <c r="AQ36" s="316">
        <v>3257</v>
      </c>
      <c r="AR36" s="317">
        <v>-82.7</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94" t="s">
        <v>530</v>
      </c>
      <c r="AL37" s="1195"/>
      <c r="AM37" s="1195"/>
      <c r="AN37" s="1196"/>
      <c r="AO37" s="315" t="s">
        <v>511</v>
      </c>
      <c r="AP37" s="315" t="s">
        <v>511</v>
      </c>
      <c r="AQ37" s="316">
        <v>1590</v>
      </c>
      <c r="AR37" s="317" t="s">
        <v>511</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97" t="s">
        <v>531</v>
      </c>
      <c r="AL38" s="1198"/>
      <c r="AM38" s="1198"/>
      <c r="AN38" s="1199"/>
      <c r="AO38" s="318" t="s">
        <v>511</v>
      </c>
      <c r="AP38" s="318" t="s">
        <v>511</v>
      </c>
      <c r="AQ38" s="319">
        <v>20</v>
      </c>
      <c r="AR38" s="307" t="s">
        <v>511</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97" t="s">
        <v>532</v>
      </c>
      <c r="AL39" s="1198"/>
      <c r="AM39" s="1198"/>
      <c r="AN39" s="1199"/>
      <c r="AO39" s="315" t="s">
        <v>511</v>
      </c>
      <c r="AP39" s="315" t="s">
        <v>511</v>
      </c>
      <c r="AQ39" s="316">
        <v>-7358</v>
      </c>
      <c r="AR39" s="317" t="s">
        <v>511</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94" t="s">
        <v>533</v>
      </c>
      <c r="AL40" s="1195"/>
      <c r="AM40" s="1195"/>
      <c r="AN40" s="1196"/>
      <c r="AO40" s="315">
        <v>-281553</v>
      </c>
      <c r="AP40" s="315">
        <v>-127804</v>
      </c>
      <c r="AQ40" s="316">
        <v>-130450</v>
      </c>
      <c r="AR40" s="317">
        <v>-2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200" t="s">
        <v>300</v>
      </c>
      <c r="AL41" s="1201"/>
      <c r="AM41" s="1201"/>
      <c r="AN41" s="1202"/>
      <c r="AO41" s="315">
        <v>23768</v>
      </c>
      <c r="AP41" s="315">
        <v>10789</v>
      </c>
      <c r="AQ41" s="316">
        <v>52112</v>
      </c>
      <c r="AR41" s="317">
        <v>-79.3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534</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535</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536</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89" t="s">
        <v>503</v>
      </c>
      <c r="AN49" s="1191" t="s">
        <v>537</v>
      </c>
      <c r="AO49" s="1192"/>
      <c r="AP49" s="1192"/>
      <c r="AQ49" s="1192"/>
      <c r="AR49" s="1193"/>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90"/>
      <c r="AN50" s="331" t="s">
        <v>538</v>
      </c>
      <c r="AO50" s="332" t="s">
        <v>539</v>
      </c>
      <c r="AP50" s="333" t="s">
        <v>540</v>
      </c>
      <c r="AQ50" s="334" t="s">
        <v>541</v>
      </c>
      <c r="AR50" s="335" t="s">
        <v>542</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543</v>
      </c>
      <c r="AL51" s="328"/>
      <c r="AM51" s="336">
        <v>393684</v>
      </c>
      <c r="AN51" s="337">
        <v>163219</v>
      </c>
      <c r="AO51" s="338">
        <v>143.5</v>
      </c>
      <c r="AP51" s="339">
        <v>291173</v>
      </c>
      <c r="AQ51" s="340">
        <v>-0.3</v>
      </c>
      <c r="AR51" s="341">
        <v>143.80000000000001</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544</v>
      </c>
      <c r="AM52" s="344">
        <v>122643</v>
      </c>
      <c r="AN52" s="345">
        <v>50847</v>
      </c>
      <c r="AO52" s="346">
        <v>-13.9</v>
      </c>
      <c r="AP52" s="347">
        <v>119071</v>
      </c>
      <c r="AQ52" s="348">
        <v>-6.7</v>
      </c>
      <c r="AR52" s="349">
        <v>-7.2</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545</v>
      </c>
      <c r="AL53" s="328"/>
      <c r="AM53" s="336">
        <v>254133</v>
      </c>
      <c r="AN53" s="337">
        <v>107592</v>
      </c>
      <c r="AO53" s="338">
        <v>-34.1</v>
      </c>
      <c r="AP53" s="339">
        <v>271581</v>
      </c>
      <c r="AQ53" s="340">
        <v>-6.7</v>
      </c>
      <c r="AR53" s="341">
        <v>-27.4</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544</v>
      </c>
      <c r="AM54" s="344">
        <v>241932</v>
      </c>
      <c r="AN54" s="345">
        <v>102427</v>
      </c>
      <c r="AO54" s="346">
        <v>101.4</v>
      </c>
      <c r="AP54" s="347">
        <v>117844</v>
      </c>
      <c r="AQ54" s="348">
        <v>-1</v>
      </c>
      <c r="AR54" s="349">
        <v>102.4</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546</v>
      </c>
      <c r="AL55" s="328"/>
      <c r="AM55" s="336">
        <v>455658</v>
      </c>
      <c r="AN55" s="337">
        <v>198544</v>
      </c>
      <c r="AO55" s="338">
        <v>84.5</v>
      </c>
      <c r="AP55" s="339">
        <v>268375</v>
      </c>
      <c r="AQ55" s="340">
        <v>-1.2</v>
      </c>
      <c r="AR55" s="341">
        <v>85.7</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544</v>
      </c>
      <c r="AM56" s="344">
        <v>438771</v>
      </c>
      <c r="AN56" s="345">
        <v>191186</v>
      </c>
      <c r="AO56" s="346">
        <v>86.7</v>
      </c>
      <c r="AP56" s="347">
        <v>119602</v>
      </c>
      <c r="AQ56" s="348">
        <v>1.5</v>
      </c>
      <c r="AR56" s="349">
        <v>85.2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547</v>
      </c>
      <c r="AL57" s="328"/>
      <c r="AM57" s="336">
        <v>678971</v>
      </c>
      <c r="AN57" s="337">
        <v>301631</v>
      </c>
      <c r="AO57" s="338">
        <v>51.9</v>
      </c>
      <c r="AP57" s="339">
        <v>301035</v>
      </c>
      <c r="AQ57" s="340">
        <v>12.2</v>
      </c>
      <c r="AR57" s="341">
        <v>39.700000000000003</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544</v>
      </c>
      <c r="AM58" s="344">
        <v>595255</v>
      </c>
      <c r="AN58" s="345">
        <v>264440</v>
      </c>
      <c r="AO58" s="346">
        <v>38.299999999999997</v>
      </c>
      <c r="AP58" s="347">
        <v>154376</v>
      </c>
      <c r="AQ58" s="348">
        <v>29.1</v>
      </c>
      <c r="AR58" s="349">
        <v>9.1999999999999993</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548</v>
      </c>
      <c r="AL59" s="328"/>
      <c r="AM59" s="336">
        <v>1247657</v>
      </c>
      <c r="AN59" s="337">
        <v>566345</v>
      </c>
      <c r="AO59" s="338">
        <v>87.8</v>
      </c>
      <c r="AP59" s="339">
        <v>277467</v>
      </c>
      <c r="AQ59" s="340">
        <v>-7.8</v>
      </c>
      <c r="AR59" s="341">
        <v>95.6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544</v>
      </c>
      <c r="AM60" s="344">
        <v>1164230</v>
      </c>
      <c r="AN60" s="345">
        <v>528475</v>
      </c>
      <c r="AO60" s="346">
        <v>99.8</v>
      </c>
      <c r="AP60" s="347">
        <v>128378</v>
      </c>
      <c r="AQ60" s="348">
        <v>-16.8</v>
      </c>
      <c r="AR60" s="349">
        <v>116.6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549</v>
      </c>
      <c r="AL61" s="350"/>
      <c r="AM61" s="351">
        <v>606021</v>
      </c>
      <c r="AN61" s="352">
        <v>267466</v>
      </c>
      <c r="AO61" s="353">
        <v>66.7</v>
      </c>
      <c r="AP61" s="354">
        <v>281926</v>
      </c>
      <c r="AQ61" s="355">
        <v>-0.8</v>
      </c>
      <c r="AR61" s="341">
        <v>67.5</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544</v>
      </c>
      <c r="AM62" s="344">
        <v>512566</v>
      </c>
      <c r="AN62" s="345">
        <v>227475</v>
      </c>
      <c r="AO62" s="346">
        <v>62.5</v>
      </c>
      <c r="AP62" s="347">
        <v>127854</v>
      </c>
      <c r="AQ62" s="348">
        <v>1.2</v>
      </c>
      <c r="AR62" s="349">
        <v>61.3</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ofNxoC4hgQwqit8lIIoJyGgTO0qrwTjgQKmnH4FGQmwqFcUVTRe30CpJmOdfxmdTEZSbTlUrMFO5+Yl9WQKTZA==" saltValue="Ezg/8ZZyNGWgEq/HIyiw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551</v>
      </c>
    </row>
    <row r="120" spans="125:125" ht="13.5" hidden="1" customHeight="1" x14ac:dyDescent="0.15"/>
    <row r="121" spans="125:125" ht="13.5" hidden="1" customHeight="1" x14ac:dyDescent="0.15">
      <c r="DU121" s="262"/>
    </row>
  </sheetData>
  <sheetProtection algorithmName="SHA-512" hashValue="OS2IJZ0orxm6a8OBTUaumjh2wvLZtQpDqCsXU/HQXybtL6f/RlKdqF++iWYLsZex2mO39MEebS6j7toBozc/mg==" saltValue="aG3HXoZ7YeH/+l1zh+H2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5" zoomScaleNormal="100" zoomScaleSheetLayoutView="55" workbookViewId="0">
      <selection activeCell="AE75" sqref="AE75"/>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552</v>
      </c>
    </row>
  </sheetData>
  <sheetProtection algorithmName="SHA-512" hashValue="SWxtH+NXcYsFvPgRTRA01RRYK343j75sNC1AdaN1+b4SMXF8LKkzqZXyEG2ImDvKixd5fPLVESX+9DbgyE/BeQ==" saltValue="M+x5GOt3dXVNvP8DJFZsK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3" t="s">
        <v>3</v>
      </c>
      <c r="D47" s="1203"/>
      <c r="E47" s="1204"/>
      <c r="F47" s="11">
        <v>89.66</v>
      </c>
      <c r="G47" s="12">
        <v>92.92</v>
      </c>
      <c r="H47" s="12">
        <v>95.33</v>
      </c>
      <c r="I47" s="12">
        <v>91.46</v>
      </c>
      <c r="J47" s="13">
        <v>84.11</v>
      </c>
    </row>
    <row r="48" spans="2:10" ht="57.75" customHeight="1" x14ac:dyDescent="0.15">
      <c r="B48" s="14"/>
      <c r="C48" s="1205" t="s">
        <v>4</v>
      </c>
      <c r="D48" s="1205"/>
      <c r="E48" s="1206"/>
      <c r="F48" s="15">
        <v>4.92</v>
      </c>
      <c r="G48" s="16">
        <v>5.5</v>
      </c>
      <c r="H48" s="16">
        <v>4.7699999999999996</v>
      </c>
      <c r="I48" s="16">
        <v>6.46</v>
      </c>
      <c r="J48" s="17">
        <v>10.029999999999999</v>
      </c>
    </row>
    <row r="49" spans="2:10" ht="57.75" customHeight="1" thickBot="1" x14ac:dyDescent="0.2">
      <c r="B49" s="18"/>
      <c r="C49" s="1207" t="s">
        <v>5</v>
      </c>
      <c r="D49" s="1207"/>
      <c r="E49" s="1208"/>
      <c r="F49" s="19">
        <v>14.91</v>
      </c>
      <c r="G49" s="20">
        <v>9.9700000000000006</v>
      </c>
      <c r="H49" s="20">
        <v>3.14</v>
      </c>
      <c r="I49" s="20">
        <v>4.72</v>
      </c>
      <c r="J49" s="21">
        <v>6.61</v>
      </c>
    </row>
    <row r="50" spans="2:10" x14ac:dyDescent="0.15"/>
  </sheetData>
  <sheetProtection algorithmName="SHA-512" hashValue="3wn+nTc7dwJk4qASmcbkI7YlnNKU7Z0XaXd6yE8VjlOY3kZLj7QeUhoKpiZRcDvANrsPp+XVAejukt08DhYM+w==" saltValue="eLMmEjs2KU4/Wh9nG5NY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2023-02-20T06:51:52Z</dcterms:created>
  <dcterms:modified xsi:type="dcterms:W3CDTF">2023-11-07T23:23:57Z</dcterms:modified>
  <cp:category/>
</cp:coreProperties>
</file>