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財政関係\財政状況資料集\令和02年度決算分\06提出\"/>
    </mc:Choice>
  </mc:AlternateContent>
  <bookViews>
    <workbookView xWindow="0" yWindow="0" windowWidth="28800" windowHeight="1191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 r:id="rId19"/>
    <externalReference r:id="rId20"/>
    <externalReference r:id="rId21"/>
    <externalReference r:id="rId22"/>
    <externalReference r:id="rId23"/>
    <externalReference r:id="rId2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8" l="1"/>
  <c r="H62" i="8"/>
  <c r="H61" i="8"/>
  <c r="H60" i="8"/>
  <c r="CW7" i="12" l="1"/>
  <c r="CW102" i="12" s="1"/>
  <c r="CR7" i="12"/>
  <c r="CR102" i="12" s="1"/>
  <c r="CM7" i="12"/>
  <c r="CH7" i="12"/>
  <c r="AU32" i="12" l="1"/>
  <c r="AU31" i="12"/>
  <c r="AP32" i="12"/>
  <c r="AP31" i="12"/>
  <c r="AP63" i="12" s="1"/>
  <c r="AK32" i="12"/>
  <c r="AK31" i="12"/>
  <c r="AU63" i="12" l="1"/>
  <c r="AK30" i="12"/>
  <c r="AK29" i="12"/>
  <c r="AK28" i="12"/>
  <c r="V32" i="12" l="1"/>
  <c r="Q32" i="12"/>
  <c r="AA32" i="12" s="1"/>
  <c r="AK7" i="12"/>
  <c r="Q31" i="12" l="1"/>
  <c r="V31" i="12"/>
  <c r="AA31" i="12" l="1"/>
  <c r="V8" i="12" l="1"/>
  <c r="Q8" i="12"/>
  <c r="Q7" i="12"/>
  <c r="V30" i="12"/>
  <c r="Q30" i="12"/>
  <c r="V29" i="12"/>
  <c r="Q29" i="12"/>
  <c r="Q28" i="12"/>
  <c r="V28" i="12"/>
  <c r="AA8" i="12" l="1"/>
  <c r="Q23" i="12"/>
  <c r="AA30" i="12"/>
  <c r="AP7" i="12"/>
  <c r="AP23" i="12" s="1"/>
  <c r="AA29" i="12"/>
  <c r="AA28" i="12"/>
  <c r="V7" i="12"/>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AA7" i="12" l="1"/>
  <c r="AA23" i="12" s="1"/>
  <c r="V23" i="12"/>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<sst xmlns="http://schemas.openxmlformats.org/spreadsheetml/2006/main" count="1186" uniqueCount="620">
  <si>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</si>
  <si>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</si>
  <si>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</si>
  <si>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</si>
  <si>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</si>
  <si>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</si>
  <si>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</si>
  <si>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</si>
  <si>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</si>
  <si>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</si>
  <si>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</si>
  <si>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</si>
  <si>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</si>
  <si>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</si>
  <si>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</si>
  <si>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</si>
  <si>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</si>
  <si>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</si>
  <si>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</si>
  <si>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</si>
  <si>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</si>
  <si>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</si>
  <si>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</si>
  <si>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</si>
  <si>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</si>
  <si>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</si>
  <si>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</si>
  <si>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</si>
  <si>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</si>
  <si>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</si>
  <si>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</si>
  <si>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</si>
  <si>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</si>
  <si>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</si>
  <si>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</si>
  <si>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</si>
  <si>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</si>
  <si>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</si>
  <si>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</si>
  <si>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</si>
  <si>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</si>
  <si>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</si>
  <si>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</si>
  <si>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</si>
  <si>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</si>
  <si>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</si>
  <si>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</si>
  <si>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</si>
  <si>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</si>
  <si>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</si>
  <si>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</si>
  <si>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</si>
  <si>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</si>
  <si>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</si>
  <si>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</si>
  <si>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</si>
  <si>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</si>
  <si>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</si>
  <si>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</si>
  <si>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</si>
  <si>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</si>
  <si>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</si>
  <si>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</si>
  <si>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</si>
  <si>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</si>
  <si>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</si>
  <si>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</si>
  <si>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</si>
  <si>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</si>
  <si>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</si>
  <si>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</si>
  <si>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</si>
  <si>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</si>
  <si>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</si>
  <si>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</si>
  <si>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</si>
  <si>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</si>
  <si>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</si>
  <si>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</si>
  <si>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</si>
  <si>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</si>
  <si>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</si>
  <si>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</si>
  <si>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</si>
  <si>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</si>
  <si>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</si>
  <si>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</si>
  <si>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</si>
  <si>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</si>
  <si>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</si>
  <si>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</si>
  <si>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</si>
  <si>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</si>
  <si>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</si>
  <si>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</si>
  <si>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</si>
  <si>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</si>
  <si>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</si>
  <si>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佐那河内村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</si>
  <si>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</si>
  <si>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</si>
  <si>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</si>
  <si>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</si>
  <si>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</si>
  <si>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</si>
  <si>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</si>
  <si>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</si>
  <si>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</si>
  <si>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</si>
  <si>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</si>
  <si>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</si>
  <si>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</si>
  <si>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</si>
  <si>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</si>
  <si>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</si>
  <si>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</si>
  <si>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</si>
  <si>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</si>
  <si>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</si>
  <si>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</si>
  <si>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</si>
  <si>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</si>
  <si>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</si>
  <si>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</si>
  <si>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</si>
  <si>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</si>
  <si>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</si>
  <si>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</si>
  <si>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</si>
  <si>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</si>
  <si>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</si>
  <si>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</si>
  <si>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</si>
  <si>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</si>
  <si>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</si>
  <si>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</si>
  <si>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</si>
  <si>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</si>
  <si>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</si>
  <si>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</si>
  <si>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</si>
  <si>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</si>
  <si>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</si>
  <si>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</si>
  <si>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</si>
  <si>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</si>
  <si>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</si>
  <si>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</si>
  <si>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</si>
  <si>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</si>
  <si>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</si>
  <si>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</si>
  <si>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</si>
  <si>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</si>
  <si>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</si>
  <si>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</si>
  <si>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</si>
  <si>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</si>
  <si>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</si>
  <si>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</si>
  <si>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</si>
  <si>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</si>
  <si>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</si>
  <si>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</si>
  <si>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</si>
  <si>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</si>
  <si>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</si>
  <si>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</si>
  <si>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</si>
  <si>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</si>
  <si>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</si>
  <si>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</si>
  <si>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</si>
  <si>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</si>
  <si>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</si>
  <si>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</si>
  <si>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</si>
  <si>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</si>
  <si>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</si>
  <si>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</si>
  <si>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</si>
  <si>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</si>
  <si>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</si>
  <si>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</si>
  <si>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</si>
  <si>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</si>
  <si>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</si>
  <si>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</si>
  <si>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</si>
  <si>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</si>
  <si>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</si>
  <si>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</si>
  <si>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</si>
  <si>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</si>
  <si>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</si>
  <si>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</si>
  <si>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</si>
  <si>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</si>
  <si>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</si>
  <si>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</si>
  <si>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</si>
  <si>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</si>
  <si>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</si>
  <si>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</si>
  <si>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</si>
  <si>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</si>
  <si>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</si>
  <si>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</si>
  <si>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</si>
  <si>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</si>
  <si>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</si>
  <si>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</si>
  <si>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</si>
  <si>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</si>
  <si>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</si>
  <si>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</si>
  <si>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</si>
  <si>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</si>
  <si>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</si>
  <si>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徳島県佐那河内村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</si>
  <si>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</si>
  <si>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</si>
  <si>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</si>
  <si>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</si>
  <si>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</si>
  <si>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</si>
  <si>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</si>
  <si>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</si>
  <si>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</si>
  <si>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</si>
  <si>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</si>
  <si>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</si>
  <si>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</si>
  <si>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</si>
  <si>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</si>
  <si>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</si>
  <si>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</si>
  <si>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</si>
  <si>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</si>
  <si>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</si>
  <si>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</si>
  <si>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</si>
  <si>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</si>
  <si>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</si>
  <si>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</si>
  <si>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</si>
  <si>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</si>
  <si>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</si>
  <si>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</si>
  <si>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</si>
  <si>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</si>
  <si>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</si>
  <si>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</si>
  <si>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</si>
  <si>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</si>
  <si>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</si>
  <si>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</si>
  <si>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</si>
  <si>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</si>
  <si>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</si>
  <si>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</si>
  <si>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</si>
  <si>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</si>
  <si>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</si>
  <si>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</si>
  <si>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</si>
  <si>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</si>
  <si>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</si>
  <si>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</si>
  <si>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</si>
  <si>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</si>
  <si>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</si>
  <si>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</si>
  <si>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</si>
  <si>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</si>
  <si>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</si>
  <si>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</si>
  <si>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</si>
  <si>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</si>
  <si>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</si>
  <si>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</si>
  <si>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</si>
  <si>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</si>
  <si>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</si>
  <si>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</si>
  <si>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</si>
  <si>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</si>
  <si>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</si>
  <si>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</si>
  <si>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</si>
  <si>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</si>
  <si>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</si>
  <si>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</si>
  <si>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</si>
  <si>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</si>
  <si>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</si>
  <si>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</si>
  <si>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</si>
  <si>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</si>
  <si>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</si>
  <si>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</si>
  <si>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</si>
  <si>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</si>
  <si>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</si>
  <si>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</si>
  <si>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</si>
  <si>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</si>
  <si>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</si>
  <si>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</si>
  <si>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</si>
  <si>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</si>
  <si>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</si>
  <si>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</si>
  <si>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</si>
  <si>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</si>
  <si>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</si>
  <si>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</si>
  <si>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</si>
  <si>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</si>
  <si>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</si>
  <si>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</si>
  <si>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</si>
  <si>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</si>
  <si>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</si>
  <si>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</si>
  <si>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</si>
  <si>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</si>
  <si>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</si>
  <si>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</si>
  <si>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</si>
  <si>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</si>
  <si>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</si>
  <si>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</si>
  <si>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</si>
  <si>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</si>
  <si>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</si>
  <si>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</si>
  <si>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</si>
  <si>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</si>
  <si>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</si>
  <si>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</si>
  <si>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</si>
  <si>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</si>
  <si>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</si>
  <si>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</si>
  <si>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</si>
  <si>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</si>
  <si>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</si>
  <si>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</si>
  <si>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</si>
  <si>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</si>
  <si>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</si>
  <si>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</si>
  <si>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</si>
  <si>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</si>
  <si>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</si>
  <si>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</si>
  <si>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</si>
  <si>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</si>
  <si>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</si>
  <si>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</si>
  <si>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</si>
  <si>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</si>
  <si>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</si>
  <si>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</si>
  <si>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</si>
  <si>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</si>
  <si>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</si>
  <si>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</si>
  <si>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</si>
  <si>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</si>
  <si>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</si>
  <si>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</si>
  <si>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</si>
  <si>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</si>
  <si>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徳島県佐那河内村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</si>
  <si>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</si>
  <si>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</si>
  <si>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</si>
  <si>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</si>
  <si>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</si>
  <si>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</si>
  <si>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</si>
  <si>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</si>
  <si>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</si>
  <si>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</si>
  <si>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</si>
  <si>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</si>
  <si>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</si>
  <si>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</si>
  <si>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</si>
  <si>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</si>
  <si>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</si>
  <si>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</si>
  <si>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</si>
  <si>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</si>
  <si>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佐那河内村宅地造成事業特別会計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</si>
  <si>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</si>
  <si>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</si>
  <si>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</si>
  <si>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</si>
  <si>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</si>
  <si>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</si>
  <si>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</si>
  <si>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</si>
  <si>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</si>
  <si>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</si>
  <si>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</si>
  <si>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</si>
  <si>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</si>
  <si>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佐那河内村国民健康保険事業特別会計</t>
    <phoneticPr fontId="5"/>
  </si>
  <si>
    <t>佐那河内村介護保険事業特別会計</t>
    <phoneticPr fontId="5"/>
  </si>
  <si>
    <t>佐那河内村後期高齢者医療特別会計</t>
    <phoneticPr fontId="5"/>
  </si>
  <si>
    <t>佐那河内村簡易水道特別会計</t>
    <phoneticPr fontId="5"/>
  </si>
  <si>
    <t>法非適用企業</t>
    <phoneticPr fontId="5"/>
  </si>
  <si>
    <t>佐那河内村農業集落排水事業特別会計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</si>
  <si>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</si>
  <si>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</si>
  <si>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</si>
  <si>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</si>
  <si>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</si>
  <si>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</si>
  <si>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</si>
  <si>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</si>
  <si>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</si>
  <si>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</si>
  <si>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</si>
  <si>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</si>
  <si>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</si>
  <si>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</si>
  <si>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</si>
  <si>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</si>
  <si>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</si>
  <si>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</si>
  <si>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</si>
  <si>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</si>
  <si>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</si>
  <si>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</si>
  <si>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</si>
  <si>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</si>
  <si>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</si>
  <si>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</si>
  <si>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</si>
  <si>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</si>
  <si>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</si>
  <si>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</si>
  <si>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</si>
  <si>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</si>
  <si>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</si>
  <si>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</si>
  <si>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</si>
  <si>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</si>
  <si>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</si>
  <si>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</si>
  <si>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</si>
  <si>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</si>
  <si>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</si>
  <si>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</si>
  <si>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</si>
  <si>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</si>
  <si>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</si>
  <si>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</si>
  <si>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</si>
  <si>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</si>
  <si>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</si>
  <si>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</si>
  <si>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</si>
  <si>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</si>
  <si>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</si>
  <si>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</si>
  <si>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</si>
  <si>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</si>
  <si>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</si>
  <si>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</si>
  <si>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</si>
  <si>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</si>
  <si>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</si>
  <si>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</si>
  <si>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</si>
  <si>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佐那河内村農業集落排水事業特別会計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</si>
  <si>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</si>
  <si>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</si>
  <si>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</si>
  <si>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佐那河内村介護保険事業特別会計</t>
    <phoneticPr fontId="5"/>
  </si>
  <si>
    <t>(Ｆ)</t>
    <phoneticPr fontId="5"/>
  </si>
  <si>
    <t>佐那河内村後期高齢者医療特別会計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</si>
  <si>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</si>
  <si>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</si>
  <si>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</si>
  <si>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</si>
  <si>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</si>
  <si>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</si>
  <si>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</si>
  <si>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</si>
  <si>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</si>
  <si>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</si>
  <si>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</si>
  <si>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</si>
  <si>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</si>
  <si>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</si>
  <si>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</si>
  <si>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</si>
  <si>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</si>
  <si>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</si>
  <si>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</si>
  <si>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</si>
  <si>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</si>
  <si>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</si>
  <si>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</si>
  <si>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</si>
  <si>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</si>
  <si>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</si>
  <si>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</si>
  <si>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</si>
  <si>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</si>
  <si>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</si>
  <si>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</si>
  <si>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</si>
  <si>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</si>
  <si>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</si>
  <si>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</si>
  <si>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</si>
  <si>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</si>
  <si>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</si>
  <si>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</si>
  <si>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</si>
  <si>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</si>
  <si>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</si>
  <si>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</si>
  <si>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</si>
  <si>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</si>
  <si>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</si>
  <si>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</si>
  <si>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</si>
  <si>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</si>
  <si>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</si>
  <si>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</si>
  <si>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</si>
  <si>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</si>
  <si>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</si>
  <si>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</si>
  <si>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</si>
  <si>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</si>
  <si>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</si>
  <si>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</si>
  <si>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</si>
  <si>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</si>
  <si>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</si>
  <si>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</si>
  <si>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</si>
  <si>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</si>
  <si>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</si>
  <si>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</si>
  <si>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</si>
  <si>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</si>
  <si>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</si>
  <si>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</si>
  <si>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</si>
  <si>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</si>
  <si>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</si>
  <si>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</si>
  <si>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</si>
  <si>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</si>
  <si>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</si>
  <si>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</si>
  <si>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</si>
  <si>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</si>
  <si>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</si>
  <si>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</si>
  <si>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</si>
  <si>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</si>
  <si>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</si>
  <si>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佐那河内村国民健康保険事業特別会計</t>
  </si>
  <si>
    <t>佐那河内村宅地造成事業特別会計</t>
  </si>
  <si>
    <t>佐那河内村介護保険事業特別会計</t>
  </si>
  <si>
    <t>佐那河内村簡易水道特別会計</t>
  </si>
  <si>
    <t>佐那河内村農業集落排水事業特別会計</t>
  </si>
  <si>
    <t>佐那河内村後期高齢者医療特別会計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</si>
  <si>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</si>
  <si>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</si>
  <si>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</si>
  <si>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</si>
  <si>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</si>
  <si>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</si>
  <si>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</si>
  <si>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</si>
  <si>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一般財団法人さなごうち</t>
    <phoneticPr fontId="2"/>
  </si>
  <si>
    <t>-</t>
    <phoneticPr fontId="2"/>
  </si>
  <si>
    <t>-</t>
    <phoneticPr fontId="2"/>
  </si>
  <si>
    <t>-</t>
    <phoneticPr fontId="2"/>
  </si>
  <si>
    <t>役場庁舎改築基金</t>
    <rPh sb="0" eb="2">
      <t>ヤクバ</t>
    </rPh>
    <rPh sb="2" eb="4">
      <t>チョウシャ</t>
    </rPh>
    <rPh sb="4" eb="6">
      <t>カイチク</t>
    </rPh>
    <rPh sb="6" eb="8">
      <t>キキン</t>
    </rPh>
    <phoneticPr fontId="5"/>
  </si>
  <si>
    <t>ふるさと創生事業基金</t>
    <rPh sb="4" eb="6">
      <t>ソウセイ</t>
    </rPh>
    <rPh sb="6" eb="8">
      <t>ジギョウ</t>
    </rPh>
    <rPh sb="8" eb="10">
      <t>キキン</t>
    </rPh>
    <phoneticPr fontId="5"/>
  </si>
  <si>
    <t>応援基金</t>
    <rPh sb="0" eb="2">
      <t>オウエン</t>
    </rPh>
    <rPh sb="2" eb="4">
      <t>キキン</t>
    </rPh>
    <phoneticPr fontId="5"/>
  </si>
  <si>
    <t>地域振興基金</t>
    <rPh sb="0" eb="2">
      <t>チイキ</t>
    </rPh>
    <rPh sb="2" eb="4">
      <t>シンコウ</t>
    </rPh>
    <rPh sb="4" eb="6">
      <t>キキン</t>
    </rPh>
    <phoneticPr fontId="5"/>
  </si>
  <si>
    <t>環境基金</t>
    <rPh sb="0" eb="2">
      <t>カンキョウ</t>
    </rPh>
    <rPh sb="2" eb="4">
      <t>キキン</t>
    </rPh>
    <phoneticPr fontId="5"/>
  </si>
  <si>
    <t>徳島県市町村議会議員公務災害補償等組合</t>
  </si>
  <si>
    <t>徳島県市町村総合事務組合(一般会計)</t>
  </si>
  <si>
    <t>徳島県市町村総合事務組合(滞納整理機構特別会計)</t>
  </si>
  <si>
    <t>小松島市外三町村衛生組合</t>
  </si>
  <si>
    <t>徳島県後期高齢者医療広域連合(一般会計)</t>
  </si>
  <si>
    <t>徳島県後期高齢者医療広域連合(後期高齢者医療事業会計)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</si>
  <si>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</si>
  <si>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</si>
  <si>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</si>
  <si>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</si>
  <si>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有形固定資産減価償却率について、類似団体と比較して低い状況で推移している。
今後の有形固定資産減価償却率の増加を考えると、老朽化した施設の集約化や除却等の検討を進めていく必要がある。</t>
    <rPh sb="0" eb="2">
      <t>ユウケイ</t>
    </rPh>
    <rPh sb="2" eb="4">
      <t>コテイ</t>
    </rPh>
    <rPh sb="4" eb="6">
      <t>シサン</t>
    </rPh>
    <rPh sb="6" eb="8">
      <t>ゲンカ</t>
    </rPh>
    <rPh sb="8" eb="10">
      <t>ショウキャク</t>
    </rPh>
    <rPh sb="10" eb="11">
      <t>リツ</t>
    </rPh>
    <rPh sb="16" eb="18">
      <t>ルイジ</t>
    </rPh>
    <rPh sb="18" eb="20">
      <t>ダンタイ</t>
    </rPh>
    <rPh sb="21" eb="23">
      <t>ヒカク</t>
    </rPh>
    <rPh sb="25" eb="26">
      <t>ヒク</t>
    </rPh>
    <rPh sb="27" eb="29">
      <t>ジョウキョウ</t>
    </rPh>
    <rPh sb="30" eb="32">
      <t>スイイ</t>
    </rPh>
    <rPh sb="38" eb="40">
      <t>コンゴ</t>
    </rPh>
    <rPh sb="41" eb="43">
      <t>ユウケイ</t>
    </rPh>
    <rPh sb="43" eb="45">
      <t>コテイ</t>
    </rPh>
    <rPh sb="45" eb="47">
      <t>シサン</t>
    </rPh>
    <rPh sb="47" eb="49">
      <t>ゲンカ</t>
    </rPh>
    <rPh sb="49" eb="51">
      <t>ショウキャク</t>
    </rPh>
    <rPh sb="51" eb="52">
      <t>リツ</t>
    </rPh>
    <rPh sb="53" eb="55">
      <t>ゾウカ</t>
    </rPh>
    <rPh sb="56" eb="57">
      <t>カンガ</t>
    </rPh>
    <rPh sb="61" eb="63">
      <t>ロウキュウ</t>
    </rPh>
    <rPh sb="63" eb="64">
      <t>カ</t>
    </rPh>
    <rPh sb="66" eb="68">
      <t>シセツ</t>
    </rPh>
    <rPh sb="69" eb="71">
      <t>シュウヤク</t>
    </rPh>
    <rPh sb="71" eb="72">
      <t>カ</t>
    </rPh>
    <rPh sb="73" eb="75">
      <t>ジョキャク</t>
    </rPh>
    <rPh sb="75" eb="76">
      <t>トウ</t>
    </rPh>
    <rPh sb="77" eb="79">
      <t>ケントウ</t>
    </rPh>
    <rPh sb="80" eb="81">
      <t>スス</t>
    </rPh>
    <rPh sb="85" eb="8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</si>
  <si>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</si>
  <si>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</si>
  <si>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</si>
  <si>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</si>
  <si>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</si>
  <si>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</si>
  <si>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</si>
  <si>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</si>
  <si>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適量・適切な事業実施によって、実質公債比率は、類似団体を大きく下回る水準で推移している。
今後とも、緊急度・住民ニーズを的確に把握した事業の選択により、起債に大きく頼ることのない財政運営に努める。</t>
    <rPh sb="0" eb="2">
      <t>テキリョウ</t>
    </rPh>
    <rPh sb="3" eb="5">
      <t>テキセツ</t>
    </rPh>
    <rPh sb="6" eb="8">
      <t>ジギョウ</t>
    </rPh>
    <rPh sb="8" eb="10">
      <t>ジッシ</t>
    </rPh>
    <rPh sb="15" eb="17">
      <t>ジッシツ</t>
    </rPh>
    <rPh sb="17" eb="19">
      <t>コウサイ</t>
    </rPh>
    <rPh sb="19" eb="21">
      <t>ヒリツ</t>
    </rPh>
    <rPh sb="23" eb="25">
      <t>ルイジ</t>
    </rPh>
    <rPh sb="25" eb="27">
      <t>ダンタイ</t>
    </rPh>
    <rPh sb="28" eb="29">
      <t>オオ</t>
    </rPh>
    <rPh sb="31" eb="33">
      <t>シタマワ</t>
    </rPh>
    <rPh sb="34" eb="36">
      <t>スイジュン</t>
    </rPh>
    <rPh sb="37" eb="39">
      <t>スイイ</t>
    </rPh>
    <rPh sb="45" eb="47">
      <t>コンゴ</t>
    </rPh>
    <rPh sb="50" eb="53">
      <t>キンキュウド</t>
    </rPh>
    <rPh sb="54" eb="56">
      <t>ジュウミン</t>
    </rPh>
    <rPh sb="60" eb="62">
      <t>テキカク</t>
    </rPh>
    <rPh sb="63" eb="65">
      <t>ハアク</t>
    </rPh>
    <rPh sb="67" eb="69">
      <t>ジギョウ</t>
    </rPh>
    <rPh sb="70" eb="72">
      <t>センタク</t>
    </rPh>
    <rPh sb="76" eb="78">
      <t>キサイ</t>
    </rPh>
    <rPh sb="79" eb="80">
      <t>オオ</t>
    </rPh>
    <rPh sb="82" eb="83">
      <t>タヨ</t>
    </rPh>
    <rPh sb="89" eb="91">
      <t>ザイセイ</t>
    </rPh>
    <rPh sb="91" eb="93">
      <t>ウンエイ</t>
    </rPh>
    <rPh sb="94" eb="95">
      <t>ツト</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</si>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</sst>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FB95-4B58-B984-790D6A5474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67030</c:v>
                </c:pt>
                <c:pt idx="1">
                  <c:v>163219</c:v>
                </c:pt>
                <c:pt idx="2">
                  <c:v>107592</c:v>
                </c:pt>
                <c:pt idx="3">
                  <c:v>198544</c:v>
                </c:pt>
                <c:pt idx="4">
                  <c:v>301631</c:v>
                </c:pt>
              </c:numCache>
            </c:numRef>
          </c:val>
          <c:smooth val="0"/>
          <c:extLst xmlns:c16r2="http://schemas.microsoft.com/office/drawing/2015/06/chart">
            <c:ext xmlns:c16="http://schemas.microsoft.com/office/drawing/2014/chart" uri="{C3380CC4-5D6E-409C-BE32-E72D297353CC}">
              <c16:uniqueId val="{00000001-FB95-4B58-B984-790D6A547441}"/>
            </c:ext>
          </c:extLst>
        </c:ser>
        <c:dLbls>
          <c:showLegendKey val="0"/>
          <c:showVal val="0"/>
          <c:showCatName val="0"/>
          <c:showSerName val="0"/>
          <c:showPercent val="0"/>
          <c:showBubbleSize val="0"/>
        </c:dLbls>
        <c:marker val="1"/>
        <c:smooth val="0"/>
        <c:axId val="456446112"/>
        <c:axId val="456447680"/>
      </c:lineChart>
      <c:catAx>
        <c:axId val="45644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447680"/>
        <c:crosses val="autoZero"/>
        <c:auto val="1"/>
        <c:lblAlgn val="ctr"/>
        <c:lblOffset val="100"/>
        <c:tickLblSkip val="1"/>
        <c:tickMarkSkip val="1"/>
        <c:noMultiLvlLbl val="0"/>
      </c:catAx>
      <c:valAx>
        <c:axId val="45644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44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4.28</c:v>
                </c:pt>
                <c:pt idx="1">
                  <c:v>4.92</c:v>
                </c:pt>
                <c:pt idx="2">
                  <c:v>5.5</c:v>
                </c:pt>
                <c:pt idx="3">
                  <c:v>4.7699999999999996</c:v>
                </c:pt>
                <c:pt idx="4">
                  <c:v>6.46</c:v>
                </c:pt>
              </c:numCache>
            </c:numRef>
          </c:val>
          <c:extLst xmlns:c16r2="http://schemas.microsoft.com/office/drawing/2015/06/chart">
            <c:ext xmlns:c16="http://schemas.microsoft.com/office/drawing/2014/chart" uri="{C3380CC4-5D6E-409C-BE32-E72D297353CC}">
              <c16:uniqueId val="{00000000-16B1-49F1-8B3E-7697B6D2A8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85.92</c:v>
                </c:pt>
                <c:pt idx="1">
                  <c:v>89.66</c:v>
                </c:pt>
                <c:pt idx="2">
                  <c:v>92.92</c:v>
                </c:pt>
                <c:pt idx="3">
                  <c:v>95.33</c:v>
                </c:pt>
                <c:pt idx="4">
                  <c:v>91.46</c:v>
                </c:pt>
              </c:numCache>
            </c:numRef>
          </c:val>
          <c:extLst xmlns:c16r2="http://schemas.microsoft.com/office/drawing/2015/06/chart">
            <c:ext xmlns:c16="http://schemas.microsoft.com/office/drawing/2014/chart" uri="{C3380CC4-5D6E-409C-BE32-E72D297353CC}">
              <c16:uniqueId val="{00000001-16B1-49F1-8B3E-7697B6D2A899}"/>
            </c:ext>
          </c:extLst>
        </c:ser>
        <c:dLbls>
          <c:showLegendKey val="0"/>
          <c:showVal val="0"/>
          <c:showCatName val="0"/>
          <c:showSerName val="0"/>
          <c:showPercent val="0"/>
          <c:showBubbleSize val="0"/>
        </c:dLbls>
        <c:gapWidth val="250"/>
        <c:overlap val="100"/>
        <c:axId val="456446896"/>
        <c:axId val="456446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c:v>
                </c:pt>
                <c:pt idx="1">
                  <c:v>14.91</c:v>
                </c:pt>
                <c:pt idx="2">
                  <c:v>9.9700000000000006</c:v>
                </c:pt>
                <c:pt idx="3">
                  <c:v>3.14</c:v>
                </c:pt>
                <c:pt idx="4">
                  <c:v>4.72</c:v>
                </c:pt>
              </c:numCache>
            </c:numRef>
          </c:val>
          <c:smooth val="0"/>
          <c:extLst xmlns:c16r2="http://schemas.microsoft.com/office/drawing/2015/06/chart">
            <c:ext xmlns:c16="http://schemas.microsoft.com/office/drawing/2014/chart" uri="{C3380CC4-5D6E-409C-BE32-E72D297353CC}">
              <c16:uniqueId val="{00000002-16B1-49F1-8B3E-7697B6D2A899}"/>
            </c:ext>
          </c:extLst>
        </c:ser>
        <c:dLbls>
          <c:showLegendKey val="0"/>
          <c:showVal val="0"/>
          <c:showCatName val="0"/>
          <c:showSerName val="0"/>
          <c:showPercent val="0"/>
          <c:showBubbleSize val="0"/>
        </c:dLbls>
        <c:marker val="1"/>
        <c:smooth val="0"/>
        <c:axId val="456446896"/>
        <c:axId val="456446504"/>
      </c:lineChart>
      <c:catAx>
        <c:axId val="45644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446504"/>
        <c:crosses val="autoZero"/>
        <c:auto val="1"/>
        <c:lblAlgn val="ctr"/>
        <c:lblOffset val="100"/>
        <c:tickLblSkip val="1"/>
        <c:tickMarkSkip val="1"/>
        <c:noMultiLvlLbl val="0"/>
      </c:catAx>
      <c:valAx>
        <c:axId val="456446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44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03D-4B6C-8BCA-7E716717CE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3D-4B6C-8BCA-7E716717CE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03D-4B6C-8BCA-7E716717CE13}"/>
            </c:ext>
          </c:extLst>
        </c:ser>
        <c:ser>
          <c:idx val="3"/>
          <c:order val="3"/>
          <c:tx>
            <c:strRef>
              <c:f>データシート!$A$30</c:f>
              <c:strCache>
                <c:ptCount val="1"/>
                <c:pt idx="0">
                  <c:v>佐那河内村後期高齢者医療特別会計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003D-4B6C-8BCA-7E716717CE13}"/>
            </c:ext>
          </c:extLst>
        </c:ser>
        <c:ser>
          <c:idx val="4"/>
          <c:order val="4"/>
          <c:tx>
            <c:strRef>
              <c:f>データシート!$A$31</c:f>
              <c:strCache>
                <c:ptCount val="1"/>
                <c:pt idx="0">
                  <c:v>佐那河内村農業集落排水事業特別会計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0.14000000000000001</c:v>
                </c:pt>
                <c:pt idx="4">
                  <c:v>#N/A</c:v>
                </c:pt>
                <c:pt idx="5">
                  <c:v>0.1</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4-003D-4B6C-8BCA-7E716717CE13}"/>
            </c:ext>
          </c:extLst>
        </c:ser>
        <c:ser>
          <c:idx val="5"/>
          <c:order val="5"/>
          <c:tx>
            <c:strRef>
              <c:f>データシート!$A$32</c:f>
              <c:strCache>
                <c:ptCount val="1"/>
                <c:pt idx="0">
                  <c:v>佐那河内村簡易水道特別会計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0.15</c:v>
                </c:pt>
                <c:pt idx="4">
                  <c:v>#N/A</c:v>
                </c:pt>
                <c:pt idx="5">
                  <c:v>0.06</c:v>
                </c:pt>
                <c:pt idx="6">
                  <c:v>#N/A</c:v>
                </c:pt>
                <c:pt idx="7">
                  <c:v>0.38</c:v>
                </c:pt>
                <c:pt idx="8">
                  <c:v>#N/A</c:v>
                </c:pt>
                <c:pt idx="9">
                  <c:v>0.28999999999999998</c:v>
                </c:pt>
              </c:numCache>
            </c:numRef>
          </c:val>
          <c:extLst xmlns:c16r2="http://schemas.microsoft.com/office/drawing/2015/06/chart">
            <c:ext xmlns:c16="http://schemas.microsoft.com/office/drawing/2014/chart" uri="{C3380CC4-5D6E-409C-BE32-E72D297353CC}">
              <c16:uniqueId val="{00000005-003D-4B6C-8BCA-7E716717CE13}"/>
            </c:ext>
          </c:extLst>
        </c:ser>
        <c:ser>
          <c:idx val="6"/>
          <c:order val="6"/>
          <c:tx>
            <c:strRef>
              <c:f>データシート!$A$33</c:f>
              <c:strCache>
                <c:ptCount val="1"/>
                <c:pt idx="0">
                  <c:v>佐那河内村介護保険事業特別会計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0.55000000000000004</c:v>
                </c:pt>
                <c:pt idx="2">
                  <c:v>#N/A</c:v>
                </c:pt>
                <c:pt idx="3">
                  <c:v>0.24</c:v>
                </c:pt>
                <c:pt idx="4">
                  <c:v>#N/A</c:v>
                </c:pt>
                <c:pt idx="5">
                  <c:v>0.6</c:v>
                </c:pt>
                <c:pt idx="6">
                  <c:v>#N/A</c:v>
                </c:pt>
                <c:pt idx="7">
                  <c:v>1.55</c:v>
                </c:pt>
                <c:pt idx="8">
                  <c:v>#N/A</c:v>
                </c:pt>
                <c:pt idx="9">
                  <c:v>1.08</c:v>
                </c:pt>
              </c:numCache>
            </c:numRef>
          </c:val>
          <c:extLst xmlns:c16r2="http://schemas.microsoft.com/office/drawing/2015/06/chart">
            <c:ext xmlns:c16="http://schemas.microsoft.com/office/drawing/2014/chart" uri="{C3380CC4-5D6E-409C-BE32-E72D297353CC}">
              <c16:uniqueId val="{00000006-003D-4B6C-8BCA-7E716717CE13}"/>
            </c:ext>
          </c:extLst>
        </c:ser>
        <c:ser>
          <c:idx val="7"/>
          <c:order val="7"/>
          <c:tx>
            <c:strRef>
              <c:f>データシート!$A$34</c:f>
              <c:strCache>
                <c:ptCount val="1"/>
                <c:pt idx="0">
                  <c:v>佐那河内村宅地造成事業特別会計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1.2</c:v>
                </c:pt>
              </c:numCache>
            </c:numRef>
          </c:val>
          <c:extLst xmlns:c16r2="http://schemas.microsoft.com/office/drawing/2015/06/chart">
            <c:ext xmlns:c16="http://schemas.microsoft.com/office/drawing/2014/chart" uri="{C3380CC4-5D6E-409C-BE32-E72D297353CC}">
              <c16:uniqueId val="{00000007-003D-4B6C-8BCA-7E716717CE13}"/>
            </c:ext>
          </c:extLst>
        </c:ser>
        <c:ser>
          <c:idx val="8"/>
          <c:order val="8"/>
          <c:tx>
            <c:strRef>
              <c:f>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0.73</c:v>
                </c:pt>
                <c:pt idx="2">
                  <c:v>#N/A</c:v>
                </c:pt>
                <c:pt idx="3">
                  <c:v>1.36</c:v>
                </c:pt>
                <c:pt idx="4">
                  <c:v>#N/A</c:v>
                </c:pt>
                <c:pt idx="5">
                  <c:v>1.74</c:v>
                </c:pt>
                <c:pt idx="6">
                  <c:v>#N/A</c:v>
                </c:pt>
                <c:pt idx="7">
                  <c:v>2.35</c:v>
                </c:pt>
                <c:pt idx="8">
                  <c:v>#N/A</c:v>
                </c:pt>
                <c:pt idx="9">
                  <c:v>2.64</c:v>
                </c:pt>
              </c:numCache>
            </c:numRef>
          </c:val>
          <c:extLst xmlns:c16r2="http://schemas.microsoft.com/office/drawing/2015/06/chart">
            <c:ext xmlns:c16="http://schemas.microsoft.com/office/drawing/2014/chart" uri="{C3380CC4-5D6E-409C-BE32-E72D297353CC}">
              <c16:uniqueId val="{00000008-003D-4B6C-8BCA-7E716717CE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4.2699999999999996</c:v>
                </c:pt>
                <c:pt idx="2">
                  <c:v>#N/A</c:v>
                </c:pt>
                <c:pt idx="3">
                  <c:v>4.91</c:v>
                </c:pt>
                <c:pt idx="4">
                  <c:v>#N/A</c:v>
                </c:pt>
                <c:pt idx="5">
                  <c:v>5.5</c:v>
                </c:pt>
                <c:pt idx="6">
                  <c:v>#N/A</c:v>
                </c:pt>
                <c:pt idx="7">
                  <c:v>4.76</c:v>
                </c:pt>
                <c:pt idx="8">
                  <c:v>#N/A</c:v>
                </c:pt>
                <c:pt idx="9">
                  <c:v>5.25</c:v>
                </c:pt>
              </c:numCache>
            </c:numRef>
          </c:val>
          <c:extLst xmlns:c16r2="http://schemas.microsoft.com/office/drawing/2015/06/chart">
            <c:ext xmlns:c16="http://schemas.microsoft.com/office/drawing/2014/chart" uri="{C3380CC4-5D6E-409C-BE32-E72D297353CC}">
              <c16:uniqueId val="{00000009-003D-4B6C-8BCA-7E716717CE13}"/>
            </c:ext>
          </c:extLst>
        </c:ser>
        <c:dLbls>
          <c:showLegendKey val="0"/>
          <c:showVal val="0"/>
          <c:showCatName val="0"/>
          <c:showSerName val="0"/>
          <c:showPercent val="0"/>
          <c:showBubbleSize val="0"/>
        </c:dLbls>
        <c:gapWidth val="150"/>
        <c:overlap val="100"/>
        <c:axId val="456444544"/>
        <c:axId val="456444936"/>
      </c:barChart>
      <c:catAx>
        <c:axId val="45644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444936"/>
        <c:crosses val="autoZero"/>
        <c:auto val="1"/>
        <c:lblAlgn val="ctr"/>
        <c:lblOffset val="100"/>
        <c:tickLblSkip val="1"/>
        <c:tickMarkSkip val="1"/>
        <c:noMultiLvlLbl val="0"/>
      </c:catAx>
      <c:valAx>
        <c:axId val="456444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44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377</c:v>
                </c:pt>
                <c:pt idx="5">
                  <c:v>354</c:v>
                </c:pt>
                <c:pt idx="8">
                  <c:v>322</c:v>
                </c:pt>
                <c:pt idx="11">
                  <c:v>304</c:v>
                </c:pt>
                <c:pt idx="14">
                  <c:v>297</c:v>
                </c:pt>
              </c:numCache>
            </c:numRef>
          </c:val>
          <c:extLst xmlns:c16r2="http://schemas.microsoft.com/office/drawing/2015/06/chart">
            <c:ext xmlns:c16="http://schemas.microsoft.com/office/drawing/2014/chart" uri="{C3380CC4-5D6E-409C-BE32-E72D297353CC}">
              <c16:uniqueId val="{00000000-D54C-4405-8713-E63577911D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4C-4405-8713-E63577911D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54C-4405-8713-E63577911D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54C-4405-8713-E63577911D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133</c:v>
                </c:pt>
                <c:pt idx="3">
                  <c:v>103</c:v>
                </c:pt>
                <c:pt idx="6">
                  <c:v>132</c:v>
                </c:pt>
                <c:pt idx="9">
                  <c:v>148</c:v>
                </c:pt>
                <c:pt idx="12">
                  <c:v>132</c:v>
                </c:pt>
              </c:numCache>
            </c:numRef>
          </c:val>
          <c:extLst xmlns:c16r2="http://schemas.microsoft.com/office/drawing/2015/06/chart">
            <c:ext xmlns:c16="http://schemas.microsoft.com/office/drawing/2014/chart" uri="{C3380CC4-5D6E-409C-BE32-E72D297353CC}">
              <c16:uniqueId val="{00000004-D54C-4405-8713-E63577911D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4C-4405-8713-E63577911D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4C-4405-8713-E63577911D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270</c:v>
                </c:pt>
                <c:pt idx="3">
                  <c:v>226</c:v>
                </c:pt>
                <c:pt idx="6">
                  <c:v>186</c:v>
                </c:pt>
                <c:pt idx="9">
                  <c:v>179</c:v>
                </c:pt>
                <c:pt idx="12">
                  <c:v>177</c:v>
                </c:pt>
              </c:numCache>
            </c:numRef>
          </c:val>
          <c:extLst xmlns:c16r2="http://schemas.microsoft.com/office/drawing/2015/06/chart">
            <c:ext xmlns:c16="http://schemas.microsoft.com/office/drawing/2014/chart" uri="{C3380CC4-5D6E-409C-BE32-E72D297353CC}">
              <c16:uniqueId val="{00000007-D54C-4405-8713-E63577911D18}"/>
            </c:ext>
          </c:extLst>
        </c:ser>
        <c:dLbls>
          <c:showLegendKey val="0"/>
          <c:showVal val="0"/>
          <c:showCatName val="0"/>
          <c:showSerName val="0"/>
          <c:showPercent val="0"/>
          <c:showBubbleSize val="0"/>
        </c:dLbls>
        <c:gapWidth val="100"/>
        <c:overlap val="100"/>
        <c:axId val="454247576"/>
        <c:axId val="45424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c:v>
                </c:pt>
                <c:pt idx="2">
                  <c:v>#N/A</c:v>
                </c:pt>
                <c:pt idx="3">
                  <c:v>#N/A</c:v>
                </c:pt>
                <c:pt idx="4">
                  <c:v>-24</c:v>
                </c:pt>
                <c:pt idx="5">
                  <c:v>#N/A</c:v>
                </c:pt>
                <c:pt idx="6">
                  <c:v>#N/A</c:v>
                </c:pt>
                <c:pt idx="7">
                  <c:v>-3</c:v>
                </c:pt>
                <c:pt idx="8">
                  <c:v>#N/A</c:v>
                </c:pt>
                <c:pt idx="9">
                  <c:v>#N/A</c:v>
                </c:pt>
                <c:pt idx="10">
                  <c:v>24</c:v>
                </c:pt>
                <c:pt idx="11">
                  <c:v>#N/A</c:v>
                </c:pt>
                <c:pt idx="12">
                  <c:v>#N/A</c:v>
                </c:pt>
                <c:pt idx="13">
                  <c:v>13</c:v>
                </c:pt>
                <c:pt idx="14">
                  <c:v>#N/A</c:v>
                </c:pt>
              </c:numCache>
            </c:numRef>
          </c:val>
          <c:smooth val="0"/>
          <c:extLst xmlns:c16r2="http://schemas.microsoft.com/office/drawing/2015/06/chart">
            <c:ext xmlns:c16="http://schemas.microsoft.com/office/drawing/2014/chart" uri="{C3380CC4-5D6E-409C-BE32-E72D297353CC}">
              <c16:uniqueId val="{00000008-D54C-4405-8713-E63577911D18}"/>
            </c:ext>
          </c:extLst>
        </c:ser>
        <c:dLbls>
          <c:showLegendKey val="0"/>
          <c:showVal val="0"/>
          <c:showCatName val="0"/>
          <c:showSerName val="0"/>
          <c:showPercent val="0"/>
          <c:showBubbleSize val="0"/>
        </c:dLbls>
        <c:marker val="1"/>
        <c:smooth val="0"/>
        <c:axId val="454247576"/>
        <c:axId val="454247968"/>
      </c:lineChart>
      <c:catAx>
        <c:axId val="45424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247968"/>
        <c:crosses val="autoZero"/>
        <c:auto val="1"/>
        <c:lblAlgn val="ctr"/>
        <c:lblOffset val="100"/>
        <c:tickLblSkip val="1"/>
        <c:tickMarkSkip val="1"/>
        <c:noMultiLvlLbl val="0"/>
      </c:catAx>
      <c:valAx>
        <c:axId val="45424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247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2796</c:v>
                </c:pt>
                <c:pt idx="5">
                  <c:v>2520</c:v>
                </c:pt>
                <c:pt idx="8">
                  <c:v>2405</c:v>
                </c:pt>
                <c:pt idx="11">
                  <c:v>2372</c:v>
                </c:pt>
                <c:pt idx="14">
                  <c:v>2559</c:v>
                </c:pt>
              </c:numCache>
            </c:numRef>
          </c:val>
          <c:extLst xmlns:c16r2="http://schemas.microsoft.com/office/drawing/2015/06/chart">
            <c:ext xmlns:c16="http://schemas.microsoft.com/office/drawing/2014/chart" uri="{C3380CC4-5D6E-409C-BE32-E72D297353CC}">
              <c16:uniqueId val="{00000000-A100-4139-B693-C7B28D794E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100-4139-B693-C7B28D794E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3855</c:v>
                </c:pt>
                <c:pt idx="5">
                  <c:v>3909</c:v>
                </c:pt>
                <c:pt idx="8">
                  <c:v>4004</c:v>
                </c:pt>
                <c:pt idx="11">
                  <c:v>4051</c:v>
                </c:pt>
                <c:pt idx="14">
                  <c:v>3803</c:v>
                </c:pt>
              </c:numCache>
            </c:numRef>
          </c:val>
          <c:extLst xmlns:c16r2="http://schemas.microsoft.com/office/drawing/2015/06/chart">
            <c:ext xmlns:c16="http://schemas.microsoft.com/office/drawing/2014/chart" uri="{C3380CC4-5D6E-409C-BE32-E72D297353CC}">
              <c16:uniqueId val="{00000002-A100-4139-B693-C7B28D794E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00-4139-B693-C7B28D794E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00-4139-B693-C7B28D794E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00-4139-B693-C7B28D794E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348</c:v>
                </c:pt>
                <c:pt idx="3">
                  <c:v>329</c:v>
                </c:pt>
                <c:pt idx="6">
                  <c:v>281</c:v>
                </c:pt>
                <c:pt idx="9">
                  <c:v>268</c:v>
                </c:pt>
                <c:pt idx="12">
                  <c:v>246</c:v>
                </c:pt>
              </c:numCache>
            </c:numRef>
          </c:val>
          <c:extLst xmlns:c16r2="http://schemas.microsoft.com/office/drawing/2015/06/chart">
            <c:ext xmlns:c16="http://schemas.microsoft.com/office/drawing/2014/chart" uri="{C3380CC4-5D6E-409C-BE32-E72D297353CC}">
              <c16:uniqueId val="{00000006-A100-4139-B693-C7B28D794E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6</c:v>
                </c:pt>
                <c:pt idx="6">
                  <c:v>5</c:v>
                </c:pt>
                <c:pt idx="9">
                  <c:v>1</c:v>
                </c:pt>
                <c:pt idx="12">
                  <c:v>2</c:v>
                </c:pt>
              </c:numCache>
            </c:numRef>
          </c:val>
          <c:extLst xmlns:c16r2="http://schemas.microsoft.com/office/drawing/2015/06/chart">
            <c:ext xmlns:c16="http://schemas.microsoft.com/office/drawing/2014/chart" uri="{C3380CC4-5D6E-409C-BE32-E72D297353CC}">
              <c16:uniqueId val="{00000007-A100-4139-B693-C7B28D794E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1315</c:v>
                </c:pt>
                <c:pt idx="3">
                  <c:v>1107</c:v>
                </c:pt>
                <c:pt idx="6">
                  <c:v>1040</c:v>
                </c:pt>
                <c:pt idx="9">
                  <c:v>996</c:v>
                </c:pt>
                <c:pt idx="12">
                  <c:v>952</c:v>
                </c:pt>
              </c:numCache>
            </c:numRef>
          </c:val>
          <c:extLst xmlns:c16r2="http://schemas.microsoft.com/office/drawing/2015/06/chart">
            <c:ext xmlns:c16="http://schemas.microsoft.com/office/drawing/2014/chart" uri="{C3380CC4-5D6E-409C-BE32-E72D297353CC}">
              <c16:uniqueId val="{00000008-A100-4139-B693-C7B28D794E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100-4139-B693-C7B28D794E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1582</c:v>
                </c:pt>
                <c:pt idx="3">
                  <c:v>1364</c:v>
                </c:pt>
                <c:pt idx="6">
                  <c:v>1272</c:v>
                </c:pt>
                <c:pt idx="9">
                  <c:v>1384</c:v>
                </c:pt>
                <c:pt idx="12">
                  <c:v>1688</c:v>
                </c:pt>
              </c:numCache>
            </c:numRef>
          </c:val>
          <c:extLst xmlns:c16r2="http://schemas.microsoft.com/office/drawing/2015/06/chart">
            <c:ext xmlns:c16="http://schemas.microsoft.com/office/drawing/2014/chart" uri="{C3380CC4-5D6E-409C-BE32-E72D297353CC}">
              <c16:uniqueId val="{0000000A-A100-4139-B693-C7B28D794EB6}"/>
            </c:ext>
          </c:extLst>
        </c:ser>
        <c:dLbls>
          <c:showLegendKey val="0"/>
          <c:showVal val="0"/>
          <c:showCatName val="0"/>
          <c:showSerName val="0"/>
          <c:showPercent val="0"/>
          <c:showBubbleSize val="0"/>
        </c:dLbls>
        <c:gapWidth val="100"/>
        <c:overlap val="100"/>
        <c:axId val="454240912"/>
        <c:axId val="45424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100-4139-B693-C7B28D794EB6}"/>
            </c:ext>
          </c:extLst>
        </c:ser>
        <c:dLbls>
          <c:showLegendKey val="0"/>
          <c:showVal val="0"/>
          <c:showCatName val="0"/>
          <c:showSerName val="0"/>
          <c:showPercent val="0"/>
          <c:showBubbleSize val="0"/>
        </c:dLbls>
        <c:marker val="1"/>
        <c:smooth val="0"/>
        <c:axId val="454240912"/>
        <c:axId val="454244048"/>
      </c:lineChart>
      <c:catAx>
        <c:axId val="45424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244048"/>
        <c:crosses val="autoZero"/>
        <c:auto val="1"/>
        <c:lblAlgn val="ctr"/>
        <c:lblOffset val="100"/>
        <c:tickLblSkip val="1"/>
        <c:tickMarkSkip val="1"/>
        <c:noMultiLvlLbl val="0"/>
      </c:catAx>
      <c:valAx>
        <c:axId val="45424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24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1402</c:v>
                </c:pt>
                <c:pt idx="1">
                  <c:v>1403</c:v>
                </c:pt>
                <c:pt idx="2">
                  <c:v>1406</c:v>
                </c:pt>
              </c:numCache>
            </c:numRef>
          </c:val>
          <c:extLst xmlns:c16r2="http://schemas.microsoft.com/office/drawing/2015/06/chart">
            <c:ext xmlns:c16="http://schemas.microsoft.com/office/drawing/2014/chart" uri="{C3380CC4-5D6E-409C-BE32-E72D297353CC}">
              <c16:uniqueId val="{00000000-B0DA-44B1-9560-3A6BEA184F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833</c:v>
                </c:pt>
                <c:pt idx="1">
                  <c:v>896</c:v>
                </c:pt>
                <c:pt idx="2">
                  <c:v>1016</c:v>
                </c:pt>
              </c:numCache>
            </c:numRef>
          </c:val>
          <c:extLst xmlns:c16r2="http://schemas.microsoft.com/office/drawing/2015/06/chart">
            <c:ext xmlns:c16="http://schemas.microsoft.com/office/drawing/2014/chart" uri="{C3380CC4-5D6E-409C-BE32-E72D297353CC}">
              <c16:uniqueId val="{00000001-B0DA-44B1-9560-3A6BEA184F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1560</c:v>
                </c:pt>
                <c:pt idx="1">
                  <c:v>1544</c:v>
                </c:pt>
                <c:pt idx="2">
                  <c:v>1169</c:v>
                </c:pt>
              </c:numCache>
            </c:numRef>
          </c:val>
          <c:extLst xmlns:c16r2="http://schemas.microsoft.com/office/drawing/2015/06/chart">
            <c:ext xmlns:c16="http://schemas.microsoft.com/office/drawing/2014/chart" uri="{C3380CC4-5D6E-409C-BE32-E72D297353CC}">
              <c16:uniqueId val="{00000002-B0DA-44B1-9560-3A6BEA184FB0}"/>
            </c:ext>
          </c:extLst>
        </c:ser>
        <c:dLbls>
          <c:showLegendKey val="0"/>
          <c:showVal val="0"/>
          <c:showCatName val="0"/>
          <c:showSerName val="0"/>
          <c:showPercent val="0"/>
          <c:showBubbleSize val="0"/>
        </c:dLbls>
        <c:gapWidth val="120"/>
        <c:overlap val="100"/>
        <c:axId val="454242480"/>
        <c:axId val="454247184"/>
      </c:barChart>
      <c:catAx>
        <c:axId val="45424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4247184"/>
        <c:crosses val="autoZero"/>
        <c:auto val="1"/>
        <c:lblAlgn val="ctr"/>
        <c:lblOffset val="100"/>
        <c:tickLblSkip val="1"/>
        <c:tickMarkSkip val="1"/>
        <c:noMultiLvlLbl val="0"/>
      </c:catAx>
      <c:valAx>
        <c:axId val="45424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424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2E-4D27-8AAF-7B2B1DF3A5A7}"/>
                </c:ext>
                <c:ext xmlns:c15="http://schemas.microsoft.com/office/drawing/2012/chart" uri="{CE6537A1-D6FC-4f65-9D91-7224C49458BB}">
                  <c15:dlblFieldTable>
                    <c15:dlblFTEntry>
                      <c15:txfldGUID>{0294B3CB-EC22-4FE8-B3F0-C9E23C3700E3}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2E-4D27-8AAF-7B2B1DF3A5A7}"/>
                </c:ext>
                <c:ext xmlns:c15="http://schemas.microsoft.com/office/drawing/2012/chart" uri="{CE6537A1-D6FC-4f65-9D91-7224C49458BB}">
                  <c15:dlblFieldTable>
                    <c15:dlblFTEntry>
                      <c15:txfldGUID>{3AF4C799-5DA8-4BEE-AB5E-40438363B09D}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2E-4D27-8AAF-7B2B1DF3A5A7}"/>
                </c:ext>
                <c:ext xmlns:c15="http://schemas.microsoft.com/office/drawing/2012/chart" uri="{CE6537A1-D6FC-4f65-9D91-7224C49458BB}">
                  <c15:dlblFieldTable>
                    <c15:dlblFTEntry>
                      <c15:txfldGUID>{6F649693-CFD7-4447-A328-6ED683CCBD2B}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2E-4D27-8AAF-7B2B1DF3A5A7}"/>
                </c:ext>
                <c:ext xmlns:c15="http://schemas.microsoft.com/office/drawing/2012/chart" uri="{CE6537A1-D6FC-4f65-9D91-7224C49458BB}">
                  <c15:dlblFieldTable>
                    <c15:dlblFTEntry>
                      <c15:txfldGUID>{921EA54F-CEF5-486E-BDF8-61103298BFB7}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2E-4D27-8AAF-7B2B1DF3A5A7}"/>
                </c:ext>
                <c:ext xmlns:c15="http://schemas.microsoft.com/office/drawing/2012/chart" uri="{CE6537A1-D6FC-4f65-9D91-7224C49458BB}">
                  <c15:dlblFieldTable>
                    <c15:dlblFTEntry>
                      <c15:txfldGUID>{0C2E3C92-4C59-4430-88FF-A33922983A63}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2E-4D27-8AAF-7B2B1DF3A5A7}"/>
                </c:ext>
                <c:ext xmlns:c15="http://schemas.microsoft.com/office/drawing/2012/chart" uri="{CE6537A1-D6FC-4f65-9D91-7224C49458BB}">
                  <c15:dlblFieldTable>
                    <c15:dlblFTEntry>
                      <c15:txfldGUID>{58DA6D8E-9A1F-4CBE-B880-4E4E4E33FC7A}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2E-4D27-8AAF-7B2B1DF3A5A7}"/>
                </c:ext>
                <c:ext xmlns:c15="http://schemas.microsoft.com/office/drawing/2012/chart" uri="{CE6537A1-D6FC-4f65-9D91-7224C49458BB}">
                  <c15:dlblFieldTable>
                    <c15:dlblFTEntry>
                      <c15:txfldGUID>{7101466E-6DA4-4595-84C9-D1A311FF2D67}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2E-4D27-8AAF-7B2B1DF3A5A7}"/>
                </c:ext>
                <c:ext xmlns:c15="http://schemas.microsoft.com/office/drawing/2012/chart" uri="{CE6537A1-D6FC-4f65-9D91-7224C49458BB}">
                  <c15:dlblFieldTable>
                    <c15:dlblFTEntry>
                      <c15:txfldGUID>{4496F9C1-103C-4638-A7B7-FBAFAB3ED4C1}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2E-4D27-8AAF-7B2B1DF3A5A7}"/>
                </c:ext>
                <c:ext xmlns:c15="http://schemas.microsoft.com/office/drawing/2012/chart" uri="{CE6537A1-D6FC-4f65-9D91-7224C49458BB}">
                  <c15:dlblFieldTable>
                    <c15:dlblFTEntry>
                      <c15:txfldGUID>{ECB08434-481B-40D8-9230-516DA00F0349}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50.8</c:v>
                </c:pt>
                <c:pt idx="16">
                  <c:v>50.7</c:v>
                </c:pt>
                <c:pt idx="24">
                  <c:v>50.7</c:v>
                </c:pt>
                <c:pt idx="32">
                  <c:v>50.9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92E-4D27-8AAF-7B2B1DF3A5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2E-4D27-8AAF-7B2B1DF3A5A7}"/>
                </c:ext>
                <c:ext xmlns:c15="http://schemas.microsoft.com/office/drawing/2012/chart" uri="{CE6537A1-D6FC-4f65-9D91-7224C49458BB}">
                  <c15:layout/>
                  <c15:dlblFieldTable>
                    <c15:dlblFTEntry>
                      <c15:txfldGUID>{F3DE31AA-BE23-4F62-9FFF-6FF0BC51F57B}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2E-4D27-8AAF-7B2B1DF3A5A7}"/>
                </c:ext>
                <c:ext xmlns:c15="http://schemas.microsoft.com/office/drawing/2012/chart" uri="{CE6537A1-D6FC-4f65-9D91-7224C49458BB}">
                  <c15:dlblFieldTable>
                    <c15:dlblFTEntry>
                      <c15:txfldGUID>{4AD90636-C187-4498-A8BA-B9A146102EE0}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2E-4D27-8AAF-7B2B1DF3A5A7}"/>
                </c:ext>
                <c:ext xmlns:c15="http://schemas.microsoft.com/office/drawing/2012/chart" uri="{CE6537A1-D6FC-4f65-9D91-7224C49458BB}">
                  <c15:dlblFieldTable>
                    <c15:dlblFTEntry>
                      <c15:txfldGUID>{FA54AA3A-D0C1-4C38-A89D-67680849171D}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2E-4D27-8AAF-7B2B1DF3A5A7}"/>
                </c:ext>
                <c:ext xmlns:c15="http://schemas.microsoft.com/office/drawing/2012/chart" uri="{CE6537A1-D6FC-4f65-9D91-7224C49458BB}">
                  <c15:dlblFieldTable>
                    <c15:dlblFTEntry>
                      <c15:txfldGUID>{8711AC1D-435F-45B6-A9C9-259C312768B9}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2E-4D27-8AAF-7B2B1DF3A5A7}"/>
                </c:ext>
                <c:ext xmlns:c15="http://schemas.microsoft.com/office/drawing/2012/chart" uri="{CE6537A1-D6FC-4f65-9D91-7224C49458BB}">
                  <c15:dlblFieldTable>
                    <c15:dlblFTEntry>
                      <c15:txfldGUID>{9F5FDBAB-7EB9-44A0-9DF7-906B86374132}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2E-4D27-8AAF-7B2B1DF3A5A7}"/>
                </c:ext>
                <c:ext xmlns:c15="http://schemas.microsoft.com/office/drawing/2012/chart" uri="{CE6537A1-D6FC-4f65-9D91-7224C49458BB}">
                  <c15:layout/>
                  <c15:dlblFieldTable>
                    <c15:dlblFTEntry>
                      <c15:txfldGUID>{10BB5F7F-E00D-4AB1-8519-81669BC386CA}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2E-4D27-8AAF-7B2B1DF3A5A7}"/>
                </c:ext>
                <c:ext xmlns:c15="http://schemas.microsoft.com/office/drawing/2012/chart" uri="{CE6537A1-D6FC-4f65-9D91-7224C49458BB}">
                  <c15:layout/>
                  <c15:dlblFieldTable>
                    <c15:dlblFTEntry>
                      <c15:txfldGUID>{CABB604E-FCAE-4166-85A1-C2C56A8DFA6B}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2E-4D27-8AAF-7B2B1DF3A5A7}"/>
                </c:ext>
                <c:ext xmlns:c15="http://schemas.microsoft.com/office/drawing/2012/chart" uri="{CE6537A1-D6FC-4f65-9D91-7224C49458BB}">
                  <c15:layout/>
                  <c15:dlblFieldTable>
                    <c15:dlblFTEntry>
                      <c15:txfldGUID>{F0CE720A-C2CB-4231-9F68-C4043073C182}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2E-4D27-8AAF-7B2B1DF3A5A7}"/>
                </c:ext>
                <c:ext xmlns:c15="http://schemas.microsoft.com/office/drawing/2012/chart" uri="{CE6537A1-D6FC-4f65-9D91-7224C49458BB}">
                  <c15:layout/>
                  <c15:dlblFieldTable>
                    <c15:dlblFTEntry>
                      <c15:txfldGUID>{880D47BF-6531-4728-A99E-67ABA0E9DF44}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92E-4D27-8AAF-7B2B1DF3A5A7}"/>
            </c:ext>
          </c:extLst>
        </c:ser>
        <c:dLbls>
          <c:showLegendKey val="0"/>
          <c:showVal val="1"/>
          <c:showCatName val="0"/>
          <c:showSerName val="0"/>
          <c:showPercent val="0"/>
          <c:showBubbleSize val="0"/>
        </c:dLbls>
        <c:axId val="645540896"/>
        <c:axId val="645549128"/>
      </c:scatterChart>
      <c:valAx>
        <c:axId val="645540896"/>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5549128"/>
        <c:crosses val="autoZero"/>
        <c:crossBetween val="midCat"/>
      </c:valAx>
      <c:valAx>
        <c:axId val="64554912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45540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68-47E2-9234-BD4C75045184}"/>
                </c:ext>
                <c:ext xmlns:c15="http://schemas.microsoft.com/office/drawing/2012/chart" uri="{CE6537A1-D6FC-4f65-9D91-7224C49458BB}">
                  <c15:dlblFieldTable>
                    <c15:dlblFTEntry>
                      <c15:txfldGUID>{E76BAA3A-80DF-4195-9DD3-BCF1431CB403}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68-47E2-9234-BD4C75045184}"/>
                </c:ext>
                <c:ext xmlns:c15="http://schemas.microsoft.com/office/drawing/2012/chart" uri="{CE6537A1-D6FC-4f65-9D91-7224C49458BB}">
                  <c15:dlblFieldTable>
                    <c15:dlblFTEntry>
                      <c15:txfldGUID>{45AF5ECA-780E-40FF-B724-DFED60C29B51}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68-47E2-9234-BD4C75045184}"/>
                </c:ext>
                <c:ext xmlns:c15="http://schemas.microsoft.com/office/drawing/2012/chart" uri="{CE6537A1-D6FC-4f65-9D91-7224C49458BB}">
                  <c15:dlblFieldTable>
                    <c15:dlblFTEntry>
                      <c15:txfldGUID>{34273C38-CB3A-474C-BD07-A086B017F08B}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68-47E2-9234-BD4C75045184}"/>
                </c:ext>
                <c:ext xmlns:c15="http://schemas.microsoft.com/office/drawing/2012/chart" uri="{CE6537A1-D6FC-4f65-9D91-7224C49458BB}">
                  <c15:dlblFieldTable>
                    <c15:dlblFTEntry>
                      <c15:txfldGUID>{99CE945C-E9AD-4296-ABA8-7614FECFF059}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68-47E2-9234-BD4C75045184}"/>
                </c:ext>
                <c:ext xmlns:c15="http://schemas.microsoft.com/office/drawing/2012/chart" uri="{CE6537A1-D6FC-4f65-9D91-7224C49458BB}">
                  <c15:dlblFieldTable>
                    <c15:dlblFTEntry>
                      <c15:txfldGUID>{4E5D82E3-5750-4BEB-8D05-8ADB27E91231}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68-47E2-9234-BD4C75045184}"/>
                </c:ext>
                <c:ext xmlns:c15="http://schemas.microsoft.com/office/drawing/2012/chart" uri="{CE6537A1-D6FC-4f65-9D91-7224C49458BB}">
                  <c15:dlblFieldTable>
                    <c15:dlblFTEntry>
                      <c15:txfldGUID>{3A99620A-7B0E-4EE5-B575-C2AA7FEF3847}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68-47E2-9234-BD4C75045184}"/>
                </c:ext>
                <c:ext xmlns:c15="http://schemas.microsoft.com/office/drawing/2012/chart" uri="{CE6537A1-D6FC-4f65-9D91-7224C49458BB}">
                  <c15:dlblFieldTable>
                    <c15:dlblFTEntry>
                      <c15:txfldGUID>{9C31FD7F-C004-41CB-83CD-67DA2FBAF7A0}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68-47E2-9234-BD4C75045184}"/>
                </c:ext>
                <c:ext xmlns:c15="http://schemas.microsoft.com/office/drawing/2012/chart" uri="{CE6537A1-D6FC-4f65-9D91-7224C49458BB}">
                  <c15:dlblFieldTable>
                    <c15:dlblFTEntry>
                      <c15:txfldGUID>{0C08088C-D888-4C35-A7FC-D3BA8CEEDA86}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68-47E2-9234-BD4C75045184}"/>
                </c:ext>
                <c:ext xmlns:c15="http://schemas.microsoft.com/office/drawing/2012/chart" uri="{CE6537A1-D6FC-4f65-9D91-7224C49458BB}">
                  <c15:dlblFieldTable>
                    <c15:dlblFTEntry>
                      <c15:txfldGUID>{E9E9B752-E733-40FA-94D0-4A77F0058A3A}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1.2</c:v>
                </c:pt>
                <c:pt idx="16">
                  <c:v>0</c:v>
                </c:pt>
                <c:pt idx="24">
                  <c:v>0</c:v>
                </c:pt>
                <c:pt idx="32">
                  <c:v>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768-47E2-9234-BD4C750451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68-47E2-9234-BD4C75045184}"/>
                </c:ext>
                <c:ext xmlns:c15="http://schemas.microsoft.com/office/drawing/2012/chart" uri="{CE6537A1-D6FC-4f65-9D91-7224C49458BB}">
                  <c15:dlblFieldTable>
                    <c15:dlblFTEntry>
                      <c15:txfldGUID>{4818743B-B887-444A-A03E-9C05BE6F7812}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68-47E2-9234-BD4C75045184}"/>
                </c:ext>
                <c:ext xmlns:c15="http://schemas.microsoft.com/office/drawing/2012/chart" uri="{CE6537A1-D6FC-4f65-9D91-7224C49458BB}">
                  <c15:dlblFieldTable>
                    <c15:dlblFTEntry>
                      <c15:txfldGUID>{73A59D3A-0906-4C30-B63C-55721FD45319}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68-47E2-9234-BD4C75045184}"/>
                </c:ext>
                <c:ext xmlns:c15="http://schemas.microsoft.com/office/drawing/2012/chart" uri="{CE6537A1-D6FC-4f65-9D91-7224C49458BB}">
                  <c15:dlblFieldTable>
                    <c15:dlblFTEntry>
                      <c15:txfldGUID>{D07612A1-2642-4203-B177-26F7ADCA0174}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68-47E2-9234-BD4C75045184}"/>
                </c:ext>
                <c:ext xmlns:c15="http://schemas.microsoft.com/office/drawing/2012/chart" uri="{CE6537A1-D6FC-4f65-9D91-7224C49458BB}">
                  <c15:dlblFieldTable>
                    <c15:dlblFTEntry>
                      <c15:txfldGUID>{D52C2983-5A84-4D16-A93F-E1D8E012A1C6}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68-47E2-9234-BD4C75045184}"/>
                </c:ext>
                <c:ext xmlns:c15="http://schemas.microsoft.com/office/drawing/2012/chart" uri="{CE6537A1-D6FC-4f65-9D91-7224C49458BB}">
                  <c15:dlblFieldTable>
                    <c15:dlblFTEntry>
                      <c15:txfldGUID>{E9DC3BCF-EAB7-4DFA-8422-20510A166BF4}</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68-47E2-9234-BD4C75045184}"/>
                </c:ext>
                <c:ext xmlns:c15="http://schemas.microsoft.com/office/drawing/2012/chart" uri="{CE6537A1-D6FC-4f65-9D91-7224C49458BB}">
                  <c15:dlblFieldTable>
                    <c15:dlblFTEntry>
                      <c15:txfldGUID>{0044E785-3AA1-4895-9011-913BB7AB22BF}</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68-47E2-9234-BD4C75045184}"/>
                </c:ext>
                <c:ext xmlns:c15="http://schemas.microsoft.com/office/drawing/2012/chart" uri="{CE6537A1-D6FC-4f65-9D91-7224C49458BB}">
                  <c15:dlblFieldTable>
                    <c15:dlblFTEntry>
                      <c15:txfldGUID>{14C29BD4-839D-4802-8D74-5A64376A7AFC}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68-47E2-9234-BD4C75045184}"/>
                </c:ext>
                <c:ext xmlns:c15="http://schemas.microsoft.com/office/drawing/2012/chart" uri="{CE6537A1-D6FC-4f65-9D91-7224C49458BB}">
                  <c15:dlblFieldTable>
                    <c15:dlblFTEntry>
                      <c15:txfldGUID>{507451F8-C2A4-4085-AB4A-B8E501145B20}</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68-47E2-9234-BD4C75045184}"/>
                </c:ext>
                <c:ext xmlns:c15="http://schemas.microsoft.com/office/drawing/2012/chart" uri="{CE6537A1-D6FC-4f65-9D91-7224C49458BB}">
                  <c15:dlblFieldTable>
                    <c15:dlblFTEntry>
                      <c15:txfldGUID>{2AEEC481-8BF7-4BA4-AFD5-ACAE0572D653}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768-47E2-9234-BD4C75045184}"/>
            </c:ext>
          </c:extLst>
        </c:ser>
        <c:dLbls>
          <c:showLegendKey val="0"/>
          <c:showVal val="1"/>
          <c:showCatName val="0"/>
          <c:showSerName val="0"/>
          <c:showPercent val="0"/>
          <c:showBubbleSize val="0"/>
        </c:dLbls>
        <c:axId val="645542464"/>
        <c:axId val="645541680"/>
      </c:scatterChart>
      <c:valAx>
        <c:axId val="645542464"/>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5541680"/>
        <c:crosses val="autoZero"/>
        <c:crossBetween val="midCat"/>
      </c:valAx>
      <c:valAx>
        <c:axId val="64554168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45542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元利償還金などの減少により、実質公債費比率の分子は減少傾向にある。実質公債費比率は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％まで下がったが、令和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年度より庁舎建設などの大規模事業があり、その公債費の増高を予測し、地方債許可団体に移行する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減債基金残高のうち、実質公債費比率の算定に用いる満期一括償還地方債の償還の財源としての積立額はありません。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一般会計等に係る地方債の現在高の増加による将来負担額の増加、充当可能基金の減少による充当可能財源の減少などにより、将来負担比率の分子は増加傾向にあるるものの、健全な範囲で保たれている。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徳島県佐那河内村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増減理由としては減債基金の増加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、役場庁舎改築基金での減少であり、その他においては横ばいの状況である。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短期的には新庁舎建設事業において令和２年度に工事着手し令和３年度中に竣工する予定のため、役場庁舎改築基金は事業終了に伴い基金残高は０円となる見込みであり、これにより基金全体としても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中期的には、預金収入を財源とした積立金が減少する見込みのため取崩予定の無い基金を検討し、国債等の運用を進める。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・役場庁舎改築基金：佐那河内村役場の改築に係る経費に充てるため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・応援基金：ふるさと佐那河内をこよなく愛し、佐那河内の未来の発展を応援しようとする個人、団体から広く寄附金を募り、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寄付者からの佐那河内村応援寄附金を積み立てるため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・新庁舎改築により基金の繰入増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・新庁舎建設事業において令和元年度中に実施設計を行い、令和２年度に工事着手し令和３年度中に竣工する予定のため、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役場庁舎改築基金は事業終了に伴い基金残高は０円となる見込みである。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・ふるさと納税の健全な発展に向けた制度の見直しに準じ、事業を活用し、継続して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WEB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サイトでの寄附を募っていく予定である。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預金利子積み当てによる増加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剰余金の取扱いにおいて決算剰余金の１／２を下らない額を翌翌年度までに積み立て、又は償還期限を繰り上げて行なう地方債の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償還の財源に充てなければならないとされており、本村の場合、決算剰余金については減債基金へ優先的に積み立て、短期的には庁舎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建設関係の地方債の償還において繰上償還を予定している。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そのため、その繰上償還を行っている間は、前年度同様、預金利子分についてのみ積み立てることとしている。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百万円積立て、繰上償還として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短期的に庁舎建設関係の地方債の償還において繰上償還（令和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そのため決算剰余金については減債基金へ優先的に積み立てることとしている。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当村の有形固定資産減価償却率は、類似団体よりも低い水準にある。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年度に建物</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棟を取得したが、そのうち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棟は耐用年数を超過した建物の中古取得であった。また、除却等の処分は無く、有形固定資産減価償却率については、令和元年度決算と比較して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今後も、公共施設個別計画や公共施設等総合管理計画等に沿った公共施設（ハコモノ）に対するマネジメントを進め、計画的な予防保全を図る。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0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0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0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xmlns="" id="{00000000-0008-0000-00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86106</xdr:rowOff>
    </xdr:from>
    <xdr:to>
      <xdr:col>23</xdr:col>
      <xdr:colOff>136525</xdr:colOff>
      <xdr:row>31</xdr:row>
      <xdr:rowOff>16256</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47117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108983</xdr:rowOff>
    </xdr:from>
    <xdr:ext cx="405111" cy="259045"/>
    <xdr:sp macro="" textlink="">
      <xdr:nvSpPr>
        <xdr:cNvPr id="90" name="有形固定資産減価償却率該当値テキスト">
          <a:extLst>
            <a:ext uri="{FF2B5EF4-FFF2-40B4-BE49-F238E27FC236}">
              <a16:creationId xmlns:a16="http://schemas.microsoft.com/office/drawing/2014/main" xmlns="" id="{00000000-0008-0000-0000-00005A000000}"/>
            </a:ext>
          </a:extLst>
        </xdr:cNvPr>
        <xdr:cNvSpPr txBox="1"/>
      </xdr:nvSpPr>
      <xdr:spPr>
        <a:xfrm>
          <a:off x="4813300" y="585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81788</xdr:rowOff>
    </xdr:from>
    <xdr:to>
      <xdr:col>19</xdr:col>
      <xdr:colOff>187325</xdr:colOff>
      <xdr:row>31</xdr:row>
      <xdr:rowOff>11938</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4000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132588</xdr:rowOff>
    </xdr:from>
    <xdr:to>
      <xdr:col>23</xdr:col>
      <xdr:colOff>85725</xdr:colOff>
      <xdr:row>30</xdr:row>
      <xdr:rowOff>136906</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a:off x="4051300" y="6047613"/>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81788</xdr:rowOff>
    </xdr:from>
    <xdr:to>
      <xdr:col>15</xdr:col>
      <xdr:colOff>187325</xdr:colOff>
      <xdr:row>31</xdr:row>
      <xdr:rowOff>11938</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3238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132588</xdr:rowOff>
    </xdr:from>
    <xdr:to>
      <xdr:col>19</xdr:col>
      <xdr:colOff>136525</xdr:colOff>
      <xdr:row>30</xdr:row>
      <xdr:rowOff>132588</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a:off x="3289300" y="60476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132588</xdr:rowOff>
    </xdr:from>
    <xdr:to>
      <xdr:col>15</xdr:col>
      <xdr:colOff>136525</xdr:colOff>
      <xdr:row>30</xdr:row>
      <xdr:rowOff>134747</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flipV="1">
          <a:off x="2527300" y="6047613"/>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7" name="楕円 96">
          <a:extLst>
            <a:ext uri="{FF2B5EF4-FFF2-40B4-BE49-F238E27FC236}">
              <a16:creationId xmlns:a16="http://schemas.microsoft.com/office/drawing/2014/main" xmlns="" id="{00000000-0008-0000-0000-000061000000}"/>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134747</xdr:rowOff>
    </xdr:to>
    <xdr:cxnSp macro="">
      <xdr:nvCxnSpPr>
        <xdr:cNvPr id="98" name="直線コネクタ 97">
          <a:extLst>
            <a:ext uri="{FF2B5EF4-FFF2-40B4-BE49-F238E27FC236}">
              <a16:creationId xmlns:a16="http://schemas.microsoft.com/office/drawing/2014/main" xmlns="" id="{00000000-0008-0000-0000-000062000000}"/>
            </a:ext>
          </a:extLst>
        </xdr:cNvPr>
        <xdr:cNvCxnSpPr/>
      </xdr:nvCxnSpPr>
      <xdr:spPr>
        <a:xfrm>
          <a:off x="1765300" y="603250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xmlns="" id="{00000000-0008-0000-0000-00006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xmlns="" id="{00000000-0008-0000-0000-000064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xmlns="" id="{00000000-0008-0000-00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xmlns="" id="{00000000-0008-0000-0000-000066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28465</xdr:rowOff>
    </xdr:from>
    <xdr:ext cx="405111" cy="259045"/>
    <xdr:sp macro="" textlink="">
      <xdr:nvSpPr>
        <xdr:cNvPr id="103" name="n_1mainValue有形固定資産減価償却率">
          <a:extLst>
            <a:ext uri="{FF2B5EF4-FFF2-40B4-BE49-F238E27FC236}">
              <a16:creationId xmlns:a16="http://schemas.microsoft.com/office/drawing/2014/main" xmlns="" id="{00000000-0008-0000-0000-000067000000}"/>
            </a:ext>
          </a:extLst>
        </xdr:cNvPr>
        <xdr:cNvSpPr txBox="1"/>
      </xdr:nvSpPr>
      <xdr:spPr>
        <a:xfrm>
          <a:off x="3836044" y="57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28465</xdr:rowOff>
    </xdr:from>
    <xdr:ext cx="405111" cy="259045"/>
    <xdr:sp macro="" textlink="">
      <xdr:nvSpPr>
        <xdr:cNvPr id="104" name="n_2mainValue有形固定資産減価償却率">
          <a:extLst>
            <a:ext uri="{FF2B5EF4-FFF2-40B4-BE49-F238E27FC236}">
              <a16:creationId xmlns:a16="http://schemas.microsoft.com/office/drawing/2014/main" xmlns="" id="{00000000-0008-0000-0000-000068000000}"/>
            </a:ext>
          </a:extLst>
        </xdr:cNvPr>
        <xdr:cNvSpPr txBox="1"/>
      </xdr:nvSpPr>
      <xdr:spPr>
        <a:xfrm>
          <a:off x="3086744" y="57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30624</xdr:rowOff>
    </xdr:from>
    <xdr:ext cx="405111" cy="259045"/>
    <xdr:sp macro="" textlink="">
      <xdr:nvSpPr>
        <xdr:cNvPr id="105" name="n_3mainValue有形固定資産減価償却率">
          <a:extLst>
            <a:ext uri="{FF2B5EF4-FFF2-40B4-BE49-F238E27FC236}">
              <a16:creationId xmlns:a16="http://schemas.microsoft.com/office/drawing/2014/main" xmlns="" id="{00000000-0008-0000-0000-000069000000}"/>
            </a:ext>
          </a:extLst>
        </xdr:cNvPr>
        <xdr:cNvSpPr txBox="1"/>
      </xdr:nvSpPr>
      <xdr:spPr>
        <a:xfrm>
          <a:off x="2324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106" name="n_4mainValue有形固定資産減価償却率">
          <a:extLst>
            <a:ext uri="{FF2B5EF4-FFF2-40B4-BE49-F238E27FC236}">
              <a16:creationId xmlns:a16="http://schemas.microsoft.com/office/drawing/2014/main" xmlns="" id="{00000000-0008-0000-0000-00006A000000}"/>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年度決算において、負債合計金額は約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億円であり、対して業務活動収支は約</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億円である。これらの商を償還年数とした場合、約</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年となる。令和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年度決算時点の基金残高約</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億円には、庁舎建て替え事業費も含まれるため、今後も計画的に起債を行っていく。</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年度の地方債償還支出は、地方債発行収入を下回っている。償還計画に基づいて計画的な財政運営に努める。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xmlns="" id="{00000000-0008-0000-00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xmlns="" id="{00000000-0008-0000-00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xmlns="" id="{00000000-0008-0000-00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xmlns="" id="{00000000-0008-0000-00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xmlns="" id="{00000000-0008-0000-00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xmlns="" id="{00000000-0008-0000-00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xmlns="" id="{00000000-0008-0000-00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xmlns="" id="{00000000-0008-0000-00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xmlns="" id="{00000000-0008-0000-0000-000099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xmlns="" id="{00000000-0008-0000-0000-00009A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xmlns="" id="{00000000-0008-0000-0000-00009B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xmlns="" id="{00000000-0008-0000-0000-00009C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xmlns=""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xmlns=""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xmlns=""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xmlns=""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xmlns=""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xmlns=""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00000000-0008-0000-01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xmlns=""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5" name="【道路】&#10;有形固定資産減価償却率該当値テキスト">
          <a:extLst>
            <a:ext uri="{FF2B5EF4-FFF2-40B4-BE49-F238E27FC236}">
              <a16:creationId xmlns:a16="http://schemas.microsoft.com/office/drawing/2014/main" xmlns="" id="{00000000-0008-0000-0100-00004B000000}"/>
            </a:ext>
          </a:extLst>
        </xdr:cNvPr>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120287</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a:off x="3797300" y="627779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30299</xdr:rowOff>
    </xdr:from>
    <xdr:to>
      <xdr:col>15</xdr:col>
      <xdr:colOff>101600</xdr:colOff>
      <xdr:row>36</xdr:row>
      <xdr:rowOff>131899</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2857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81099</xdr:rowOff>
    </xdr:from>
    <xdr:to>
      <xdr:col>19</xdr:col>
      <xdr:colOff>177800</xdr:colOff>
      <xdr:row>36</xdr:row>
      <xdr:rowOff>105592</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908300" y="62532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xdr:rowOff>
    </xdr:from>
    <xdr:to>
      <xdr:col>10</xdr:col>
      <xdr:colOff>165100</xdr:colOff>
      <xdr:row>36</xdr:row>
      <xdr:rowOff>102507</xdr:rowOff>
    </xdr:to>
    <xdr:sp macro="" textlink="">
      <xdr:nvSpPr>
        <xdr:cNvPr id="80" name="楕円 79">
          <a:extLst>
            <a:ext uri="{FF2B5EF4-FFF2-40B4-BE49-F238E27FC236}">
              <a16:creationId xmlns:a16="http://schemas.microsoft.com/office/drawing/2014/main" xmlns="" id="{00000000-0008-0000-0100-000050000000}"/>
            </a:ext>
          </a:extLst>
        </xdr:cNvPr>
        <xdr:cNvSpPr/>
      </xdr:nvSpPr>
      <xdr:spPr>
        <a:xfrm>
          <a:off x="1968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51707</xdr:rowOff>
    </xdr:from>
    <xdr:to>
      <xdr:col>15</xdr:col>
      <xdr:colOff>50800</xdr:colOff>
      <xdr:row>36</xdr:row>
      <xdr:rowOff>81099</xdr:rowOff>
    </xdr:to>
    <xdr:cxnSp macro="">
      <xdr:nvCxnSpPr>
        <xdr:cNvPr id="81" name="直線コネクタ 80">
          <a:extLst>
            <a:ext uri="{FF2B5EF4-FFF2-40B4-BE49-F238E27FC236}">
              <a16:creationId xmlns:a16="http://schemas.microsoft.com/office/drawing/2014/main" xmlns="" id="{00000000-0008-0000-0100-000051000000}"/>
            </a:ext>
          </a:extLst>
        </xdr:cNvPr>
        <xdr:cNvCxnSpPr/>
      </xdr:nvCxnSpPr>
      <xdr:spPr>
        <a:xfrm>
          <a:off x="2019300" y="622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146231</xdr:rowOff>
    </xdr:from>
    <xdr:to>
      <xdr:col>6</xdr:col>
      <xdr:colOff>38100</xdr:colOff>
      <xdr:row>36</xdr:row>
      <xdr:rowOff>76381</xdr:rowOff>
    </xdr:to>
    <xdr:sp macro="" textlink="">
      <xdr:nvSpPr>
        <xdr:cNvPr id="82" name="楕円 81">
          <a:extLst>
            <a:ext uri="{FF2B5EF4-FFF2-40B4-BE49-F238E27FC236}">
              <a16:creationId xmlns:a16="http://schemas.microsoft.com/office/drawing/2014/main" xmlns="" id="{00000000-0008-0000-0100-000052000000}"/>
            </a:ext>
          </a:extLst>
        </xdr:cNvPr>
        <xdr:cNvSpPr/>
      </xdr:nvSpPr>
      <xdr:spPr>
        <a:xfrm>
          <a:off x="1079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25581</xdr:rowOff>
    </xdr:from>
    <xdr:to>
      <xdr:col>10</xdr:col>
      <xdr:colOff>114300</xdr:colOff>
      <xdr:row>36</xdr:row>
      <xdr:rowOff>51707</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a:off x="1130300" y="61977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xmlns="" id="{00000000-0008-0000-01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xmlns="" id="{00000000-0008-0000-01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xmlns="" id="{00000000-0008-0000-01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xmlns="" id="{00000000-0008-0000-01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8" name="n_1mainValue【道路】&#10;有形固定資産減価償却率">
          <a:extLst>
            <a:ext uri="{FF2B5EF4-FFF2-40B4-BE49-F238E27FC236}">
              <a16:creationId xmlns:a16="http://schemas.microsoft.com/office/drawing/2014/main" xmlns="" id="{00000000-0008-0000-0100-000058000000}"/>
            </a:ext>
          </a:extLst>
        </xdr:cNvPr>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148426</xdr:rowOff>
    </xdr:from>
    <xdr:ext cx="405111" cy="259045"/>
    <xdr:sp macro="" textlink="">
      <xdr:nvSpPr>
        <xdr:cNvPr id="89" name="n_2mainValue【道路】&#10;有形固定資産減価償却率">
          <a:extLst>
            <a:ext uri="{FF2B5EF4-FFF2-40B4-BE49-F238E27FC236}">
              <a16:creationId xmlns:a16="http://schemas.microsoft.com/office/drawing/2014/main" xmlns="" id="{00000000-0008-0000-0100-000059000000}"/>
            </a:ext>
          </a:extLst>
        </xdr:cNvPr>
        <xdr:cNvSpPr txBox="1"/>
      </xdr:nvSpPr>
      <xdr:spPr>
        <a:xfrm>
          <a:off x="2705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119034</xdr:rowOff>
    </xdr:from>
    <xdr:ext cx="405111" cy="259045"/>
    <xdr:sp macro="" textlink="">
      <xdr:nvSpPr>
        <xdr:cNvPr id="90" name="n_3mainValue【道路】&#10;有形固定資産減価償却率">
          <a:extLst>
            <a:ext uri="{FF2B5EF4-FFF2-40B4-BE49-F238E27FC236}">
              <a16:creationId xmlns:a16="http://schemas.microsoft.com/office/drawing/2014/main" xmlns="" id="{00000000-0008-0000-0100-00005A000000}"/>
            </a:ext>
          </a:extLst>
        </xdr:cNvPr>
        <xdr:cNvSpPr txBox="1"/>
      </xdr:nvSpPr>
      <xdr:spPr>
        <a:xfrm>
          <a:off x="1816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92908</xdr:rowOff>
    </xdr:from>
    <xdr:ext cx="405111" cy="259045"/>
    <xdr:sp macro="" textlink="">
      <xdr:nvSpPr>
        <xdr:cNvPr id="91" name="n_4mainValue【道路】&#10;有形固定資産減価償却率">
          <a:extLst>
            <a:ext uri="{FF2B5EF4-FFF2-40B4-BE49-F238E27FC236}">
              <a16:creationId xmlns:a16="http://schemas.microsoft.com/office/drawing/2014/main" xmlns="" id="{00000000-0008-0000-0100-00005B000000}"/>
            </a:ext>
          </a:extLst>
        </xdr:cNvPr>
        <xdr:cNvSpPr txBox="1"/>
      </xdr:nvSpPr>
      <xdr:spPr>
        <a:xfrm>
          <a:off x="927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xmlns=""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xmlns=""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xmlns=""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xmlns=""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xmlns="" id="{00000000-0008-0000-01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xmlns=""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109900</xdr:rowOff>
    </xdr:from>
    <xdr:to>
      <xdr:col>55</xdr:col>
      <xdr:colOff>50800</xdr:colOff>
      <xdr:row>41</xdr:row>
      <xdr:rowOff>40050</xdr:rowOff>
    </xdr:to>
    <xdr:sp macro="" textlink="">
      <xdr:nvSpPr>
        <xdr:cNvPr id="131" name="楕円 130">
          <a:extLst>
            <a:ext uri="{FF2B5EF4-FFF2-40B4-BE49-F238E27FC236}">
              <a16:creationId xmlns:a16="http://schemas.microsoft.com/office/drawing/2014/main" xmlns="" id="{00000000-0008-0000-0100-000083000000}"/>
            </a:ext>
          </a:extLst>
        </xdr:cNvPr>
        <xdr:cNvSpPr/>
      </xdr:nvSpPr>
      <xdr:spPr>
        <a:xfrm>
          <a:off x="10426700" y="69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132777</xdr:rowOff>
    </xdr:from>
    <xdr:ext cx="599010" cy="259045"/>
    <xdr:sp macro="" textlink="">
      <xdr:nvSpPr>
        <xdr:cNvPr id="132" name="【道路】&#10;一人当たり延長該当値テキスト">
          <a:extLst>
            <a:ext uri="{FF2B5EF4-FFF2-40B4-BE49-F238E27FC236}">
              <a16:creationId xmlns:a16="http://schemas.microsoft.com/office/drawing/2014/main" xmlns="" id="{00000000-0008-0000-0100-000084000000}"/>
            </a:ext>
          </a:extLst>
        </xdr:cNvPr>
        <xdr:cNvSpPr txBox="1"/>
      </xdr:nvSpPr>
      <xdr:spPr>
        <a:xfrm>
          <a:off x="10515600" y="681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114123</xdr:rowOff>
    </xdr:from>
    <xdr:to>
      <xdr:col>50</xdr:col>
      <xdr:colOff>165100</xdr:colOff>
      <xdr:row>41</xdr:row>
      <xdr:rowOff>44273</xdr:rowOff>
    </xdr:to>
    <xdr:sp macro="" textlink="">
      <xdr:nvSpPr>
        <xdr:cNvPr id="133" name="楕円 132">
          <a:extLst>
            <a:ext uri="{FF2B5EF4-FFF2-40B4-BE49-F238E27FC236}">
              <a16:creationId xmlns:a16="http://schemas.microsoft.com/office/drawing/2014/main" xmlns="" id="{00000000-0008-0000-0100-000085000000}"/>
            </a:ext>
          </a:extLst>
        </xdr:cNvPr>
        <xdr:cNvSpPr/>
      </xdr:nvSpPr>
      <xdr:spPr>
        <a:xfrm>
          <a:off x="9588500" y="69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160700</xdr:rowOff>
    </xdr:from>
    <xdr:to>
      <xdr:col>55</xdr:col>
      <xdr:colOff>0</xdr:colOff>
      <xdr:row>40</xdr:row>
      <xdr:rowOff>164923</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flipV="1">
          <a:off x="9639300" y="7018700"/>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120252</xdr:rowOff>
    </xdr:from>
    <xdr:to>
      <xdr:col>46</xdr:col>
      <xdr:colOff>38100</xdr:colOff>
      <xdr:row>41</xdr:row>
      <xdr:rowOff>50402</xdr:rowOff>
    </xdr:to>
    <xdr:sp macro="" textlink="">
      <xdr:nvSpPr>
        <xdr:cNvPr id="135" name="楕円 134">
          <a:extLst>
            <a:ext uri="{FF2B5EF4-FFF2-40B4-BE49-F238E27FC236}">
              <a16:creationId xmlns:a16="http://schemas.microsoft.com/office/drawing/2014/main" xmlns="" id="{00000000-0008-0000-0100-000087000000}"/>
            </a:ext>
          </a:extLst>
        </xdr:cNvPr>
        <xdr:cNvSpPr/>
      </xdr:nvSpPr>
      <xdr:spPr>
        <a:xfrm>
          <a:off x="8699500" y="69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164923</xdr:rowOff>
    </xdr:from>
    <xdr:to>
      <xdr:col>50</xdr:col>
      <xdr:colOff>114300</xdr:colOff>
      <xdr:row>40</xdr:row>
      <xdr:rowOff>171052</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flipV="1">
          <a:off x="8750300" y="7022923"/>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130518</xdr:rowOff>
    </xdr:from>
    <xdr:to>
      <xdr:col>41</xdr:col>
      <xdr:colOff>101600</xdr:colOff>
      <xdr:row>41</xdr:row>
      <xdr:rowOff>60668</xdr:rowOff>
    </xdr:to>
    <xdr:sp macro="" textlink="">
      <xdr:nvSpPr>
        <xdr:cNvPr id="137" name="楕円 136">
          <a:extLst>
            <a:ext uri="{FF2B5EF4-FFF2-40B4-BE49-F238E27FC236}">
              <a16:creationId xmlns:a16="http://schemas.microsoft.com/office/drawing/2014/main" xmlns="" id="{00000000-0008-0000-0100-000089000000}"/>
            </a:ext>
          </a:extLst>
        </xdr:cNvPr>
        <xdr:cNvSpPr/>
      </xdr:nvSpPr>
      <xdr:spPr>
        <a:xfrm>
          <a:off x="7810500" y="69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171052</xdr:rowOff>
    </xdr:from>
    <xdr:to>
      <xdr:col>45</xdr:col>
      <xdr:colOff>177800</xdr:colOff>
      <xdr:row>41</xdr:row>
      <xdr:rowOff>9868</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flipV="1">
          <a:off x="7861300" y="7029052"/>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112095</xdr:rowOff>
    </xdr:from>
    <xdr:to>
      <xdr:col>36</xdr:col>
      <xdr:colOff>165100</xdr:colOff>
      <xdr:row>41</xdr:row>
      <xdr:rowOff>42245</xdr:rowOff>
    </xdr:to>
    <xdr:sp macro="" textlink="">
      <xdr:nvSpPr>
        <xdr:cNvPr id="139" name="楕円 138">
          <a:extLst>
            <a:ext uri="{FF2B5EF4-FFF2-40B4-BE49-F238E27FC236}">
              <a16:creationId xmlns:a16="http://schemas.microsoft.com/office/drawing/2014/main" xmlns="" id="{00000000-0008-0000-0100-00008B000000}"/>
            </a:ext>
          </a:extLst>
        </xdr:cNvPr>
        <xdr:cNvSpPr/>
      </xdr:nvSpPr>
      <xdr:spPr>
        <a:xfrm>
          <a:off x="6921500" y="69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162895</xdr:rowOff>
    </xdr:from>
    <xdr:to>
      <xdr:col>41</xdr:col>
      <xdr:colOff>50800</xdr:colOff>
      <xdr:row>41</xdr:row>
      <xdr:rowOff>9868</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a:off x="6972300" y="7020895"/>
          <a:ext cx="889000" cy="1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xmlns="" id="{00000000-0008-0000-01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xmlns="" id="{00000000-0008-0000-01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xmlns="" id="{00000000-0008-0000-01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xmlns="" id="{00000000-0008-0000-0100-000090000000}"/>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60800</xdr:rowOff>
    </xdr:from>
    <xdr:ext cx="599010" cy="259045"/>
    <xdr:sp macro="" textlink="">
      <xdr:nvSpPr>
        <xdr:cNvPr id="145" name="n_1mainValue【道路】&#10;一人当たり延長">
          <a:extLst>
            <a:ext uri="{FF2B5EF4-FFF2-40B4-BE49-F238E27FC236}">
              <a16:creationId xmlns:a16="http://schemas.microsoft.com/office/drawing/2014/main" xmlns="" id="{00000000-0008-0000-0100-000091000000}"/>
            </a:ext>
          </a:extLst>
        </xdr:cNvPr>
        <xdr:cNvSpPr txBox="1"/>
      </xdr:nvSpPr>
      <xdr:spPr>
        <a:xfrm>
          <a:off x="9327094" y="67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66929</xdr:rowOff>
    </xdr:from>
    <xdr:ext cx="599010" cy="259045"/>
    <xdr:sp macro="" textlink="">
      <xdr:nvSpPr>
        <xdr:cNvPr id="146" name="n_2mainValue【道路】&#10;一人当たり延長">
          <a:extLst>
            <a:ext uri="{FF2B5EF4-FFF2-40B4-BE49-F238E27FC236}">
              <a16:creationId xmlns:a16="http://schemas.microsoft.com/office/drawing/2014/main" xmlns="" id="{00000000-0008-0000-0100-000092000000}"/>
            </a:ext>
          </a:extLst>
        </xdr:cNvPr>
        <xdr:cNvSpPr txBox="1"/>
      </xdr:nvSpPr>
      <xdr:spPr>
        <a:xfrm>
          <a:off x="8450794" y="67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77195</xdr:rowOff>
    </xdr:from>
    <xdr:ext cx="599010" cy="259045"/>
    <xdr:sp macro="" textlink="">
      <xdr:nvSpPr>
        <xdr:cNvPr id="147" name="n_3mainValue【道路】&#10;一人当たり延長">
          <a:extLst>
            <a:ext uri="{FF2B5EF4-FFF2-40B4-BE49-F238E27FC236}">
              <a16:creationId xmlns:a16="http://schemas.microsoft.com/office/drawing/2014/main" xmlns="" id="{00000000-0008-0000-0100-000093000000}"/>
            </a:ext>
          </a:extLst>
        </xdr:cNvPr>
        <xdr:cNvSpPr txBox="1"/>
      </xdr:nvSpPr>
      <xdr:spPr>
        <a:xfrm>
          <a:off x="7561794" y="676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58772</xdr:rowOff>
    </xdr:from>
    <xdr:ext cx="599010" cy="259045"/>
    <xdr:sp macro="" textlink="">
      <xdr:nvSpPr>
        <xdr:cNvPr id="148" name="n_4mainValue【道路】&#10;一人当たり延長">
          <a:extLst>
            <a:ext uri="{FF2B5EF4-FFF2-40B4-BE49-F238E27FC236}">
              <a16:creationId xmlns:a16="http://schemas.microsoft.com/office/drawing/2014/main" xmlns="" id="{00000000-0008-0000-0100-000094000000}"/>
            </a:ext>
          </a:extLst>
        </xdr:cNvPr>
        <xdr:cNvSpPr txBox="1"/>
      </xdr:nvSpPr>
      <xdr:spPr>
        <a:xfrm>
          <a:off x="6672794" y="674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00000000-0008-0000-01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xmlns=""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00000000-0008-0000-0100-0000BF000000}"/>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45720</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3797300" y="1065765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27759</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2908300" y="106527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96" name="楕円 195">
          <a:extLst>
            <a:ext uri="{FF2B5EF4-FFF2-40B4-BE49-F238E27FC236}">
              <a16:creationId xmlns:a16="http://schemas.microsoft.com/office/drawing/2014/main" xmlns="" id="{00000000-0008-0000-0100-0000C4000000}"/>
            </a:ext>
          </a:extLst>
        </xdr:cNvPr>
        <xdr:cNvSpPr/>
      </xdr:nvSpPr>
      <xdr:spPr>
        <a:xfrm>
          <a:off x="1968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3266</xdr:rowOff>
    </xdr:from>
    <xdr:to>
      <xdr:col>15</xdr:col>
      <xdr:colOff>50800</xdr:colOff>
      <xdr:row>62</xdr:row>
      <xdr:rowOff>22860</xdr:rowOff>
    </xdr:to>
    <xdr:cxnSp macro="">
      <xdr:nvCxnSpPr>
        <xdr:cNvPr id="197" name="直線コネクタ 196">
          <a:extLst>
            <a:ext uri="{FF2B5EF4-FFF2-40B4-BE49-F238E27FC236}">
              <a16:creationId xmlns:a16="http://schemas.microsoft.com/office/drawing/2014/main" xmlns="" id="{00000000-0008-0000-0100-0000C5000000}"/>
            </a:ext>
          </a:extLst>
        </xdr:cNvPr>
        <xdr:cNvCxnSpPr/>
      </xdr:nvCxnSpPr>
      <xdr:spPr>
        <a:xfrm>
          <a:off x="2019300" y="106331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198" name="楕円 197">
          <a:extLst>
            <a:ext uri="{FF2B5EF4-FFF2-40B4-BE49-F238E27FC236}">
              <a16:creationId xmlns:a16="http://schemas.microsoft.com/office/drawing/2014/main" xmlns="" id="{00000000-0008-0000-0100-0000C6000000}"/>
            </a:ext>
          </a:extLst>
        </xdr:cNvPr>
        <xdr:cNvSpPr/>
      </xdr:nvSpPr>
      <xdr:spPr>
        <a:xfrm>
          <a:off x="107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62</xdr:row>
      <xdr:rowOff>3266</xdr:rowOff>
    </xdr:to>
    <xdr:cxnSp macro="">
      <xdr:nvCxnSpPr>
        <xdr:cNvPr id="199" name="直線コネクタ 198">
          <a:extLst>
            <a:ext uri="{FF2B5EF4-FFF2-40B4-BE49-F238E27FC236}">
              <a16:creationId xmlns:a16="http://schemas.microsoft.com/office/drawing/2014/main" xmlns="" id="{00000000-0008-0000-0100-0000C7000000}"/>
            </a:ext>
          </a:extLst>
        </xdr:cNvPr>
        <xdr:cNvCxnSpPr/>
      </xdr:nvCxnSpPr>
      <xdr:spPr>
        <a:xfrm>
          <a:off x="1130300" y="10616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00000000-0008-0000-0100-0000CE000000}"/>
            </a:ext>
          </a:extLst>
        </xdr:cNvPr>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00000000-0008-0000-0100-0000CF000000}"/>
            </a:ext>
          </a:extLst>
        </xdr:cNvPr>
        <xdr:cNvSpPr txBox="1"/>
      </xdr:nvSpPr>
      <xdr:spPr>
        <a:xfrm>
          <a:off x="927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00000000-0008-0000-01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10253</xdr:rowOff>
    </xdr:from>
    <xdr:to>
      <xdr:col>55</xdr:col>
      <xdr:colOff>50800</xdr:colOff>
      <xdr:row>62</xdr:row>
      <xdr:rowOff>111853</xdr:rowOff>
    </xdr:to>
    <xdr:sp macro="" textlink="">
      <xdr:nvSpPr>
        <xdr:cNvPr id="245" name="楕円 244">
          <a:extLst>
            <a:ext uri="{FF2B5EF4-FFF2-40B4-BE49-F238E27FC236}">
              <a16:creationId xmlns:a16="http://schemas.microsoft.com/office/drawing/2014/main" xmlns="" id="{00000000-0008-0000-0100-0000F5000000}"/>
            </a:ext>
          </a:extLst>
        </xdr:cNvPr>
        <xdr:cNvSpPr/>
      </xdr:nvSpPr>
      <xdr:spPr>
        <a:xfrm>
          <a:off x="10426700" y="106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33130</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00000000-0008-0000-0100-0000F6000000}"/>
            </a:ext>
          </a:extLst>
        </xdr:cNvPr>
        <xdr:cNvSpPr txBox="1"/>
      </xdr:nvSpPr>
      <xdr:spPr>
        <a:xfrm>
          <a:off x="10515600" y="10491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15656</xdr:rowOff>
    </xdr:from>
    <xdr:to>
      <xdr:col>50</xdr:col>
      <xdr:colOff>165100</xdr:colOff>
      <xdr:row>62</xdr:row>
      <xdr:rowOff>117256</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9588500" y="106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61053</xdr:rowOff>
    </xdr:from>
    <xdr:to>
      <xdr:col>55</xdr:col>
      <xdr:colOff>0</xdr:colOff>
      <xdr:row>62</xdr:row>
      <xdr:rowOff>66456</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9639300" y="10690953"/>
          <a:ext cx="8382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26311</xdr:rowOff>
    </xdr:from>
    <xdr:to>
      <xdr:col>46</xdr:col>
      <xdr:colOff>38100</xdr:colOff>
      <xdr:row>62</xdr:row>
      <xdr:rowOff>127911</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8699500" y="106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66456</xdr:rowOff>
    </xdr:from>
    <xdr:to>
      <xdr:col>50</xdr:col>
      <xdr:colOff>114300</xdr:colOff>
      <xdr:row>62</xdr:row>
      <xdr:rowOff>77111</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8750300" y="10696356"/>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31821</xdr:rowOff>
    </xdr:from>
    <xdr:to>
      <xdr:col>41</xdr:col>
      <xdr:colOff>101600</xdr:colOff>
      <xdr:row>62</xdr:row>
      <xdr:rowOff>133421</xdr:rowOff>
    </xdr:to>
    <xdr:sp macro="" textlink="">
      <xdr:nvSpPr>
        <xdr:cNvPr id="251" name="楕円 250">
          <a:extLst>
            <a:ext uri="{FF2B5EF4-FFF2-40B4-BE49-F238E27FC236}">
              <a16:creationId xmlns:a16="http://schemas.microsoft.com/office/drawing/2014/main" xmlns="" id="{00000000-0008-0000-0100-0000FB000000}"/>
            </a:ext>
          </a:extLst>
        </xdr:cNvPr>
        <xdr:cNvSpPr/>
      </xdr:nvSpPr>
      <xdr:spPr>
        <a:xfrm>
          <a:off x="7810500" y="10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77111</xdr:rowOff>
    </xdr:from>
    <xdr:to>
      <xdr:col>45</xdr:col>
      <xdr:colOff>177800</xdr:colOff>
      <xdr:row>62</xdr:row>
      <xdr:rowOff>82621</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flipV="1">
          <a:off x="7861300" y="10707011"/>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37325</xdr:rowOff>
    </xdr:from>
    <xdr:to>
      <xdr:col>36</xdr:col>
      <xdr:colOff>165100</xdr:colOff>
      <xdr:row>62</xdr:row>
      <xdr:rowOff>138925</xdr:rowOff>
    </xdr:to>
    <xdr:sp macro="" textlink="">
      <xdr:nvSpPr>
        <xdr:cNvPr id="253" name="楕円 252">
          <a:extLst>
            <a:ext uri="{FF2B5EF4-FFF2-40B4-BE49-F238E27FC236}">
              <a16:creationId xmlns:a16="http://schemas.microsoft.com/office/drawing/2014/main" xmlns="" id="{00000000-0008-0000-0100-0000FD000000}"/>
            </a:ext>
          </a:extLst>
        </xdr:cNvPr>
        <xdr:cNvSpPr/>
      </xdr:nvSpPr>
      <xdr:spPr>
        <a:xfrm>
          <a:off x="6921500" y="106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82621</xdr:rowOff>
    </xdr:from>
    <xdr:to>
      <xdr:col>41</xdr:col>
      <xdr:colOff>50800</xdr:colOff>
      <xdr:row>62</xdr:row>
      <xdr:rowOff>88125</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flipV="1">
          <a:off x="6972300" y="10712521"/>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108383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9281505" y="107382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144438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8405205" y="10431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149948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7516205" y="1043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155452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6627205" y="104424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00000000-0008-0000-01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119562</xdr:rowOff>
    </xdr:from>
    <xdr:to>
      <xdr:col>24</xdr:col>
      <xdr:colOff>114300</xdr:colOff>
      <xdr:row>81</xdr:row>
      <xdr:rowOff>49712</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4584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142439</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00000000-0008-0000-0100-000031010000}"/>
            </a:ext>
          </a:extLst>
        </xdr:cNvPr>
        <xdr:cNvSpPr txBox="1"/>
      </xdr:nvSpPr>
      <xdr:spPr>
        <a:xfrm>
          <a:off x="4673600" y="1368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80</xdr:row>
      <xdr:rowOff>170362</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3797300" y="138651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75474</xdr:rowOff>
    </xdr:from>
    <xdr:to>
      <xdr:col>15</xdr:col>
      <xdr:colOff>101600</xdr:colOff>
      <xdr:row>81</xdr:row>
      <xdr:rowOff>5624</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2857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126274</xdr:rowOff>
    </xdr:from>
    <xdr:to>
      <xdr:col>19</xdr:col>
      <xdr:colOff>177800</xdr:colOff>
      <xdr:row>80</xdr:row>
      <xdr:rowOff>149134</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2908300" y="138422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39551</xdr:rowOff>
    </xdr:from>
    <xdr:to>
      <xdr:col>10</xdr:col>
      <xdr:colOff>165100</xdr:colOff>
      <xdr:row>80</xdr:row>
      <xdr:rowOff>141151</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968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126274</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2019300" y="1380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3629</xdr:rowOff>
    </xdr:from>
    <xdr:to>
      <xdr:col>6</xdr:col>
      <xdr:colOff>38100</xdr:colOff>
      <xdr:row>80</xdr:row>
      <xdr:rowOff>105229</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1079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54429</xdr:rowOff>
    </xdr:from>
    <xdr:to>
      <xdr:col>10</xdr:col>
      <xdr:colOff>114300</xdr:colOff>
      <xdr:row>80</xdr:row>
      <xdr:rowOff>90351</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1130300" y="137704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318" name="n_1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319" name="n_2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2705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157678</xdr:rowOff>
    </xdr:from>
    <xdr:ext cx="405111" cy="259045"/>
    <xdr:sp macro="" textlink="">
      <xdr:nvSpPr>
        <xdr:cNvPr id="320" name="n_3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1816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xmlns=""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xmlns=""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xmlns="" id="{00000000-0008-0000-01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58699</xdr:rowOff>
    </xdr:from>
    <xdr:to>
      <xdr:col>55</xdr:col>
      <xdr:colOff>50800</xdr:colOff>
      <xdr:row>86</xdr:row>
      <xdr:rowOff>160299</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10426700" y="14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145076</xdr:rowOff>
    </xdr:from>
    <xdr:ext cx="469744" cy="259045"/>
    <xdr:sp macro="" textlink="">
      <xdr:nvSpPr>
        <xdr:cNvPr id="362" name="【公営住宅】&#10;一人当たり面積該当値テキスト">
          <a:extLst>
            <a:ext uri="{FF2B5EF4-FFF2-40B4-BE49-F238E27FC236}">
              <a16:creationId xmlns:a16="http://schemas.microsoft.com/office/drawing/2014/main" xmlns="" id="{00000000-0008-0000-0100-00006A010000}"/>
            </a:ext>
          </a:extLst>
        </xdr:cNvPr>
        <xdr:cNvSpPr txBox="1"/>
      </xdr:nvSpPr>
      <xdr:spPr>
        <a:xfrm>
          <a:off x="10515600" y="1471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58776</xdr:rowOff>
    </xdr:from>
    <xdr:to>
      <xdr:col>50</xdr:col>
      <xdr:colOff>165100</xdr:colOff>
      <xdr:row>86</xdr:row>
      <xdr:rowOff>160376</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9588500" y="148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109499</xdr:rowOff>
    </xdr:from>
    <xdr:to>
      <xdr:col>55</xdr:col>
      <xdr:colOff>0</xdr:colOff>
      <xdr:row>86</xdr:row>
      <xdr:rowOff>109576</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flipV="1">
          <a:off x="9639300" y="14854199"/>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58928</xdr:rowOff>
    </xdr:from>
    <xdr:to>
      <xdr:col>46</xdr:col>
      <xdr:colOff>38100</xdr:colOff>
      <xdr:row>86</xdr:row>
      <xdr:rowOff>160528</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8699500" y="148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109576</xdr:rowOff>
    </xdr:from>
    <xdr:to>
      <xdr:col>50</xdr:col>
      <xdr:colOff>114300</xdr:colOff>
      <xdr:row>86</xdr:row>
      <xdr:rowOff>109728</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8750300" y="1485427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59004</xdr:rowOff>
    </xdr:from>
    <xdr:to>
      <xdr:col>41</xdr:col>
      <xdr:colOff>101600</xdr:colOff>
      <xdr:row>86</xdr:row>
      <xdr:rowOff>160604</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7810500" y="148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109728</xdr:rowOff>
    </xdr:from>
    <xdr:to>
      <xdr:col>45</xdr:col>
      <xdr:colOff>177800</xdr:colOff>
      <xdr:row>86</xdr:row>
      <xdr:rowOff>109804</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flipV="1">
          <a:off x="7861300" y="148544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59119</xdr:rowOff>
    </xdr:from>
    <xdr:to>
      <xdr:col>36</xdr:col>
      <xdr:colOff>165100</xdr:colOff>
      <xdr:row>86</xdr:row>
      <xdr:rowOff>160719</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6921500" y="14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109804</xdr:rowOff>
    </xdr:from>
    <xdr:to>
      <xdr:col>41</xdr:col>
      <xdr:colOff>50800</xdr:colOff>
      <xdr:row>86</xdr:row>
      <xdr:rowOff>109919</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6972300" y="148545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xmlns="" id="{00000000-0008-0000-01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xmlns="" id="{00000000-0008-0000-01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xmlns="" id="{00000000-0008-0000-01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xmlns="" id="{00000000-0008-0000-01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151503</xdr:rowOff>
    </xdr:from>
    <xdr:ext cx="469744" cy="259045"/>
    <xdr:sp macro="" textlink="">
      <xdr:nvSpPr>
        <xdr:cNvPr id="375" name="n_1mainValue【公営住宅】&#10;一人当たり面積">
          <a:extLst>
            <a:ext uri="{FF2B5EF4-FFF2-40B4-BE49-F238E27FC236}">
              <a16:creationId xmlns:a16="http://schemas.microsoft.com/office/drawing/2014/main" xmlns="" id="{00000000-0008-0000-0100-000077010000}"/>
            </a:ext>
          </a:extLst>
        </xdr:cNvPr>
        <xdr:cNvSpPr txBox="1"/>
      </xdr:nvSpPr>
      <xdr:spPr>
        <a:xfrm>
          <a:off x="9391727" y="1489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151655</xdr:rowOff>
    </xdr:from>
    <xdr:ext cx="469744" cy="259045"/>
    <xdr:sp macro="" textlink="">
      <xdr:nvSpPr>
        <xdr:cNvPr id="376" name="n_2mainValue【公営住宅】&#10;一人当たり面積">
          <a:extLst>
            <a:ext uri="{FF2B5EF4-FFF2-40B4-BE49-F238E27FC236}">
              <a16:creationId xmlns:a16="http://schemas.microsoft.com/office/drawing/2014/main" xmlns="" id="{00000000-0008-0000-0100-000078010000}"/>
            </a:ext>
          </a:extLst>
        </xdr:cNvPr>
        <xdr:cNvSpPr txBox="1"/>
      </xdr:nvSpPr>
      <xdr:spPr>
        <a:xfrm>
          <a:off x="8515427" y="1489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151731</xdr:rowOff>
    </xdr:from>
    <xdr:ext cx="469744" cy="259045"/>
    <xdr:sp macro="" textlink="">
      <xdr:nvSpPr>
        <xdr:cNvPr id="377" name="n_3mainValue【公営住宅】&#10;一人当たり面積">
          <a:extLst>
            <a:ext uri="{FF2B5EF4-FFF2-40B4-BE49-F238E27FC236}">
              <a16:creationId xmlns:a16="http://schemas.microsoft.com/office/drawing/2014/main" xmlns="" id="{00000000-0008-0000-0100-000079010000}"/>
            </a:ext>
          </a:extLst>
        </xdr:cNvPr>
        <xdr:cNvSpPr txBox="1"/>
      </xdr:nvSpPr>
      <xdr:spPr>
        <a:xfrm>
          <a:off x="7626427" y="1489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151846</xdr:rowOff>
    </xdr:from>
    <xdr:ext cx="469744" cy="259045"/>
    <xdr:sp macro="" textlink="">
      <xdr:nvSpPr>
        <xdr:cNvPr id="378" name="n_4mainValue【公営住宅】&#10;一人当たり面積">
          <a:extLst>
            <a:ext uri="{FF2B5EF4-FFF2-40B4-BE49-F238E27FC236}">
              <a16:creationId xmlns:a16="http://schemas.microsoft.com/office/drawing/2014/main" xmlns="" id="{00000000-0008-0000-0100-00007A010000}"/>
            </a:ext>
          </a:extLst>
        </xdr:cNvPr>
        <xdr:cNvSpPr txBox="1"/>
      </xdr:nvSpPr>
      <xdr:spPr>
        <a:xfrm>
          <a:off x="6737427" y="1489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xmlns=""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xmlns=""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xmlns="" id="{00000000-0008-0000-01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xmlns="" id="{00000000-0008-0000-01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xmlns="" id="{00000000-0008-0000-01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34" name="楕円 433">
          <a:extLst>
            <a:ext uri="{FF2B5EF4-FFF2-40B4-BE49-F238E27FC236}">
              <a16:creationId xmlns:a16="http://schemas.microsoft.com/office/drawing/2014/main" xmlns="" id="{00000000-0008-0000-0100-0000B2010000}"/>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64787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00000000-0008-0000-0100-0000B3010000}"/>
            </a:ext>
          </a:extLst>
        </xdr:cNvPr>
        <xdr:cNvSpPr txBox="1"/>
      </xdr:nvSpPr>
      <xdr:spPr>
        <a:xfrm>
          <a:off x="16357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45720</xdr:rowOff>
    </xdr:from>
    <xdr:to>
      <xdr:col>81</xdr:col>
      <xdr:colOff>101600</xdr:colOff>
      <xdr:row>37</xdr:row>
      <xdr:rowOff>147320</xdr:rowOff>
    </xdr:to>
    <xdr:sp macro="" textlink="">
      <xdr:nvSpPr>
        <xdr:cNvPr id="436" name="楕円 435">
          <a:extLst>
            <a:ext uri="{FF2B5EF4-FFF2-40B4-BE49-F238E27FC236}">
              <a16:creationId xmlns:a16="http://schemas.microsoft.com/office/drawing/2014/main" xmlns="" id="{00000000-0008-0000-0100-0000B4010000}"/>
            </a:ext>
          </a:extLst>
        </xdr:cNvPr>
        <xdr:cNvSpPr/>
      </xdr:nvSpPr>
      <xdr:spPr>
        <a:xfrm>
          <a:off x="15430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96520</xdr:rowOff>
    </xdr:from>
    <xdr:to>
      <xdr:col>85</xdr:col>
      <xdr:colOff>127000</xdr:colOff>
      <xdr:row>37</xdr:row>
      <xdr:rowOff>137160</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5481300" y="644017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38" name="楕円 437">
          <a:extLst>
            <a:ext uri="{FF2B5EF4-FFF2-40B4-BE49-F238E27FC236}">
              <a16:creationId xmlns:a16="http://schemas.microsoft.com/office/drawing/2014/main" xmlns="" id="{00000000-0008-0000-0100-0000B6010000}"/>
            </a:ext>
          </a:extLst>
        </xdr:cNvPr>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96520</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4592300" y="6438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xdr:rowOff>
    </xdr:from>
    <xdr:to>
      <xdr:col>72</xdr:col>
      <xdr:colOff>38100</xdr:colOff>
      <xdr:row>37</xdr:row>
      <xdr:rowOff>107950</xdr:rowOff>
    </xdr:to>
    <xdr:sp macro="" textlink="">
      <xdr:nvSpPr>
        <xdr:cNvPr id="440" name="楕円 439">
          <a:extLst>
            <a:ext uri="{FF2B5EF4-FFF2-40B4-BE49-F238E27FC236}">
              <a16:creationId xmlns:a16="http://schemas.microsoft.com/office/drawing/2014/main" xmlns="" id="{00000000-0008-0000-0100-0000B8010000}"/>
            </a:ext>
          </a:extLst>
        </xdr:cNvPr>
        <xdr:cNvSpPr/>
      </xdr:nvSpPr>
      <xdr:spPr>
        <a:xfrm>
          <a:off x="1365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57150</xdr:rowOff>
    </xdr:from>
    <xdr:to>
      <xdr:col>76</xdr:col>
      <xdr:colOff>114300</xdr:colOff>
      <xdr:row>37</xdr:row>
      <xdr:rowOff>95250</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13703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442" name="楕円 441">
          <a:extLst>
            <a:ext uri="{FF2B5EF4-FFF2-40B4-BE49-F238E27FC236}">
              <a16:creationId xmlns:a16="http://schemas.microsoft.com/office/drawing/2014/main" xmlns="" id="{00000000-0008-0000-0100-0000BA010000}"/>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57150</xdr:rowOff>
    </xdr:to>
    <xdr:cxnSp macro="">
      <xdr:nvCxnSpPr>
        <xdr:cNvPr id="443" name="直線コネクタ 442">
          <a:extLst>
            <a:ext uri="{FF2B5EF4-FFF2-40B4-BE49-F238E27FC236}">
              <a16:creationId xmlns:a16="http://schemas.microsoft.com/office/drawing/2014/main" xmlns="" id="{00000000-0008-0000-0100-0000BB010000}"/>
            </a:ext>
          </a:extLst>
        </xdr:cNvPr>
        <xdr:cNvCxnSpPr/>
      </xdr:nvCxnSpPr>
      <xdr:spPr>
        <a:xfrm>
          <a:off x="12814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00000000-0008-0000-01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00000000-0008-0000-01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00000000-0008-0000-0100-0000BE01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138447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5266044" y="648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00000000-0008-0000-01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xmlns=""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xmlns="" id="{00000000-0008-0000-01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xmlns="" id="{00000000-0008-0000-01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xmlns="" id="{00000000-0008-0000-01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xmlns="" id="{00000000-0008-0000-01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98095</xdr:rowOff>
    </xdr:from>
    <xdr:to>
      <xdr:col>116</xdr:col>
      <xdr:colOff>114300</xdr:colOff>
      <xdr:row>40</xdr:row>
      <xdr:rowOff>28245</xdr:rowOff>
    </xdr:to>
    <xdr:sp macro="" textlink="">
      <xdr:nvSpPr>
        <xdr:cNvPr id="489" name="楕円 488">
          <a:extLst>
            <a:ext uri="{FF2B5EF4-FFF2-40B4-BE49-F238E27FC236}">
              <a16:creationId xmlns:a16="http://schemas.microsoft.com/office/drawing/2014/main" xmlns="" id="{00000000-0008-0000-0100-0000E9010000}"/>
            </a:ext>
          </a:extLst>
        </xdr:cNvPr>
        <xdr:cNvSpPr/>
      </xdr:nvSpPr>
      <xdr:spPr>
        <a:xfrm>
          <a:off x="221107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76522</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00000000-0008-0000-0100-0000EA010000}"/>
            </a:ext>
          </a:extLst>
        </xdr:cNvPr>
        <xdr:cNvSpPr txBox="1"/>
      </xdr:nvSpPr>
      <xdr:spPr>
        <a:xfrm>
          <a:off x="22199600" y="67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104496</xdr:rowOff>
    </xdr:from>
    <xdr:to>
      <xdr:col>112</xdr:col>
      <xdr:colOff>38100</xdr:colOff>
      <xdr:row>40</xdr:row>
      <xdr:rowOff>34646</xdr:rowOff>
    </xdr:to>
    <xdr:sp macro="" textlink="">
      <xdr:nvSpPr>
        <xdr:cNvPr id="491" name="楕円 490">
          <a:extLst>
            <a:ext uri="{FF2B5EF4-FFF2-40B4-BE49-F238E27FC236}">
              <a16:creationId xmlns:a16="http://schemas.microsoft.com/office/drawing/2014/main" xmlns="" id="{00000000-0008-0000-0100-0000EB010000}"/>
            </a:ext>
          </a:extLst>
        </xdr:cNvPr>
        <xdr:cNvSpPr/>
      </xdr:nvSpPr>
      <xdr:spPr>
        <a:xfrm>
          <a:off x="21272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148895</xdr:rowOff>
    </xdr:from>
    <xdr:to>
      <xdr:col>116</xdr:col>
      <xdr:colOff>63500</xdr:colOff>
      <xdr:row>39</xdr:row>
      <xdr:rowOff>155296</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flipV="1">
          <a:off x="21323300" y="683544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113640</xdr:rowOff>
    </xdr:from>
    <xdr:to>
      <xdr:col>107</xdr:col>
      <xdr:colOff>101600</xdr:colOff>
      <xdr:row>40</xdr:row>
      <xdr:rowOff>43790</xdr:rowOff>
    </xdr:to>
    <xdr:sp macro="" textlink="">
      <xdr:nvSpPr>
        <xdr:cNvPr id="493" name="楕円 492">
          <a:extLst>
            <a:ext uri="{FF2B5EF4-FFF2-40B4-BE49-F238E27FC236}">
              <a16:creationId xmlns:a16="http://schemas.microsoft.com/office/drawing/2014/main" xmlns="" id="{00000000-0008-0000-0100-0000ED010000}"/>
            </a:ext>
          </a:extLst>
        </xdr:cNvPr>
        <xdr:cNvSpPr/>
      </xdr:nvSpPr>
      <xdr:spPr>
        <a:xfrm>
          <a:off x="20383500" y="68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39</xdr:row>
      <xdr:rowOff>164440</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flipV="1">
          <a:off x="20434300" y="68418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95" name="楕円 494">
          <a:extLst>
            <a:ext uri="{FF2B5EF4-FFF2-40B4-BE49-F238E27FC236}">
              <a16:creationId xmlns:a16="http://schemas.microsoft.com/office/drawing/2014/main" xmlns="" id="{00000000-0008-0000-0100-0000EF010000}"/>
            </a:ext>
          </a:extLst>
        </xdr:cNvPr>
        <xdr:cNvSpPr/>
      </xdr:nvSpPr>
      <xdr:spPr>
        <a:xfrm>
          <a:off x="19494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164440</xdr:rowOff>
    </xdr:from>
    <xdr:to>
      <xdr:col>107</xdr:col>
      <xdr:colOff>50800</xdr:colOff>
      <xdr:row>39</xdr:row>
      <xdr:rowOff>170841</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flipV="1">
          <a:off x="19545300" y="685099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125526</xdr:rowOff>
    </xdr:from>
    <xdr:to>
      <xdr:col>98</xdr:col>
      <xdr:colOff>38100</xdr:colOff>
      <xdr:row>40</xdr:row>
      <xdr:rowOff>55676</xdr:rowOff>
    </xdr:to>
    <xdr:sp macro="" textlink="">
      <xdr:nvSpPr>
        <xdr:cNvPr id="497" name="楕円 496">
          <a:extLst>
            <a:ext uri="{FF2B5EF4-FFF2-40B4-BE49-F238E27FC236}">
              <a16:creationId xmlns:a16="http://schemas.microsoft.com/office/drawing/2014/main" xmlns="" id="{00000000-0008-0000-0100-0000F1010000}"/>
            </a:ext>
          </a:extLst>
        </xdr:cNvPr>
        <xdr:cNvSpPr/>
      </xdr:nvSpPr>
      <xdr:spPr>
        <a:xfrm>
          <a:off x="18605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170841</xdr:rowOff>
    </xdr:from>
    <xdr:to>
      <xdr:col>102</xdr:col>
      <xdr:colOff>114300</xdr:colOff>
      <xdr:row>40</xdr:row>
      <xdr:rowOff>4876</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flipV="1">
          <a:off x="18656300" y="685739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00000000-0008-0000-01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00000000-0008-0000-01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00000000-0008-0000-01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25773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210757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34917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20199427" y="68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46803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18421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xmlns=""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xmlns=""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00000000-0008-0000-01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xmlns=""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xmlns="" id="{00000000-0008-0000-01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xmlns="" id="{00000000-0008-0000-01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xmlns="" id="{00000000-0008-0000-01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xmlns="" id="{00000000-0008-0000-01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48" name="楕円 547">
          <a:extLst>
            <a:ext uri="{FF2B5EF4-FFF2-40B4-BE49-F238E27FC236}">
              <a16:creationId xmlns:a16="http://schemas.microsoft.com/office/drawing/2014/main" xmlns="" id="{00000000-0008-0000-0100-000024020000}"/>
            </a:ext>
          </a:extLst>
        </xdr:cNvPr>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00000000-0008-0000-0100-000025020000}"/>
            </a:ext>
          </a:extLst>
        </xdr:cNvPr>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xdr:rowOff>
    </xdr:from>
    <xdr:to>
      <xdr:col>81</xdr:col>
      <xdr:colOff>101600</xdr:colOff>
      <xdr:row>57</xdr:row>
      <xdr:rowOff>104684</xdr:rowOff>
    </xdr:to>
    <xdr:sp macro="" textlink="">
      <xdr:nvSpPr>
        <xdr:cNvPr id="550" name="楕円 549">
          <a:extLst>
            <a:ext uri="{FF2B5EF4-FFF2-40B4-BE49-F238E27FC236}">
              <a16:creationId xmlns:a16="http://schemas.microsoft.com/office/drawing/2014/main" xmlns="" id="{00000000-0008-0000-0100-000026020000}"/>
            </a:ext>
          </a:extLst>
        </xdr:cNvPr>
        <xdr:cNvSpPr/>
      </xdr:nvSpPr>
      <xdr:spPr>
        <a:xfrm>
          <a:off x="15430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53884</xdr:rowOff>
    </xdr:from>
    <xdr:to>
      <xdr:col>85</xdr:col>
      <xdr:colOff>127000</xdr:colOff>
      <xdr:row>57</xdr:row>
      <xdr:rowOff>89807</xdr:rowOff>
    </xdr:to>
    <xdr:cxnSp macro="">
      <xdr:nvCxnSpPr>
        <xdr:cNvPr id="551" name="直線コネクタ 550">
          <a:extLst>
            <a:ext uri="{FF2B5EF4-FFF2-40B4-BE49-F238E27FC236}">
              <a16:creationId xmlns:a16="http://schemas.microsoft.com/office/drawing/2014/main" xmlns="" id="{00000000-0008-0000-0100-000027020000}"/>
            </a:ext>
          </a:extLst>
        </xdr:cNvPr>
        <xdr:cNvCxnSpPr/>
      </xdr:nvCxnSpPr>
      <xdr:spPr>
        <a:xfrm>
          <a:off x="15481300" y="98265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136978</xdr:rowOff>
    </xdr:from>
    <xdr:to>
      <xdr:col>76</xdr:col>
      <xdr:colOff>165100</xdr:colOff>
      <xdr:row>57</xdr:row>
      <xdr:rowOff>67128</xdr:rowOff>
    </xdr:to>
    <xdr:sp macro="" textlink="">
      <xdr:nvSpPr>
        <xdr:cNvPr id="552" name="楕円 551">
          <a:extLst>
            <a:ext uri="{FF2B5EF4-FFF2-40B4-BE49-F238E27FC236}">
              <a16:creationId xmlns:a16="http://schemas.microsoft.com/office/drawing/2014/main" xmlns="" id="{00000000-0008-0000-0100-000028020000}"/>
            </a:ext>
          </a:extLst>
        </xdr:cNvPr>
        <xdr:cNvSpPr/>
      </xdr:nvSpPr>
      <xdr:spPr>
        <a:xfrm>
          <a:off x="14541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16328</xdr:rowOff>
    </xdr:from>
    <xdr:to>
      <xdr:col>81</xdr:col>
      <xdr:colOff>50800</xdr:colOff>
      <xdr:row>57</xdr:row>
      <xdr:rowOff>53884</xdr:rowOff>
    </xdr:to>
    <xdr:cxnSp macro="">
      <xdr:nvCxnSpPr>
        <xdr:cNvPr id="553" name="直線コネクタ 552">
          <a:extLst>
            <a:ext uri="{FF2B5EF4-FFF2-40B4-BE49-F238E27FC236}">
              <a16:creationId xmlns:a16="http://schemas.microsoft.com/office/drawing/2014/main" xmlns="" id="{00000000-0008-0000-0100-000029020000}"/>
            </a:ext>
          </a:extLst>
        </xdr:cNvPr>
        <xdr:cNvCxnSpPr/>
      </xdr:nvCxnSpPr>
      <xdr:spPr>
        <a:xfrm>
          <a:off x="14592300" y="97889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54" name="楕円 553">
          <a:extLst>
            <a:ext uri="{FF2B5EF4-FFF2-40B4-BE49-F238E27FC236}">
              <a16:creationId xmlns:a16="http://schemas.microsoft.com/office/drawing/2014/main" xmlns="" id="{00000000-0008-0000-0100-00002A020000}"/>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16328</xdr:rowOff>
    </xdr:from>
    <xdr:to>
      <xdr:col>76</xdr:col>
      <xdr:colOff>114300</xdr:colOff>
      <xdr:row>58</xdr:row>
      <xdr:rowOff>146957</xdr:rowOff>
    </xdr:to>
    <xdr:cxnSp macro="">
      <xdr:nvCxnSpPr>
        <xdr:cNvPr id="555" name="直線コネクタ 554">
          <a:extLst>
            <a:ext uri="{FF2B5EF4-FFF2-40B4-BE49-F238E27FC236}">
              <a16:creationId xmlns:a16="http://schemas.microsoft.com/office/drawing/2014/main" xmlns="" id="{00000000-0008-0000-0100-00002B020000}"/>
            </a:ext>
          </a:extLst>
        </xdr:cNvPr>
        <xdr:cNvCxnSpPr/>
      </xdr:nvCxnSpPr>
      <xdr:spPr>
        <a:xfrm flipV="1">
          <a:off x="13703300" y="9788978"/>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56969</xdr:rowOff>
    </xdr:from>
    <xdr:to>
      <xdr:col>67</xdr:col>
      <xdr:colOff>101600</xdr:colOff>
      <xdr:row>56</xdr:row>
      <xdr:rowOff>158569</xdr:rowOff>
    </xdr:to>
    <xdr:sp macro="" textlink="">
      <xdr:nvSpPr>
        <xdr:cNvPr id="556" name="楕円 555">
          <a:extLst>
            <a:ext uri="{FF2B5EF4-FFF2-40B4-BE49-F238E27FC236}">
              <a16:creationId xmlns:a16="http://schemas.microsoft.com/office/drawing/2014/main" xmlns="" id="{00000000-0008-0000-0100-00002C020000}"/>
            </a:ext>
          </a:extLst>
        </xdr:cNvPr>
        <xdr:cNvSpPr/>
      </xdr:nvSpPr>
      <xdr:spPr>
        <a:xfrm>
          <a:off x="12763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107769</xdr:rowOff>
    </xdr:from>
    <xdr:to>
      <xdr:col>71</xdr:col>
      <xdr:colOff>177800</xdr:colOff>
      <xdr:row>58</xdr:row>
      <xdr:rowOff>146957</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2814300" y="9708969"/>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xmlns="" id="{00000000-0008-0000-0100-00002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xmlns="" id="{00000000-0008-0000-0100-00002F02000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xmlns="" id="{00000000-0008-0000-0100-000030020000}"/>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xmlns="" id="{00000000-0008-0000-0100-000031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121211</xdr:rowOff>
    </xdr:from>
    <xdr:ext cx="405111" cy="259045"/>
    <xdr:sp macro="" textlink="">
      <xdr:nvSpPr>
        <xdr:cNvPr id="562" name="n_1mainValue【学校施設】&#10;有形固定資産減価償却率">
          <a:extLst>
            <a:ext uri="{FF2B5EF4-FFF2-40B4-BE49-F238E27FC236}">
              <a16:creationId xmlns:a16="http://schemas.microsoft.com/office/drawing/2014/main" xmlns="" id="{00000000-0008-0000-0100-000032020000}"/>
            </a:ext>
          </a:extLst>
        </xdr:cNvPr>
        <xdr:cNvSpPr txBox="1"/>
      </xdr:nvSpPr>
      <xdr:spPr>
        <a:xfrm>
          <a:off x="15266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83655</xdr:rowOff>
    </xdr:from>
    <xdr:ext cx="405111" cy="259045"/>
    <xdr:sp macro="" textlink="">
      <xdr:nvSpPr>
        <xdr:cNvPr id="563" name="n_2mainValue【学校施設】&#10;有形固定資産減価償却率">
          <a:extLst>
            <a:ext uri="{FF2B5EF4-FFF2-40B4-BE49-F238E27FC236}">
              <a16:creationId xmlns:a16="http://schemas.microsoft.com/office/drawing/2014/main" xmlns="" id="{00000000-0008-0000-0100-000033020000}"/>
            </a:ext>
          </a:extLst>
        </xdr:cNvPr>
        <xdr:cNvSpPr txBox="1"/>
      </xdr:nvSpPr>
      <xdr:spPr>
        <a:xfrm>
          <a:off x="14389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64" name="n_3mainValue【学校施設】&#10;有形固定資産減価償却率">
          <a:extLst>
            <a:ext uri="{FF2B5EF4-FFF2-40B4-BE49-F238E27FC236}">
              <a16:creationId xmlns:a16="http://schemas.microsoft.com/office/drawing/2014/main" xmlns="" id="{00000000-0008-0000-0100-000034020000}"/>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565" name="n_4mainValue【学校施設】&#10;有形固定資産減価償却率">
          <a:extLst>
            <a:ext uri="{FF2B5EF4-FFF2-40B4-BE49-F238E27FC236}">
              <a16:creationId xmlns:a16="http://schemas.microsoft.com/office/drawing/2014/main" xmlns="" id="{00000000-0008-0000-0100-000035020000}"/>
            </a:ext>
          </a:extLst>
        </xdr:cNvPr>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xmlns=""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xmlns=""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xmlns=""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xmlns=""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xmlns=""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xmlns="" id="{00000000-0008-0000-01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xmlns=""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xmlns="" id="{00000000-0008-0000-01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xmlns="" id="{00000000-0008-0000-01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xmlns="" id="{00000000-0008-0000-01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xmlns="" id="{00000000-0008-0000-01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18877</xdr:rowOff>
    </xdr:from>
    <xdr:to>
      <xdr:col>116</xdr:col>
      <xdr:colOff>114300</xdr:colOff>
      <xdr:row>63</xdr:row>
      <xdr:rowOff>120477</xdr:rowOff>
    </xdr:to>
    <xdr:sp macro="" textlink="">
      <xdr:nvSpPr>
        <xdr:cNvPr id="603" name="楕円 602">
          <a:extLst>
            <a:ext uri="{FF2B5EF4-FFF2-40B4-BE49-F238E27FC236}">
              <a16:creationId xmlns:a16="http://schemas.microsoft.com/office/drawing/2014/main" xmlns="" id="{00000000-0008-0000-0100-00005B020000}"/>
            </a:ext>
          </a:extLst>
        </xdr:cNvPr>
        <xdr:cNvSpPr/>
      </xdr:nvSpPr>
      <xdr:spPr>
        <a:xfrm>
          <a:off x="22110700" y="10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105254</xdr:rowOff>
    </xdr:from>
    <xdr:ext cx="469744" cy="259045"/>
    <xdr:sp macro="" textlink="">
      <xdr:nvSpPr>
        <xdr:cNvPr id="604" name="【学校施設】&#10;一人当たり面積該当値テキスト">
          <a:extLst>
            <a:ext uri="{FF2B5EF4-FFF2-40B4-BE49-F238E27FC236}">
              <a16:creationId xmlns:a16="http://schemas.microsoft.com/office/drawing/2014/main" xmlns="" id="{00000000-0008-0000-0100-00005C020000}"/>
            </a:ext>
          </a:extLst>
        </xdr:cNvPr>
        <xdr:cNvSpPr txBox="1"/>
      </xdr:nvSpPr>
      <xdr:spPr>
        <a:xfrm>
          <a:off x="22199600" y="1073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20843</xdr:rowOff>
    </xdr:from>
    <xdr:to>
      <xdr:col>112</xdr:col>
      <xdr:colOff>38100</xdr:colOff>
      <xdr:row>63</xdr:row>
      <xdr:rowOff>122443</xdr:rowOff>
    </xdr:to>
    <xdr:sp macro="" textlink="">
      <xdr:nvSpPr>
        <xdr:cNvPr id="605" name="楕円 604">
          <a:extLst>
            <a:ext uri="{FF2B5EF4-FFF2-40B4-BE49-F238E27FC236}">
              <a16:creationId xmlns:a16="http://schemas.microsoft.com/office/drawing/2014/main" xmlns="" id="{00000000-0008-0000-0100-00005D020000}"/>
            </a:ext>
          </a:extLst>
        </xdr:cNvPr>
        <xdr:cNvSpPr/>
      </xdr:nvSpPr>
      <xdr:spPr>
        <a:xfrm>
          <a:off x="21272500" y="108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69677</xdr:rowOff>
    </xdr:from>
    <xdr:to>
      <xdr:col>116</xdr:col>
      <xdr:colOff>63500</xdr:colOff>
      <xdr:row>63</xdr:row>
      <xdr:rowOff>71643</xdr:rowOff>
    </xdr:to>
    <xdr:cxnSp macro="">
      <xdr:nvCxnSpPr>
        <xdr:cNvPr id="606" name="直線コネクタ 605">
          <a:extLst>
            <a:ext uri="{FF2B5EF4-FFF2-40B4-BE49-F238E27FC236}">
              <a16:creationId xmlns:a16="http://schemas.microsoft.com/office/drawing/2014/main" xmlns="" id="{00000000-0008-0000-0100-00005E020000}"/>
            </a:ext>
          </a:extLst>
        </xdr:cNvPr>
        <xdr:cNvCxnSpPr/>
      </xdr:nvCxnSpPr>
      <xdr:spPr>
        <a:xfrm flipV="1">
          <a:off x="21323300" y="10871027"/>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23678</xdr:rowOff>
    </xdr:from>
    <xdr:to>
      <xdr:col>107</xdr:col>
      <xdr:colOff>101600</xdr:colOff>
      <xdr:row>63</xdr:row>
      <xdr:rowOff>125278</xdr:rowOff>
    </xdr:to>
    <xdr:sp macro="" textlink="">
      <xdr:nvSpPr>
        <xdr:cNvPr id="607" name="楕円 606">
          <a:extLst>
            <a:ext uri="{FF2B5EF4-FFF2-40B4-BE49-F238E27FC236}">
              <a16:creationId xmlns:a16="http://schemas.microsoft.com/office/drawing/2014/main" xmlns="" id="{00000000-0008-0000-0100-00005F020000}"/>
            </a:ext>
          </a:extLst>
        </xdr:cNvPr>
        <xdr:cNvSpPr/>
      </xdr:nvSpPr>
      <xdr:spPr>
        <a:xfrm>
          <a:off x="20383500" y="108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71643</xdr:rowOff>
    </xdr:from>
    <xdr:to>
      <xdr:col>111</xdr:col>
      <xdr:colOff>177800</xdr:colOff>
      <xdr:row>63</xdr:row>
      <xdr:rowOff>74478</xdr:rowOff>
    </xdr:to>
    <xdr:cxnSp macro="">
      <xdr:nvCxnSpPr>
        <xdr:cNvPr id="608" name="直線コネクタ 607">
          <a:extLst>
            <a:ext uri="{FF2B5EF4-FFF2-40B4-BE49-F238E27FC236}">
              <a16:creationId xmlns:a16="http://schemas.microsoft.com/office/drawing/2014/main" xmlns="" id="{00000000-0008-0000-0100-000060020000}"/>
            </a:ext>
          </a:extLst>
        </xdr:cNvPr>
        <xdr:cNvCxnSpPr/>
      </xdr:nvCxnSpPr>
      <xdr:spPr>
        <a:xfrm flipV="1">
          <a:off x="20434300" y="1087299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153522</xdr:rowOff>
    </xdr:from>
    <xdr:to>
      <xdr:col>102</xdr:col>
      <xdr:colOff>165100</xdr:colOff>
      <xdr:row>63</xdr:row>
      <xdr:rowOff>83672</xdr:rowOff>
    </xdr:to>
    <xdr:sp macro="" textlink="">
      <xdr:nvSpPr>
        <xdr:cNvPr id="609" name="楕円 608">
          <a:extLst>
            <a:ext uri="{FF2B5EF4-FFF2-40B4-BE49-F238E27FC236}">
              <a16:creationId xmlns:a16="http://schemas.microsoft.com/office/drawing/2014/main" xmlns="" id="{00000000-0008-0000-0100-000061020000}"/>
            </a:ext>
          </a:extLst>
        </xdr:cNvPr>
        <xdr:cNvSpPr/>
      </xdr:nvSpPr>
      <xdr:spPr>
        <a:xfrm>
          <a:off x="19494500" y="107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32872</xdr:rowOff>
    </xdr:from>
    <xdr:to>
      <xdr:col>107</xdr:col>
      <xdr:colOff>50800</xdr:colOff>
      <xdr:row>63</xdr:row>
      <xdr:rowOff>74478</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a:off x="19545300" y="10834222"/>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27518</xdr:rowOff>
    </xdr:from>
    <xdr:to>
      <xdr:col>98</xdr:col>
      <xdr:colOff>38100</xdr:colOff>
      <xdr:row>63</xdr:row>
      <xdr:rowOff>129118</xdr:rowOff>
    </xdr:to>
    <xdr:sp macro="" textlink="">
      <xdr:nvSpPr>
        <xdr:cNvPr id="611" name="楕円 610">
          <a:extLst>
            <a:ext uri="{FF2B5EF4-FFF2-40B4-BE49-F238E27FC236}">
              <a16:creationId xmlns:a16="http://schemas.microsoft.com/office/drawing/2014/main" xmlns="" id="{00000000-0008-0000-0100-000063020000}"/>
            </a:ext>
          </a:extLst>
        </xdr:cNvPr>
        <xdr:cNvSpPr/>
      </xdr:nvSpPr>
      <xdr:spPr>
        <a:xfrm>
          <a:off x="18605500" y="108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32872</xdr:rowOff>
    </xdr:from>
    <xdr:to>
      <xdr:col>102</xdr:col>
      <xdr:colOff>114300</xdr:colOff>
      <xdr:row>63</xdr:row>
      <xdr:rowOff>78318</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flipV="1">
          <a:off x="18656300" y="10834222"/>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xmlns="" id="{00000000-0008-0000-01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xmlns="" id="{00000000-0008-0000-01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xmlns="" id="{00000000-0008-0000-01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xmlns="" id="{00000000-0008-0000-01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113570</xdr:rowOff>
    </xdr:from>
    <xdr:ext cx="469744" cy="259045"/>
    <xdr:sp macro="" textlink="">
      <xdr:nvSpPr>
        <xdr:cNvPr id="617" name="n_1mainValue【学校施設】&#10;一人当たり面積">
          <a:extLst>
            <a:ext uri="{FF2B5EF4-FFF2-40B4-BE49-F238E27FC236}">
              <a16:creationId xmlns:a16="http://schemas.microsoft.com/office/drawing/2014/main" xmlns="" id="{00000000-0008-0000-0100-000069020000}"/>
            </a:ext>
          </a:extLst>
        </xdr:cNvPr>
        <xdr:cNvSpPr txBox="1"/>
      </xdr:nvSpPr>
      <xdr:spPr>
        <a:xfrm>
          <a:off x="21075727" y="1091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116405</xdr:rowOff>
    </xdr:from>
    <xdr:ext cx="469744" cy="259045"/>
    <xdr:sp macro="" textlink="">
      <xdr:nvSpPr>
        <xdr:cNvPr id="618" name="n_2mainValue【学校施設】&#10;一人当たり面積">
          <a:extLst>
            <a:ext uri="{FF2B5EF4-FFF2-40B4-BE49-F238E27FC236}">
              <a16:creationId xmlns:a16="http://schemas.microsoft.com/office/drawing/2014/main" xmlns="" id="{00000000-0008-0000-0100-00006A020000}"/>
            </a:ext>
          </a:extLst>
        </xdr:cNvPr>
        <xdr:cNvSpPr txBox="1"/>
      </xdr:nvSpPr>
      <xdr:spPr>
        <a:xfrm>
          <a:off x="20199427" y="109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74799</xdr:rowOff>
    </xdr:from>
    <xdr:ext cx="469744" cy="259045"/>
    <xdr:sp macro="" textlink="">
      <xdr:nvSpPr>
        <xdr:cNvPr id="619" name="n_3mainValue【学校施設】&#10;一人当たり面積">
          <a:extLst>
            <a:ext uri="{FF2B5EF4-FFF2-40B4-BE49-F238E27FC236}">
              <a16:creationId xmlns:a16="http://schemas.microsoft.com/office/drawing/2014/main" xmlns="" id="{00000000-0008-0000-0100-00006B020000}"/>
            </a:ext>
          </a:extLst>
        </xdr:cNvPr>
        <xdr:cNvSpPr txBox="1"/>
      </xdr:nvSpPr>
      <xdr:spPr>
        <a:xfrm>
          <a:off x="19310427" y="1087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120245</xdr:rowOff>
    </xdr:from>
    <xdr:ext cx="469744" cy="259045"/>
    <xdr:sp macro="" textlink="">
      <xdr:nvSpPr>
        <xdr:cNvPr id="620" name="n_4mainValue【学校施設】&#10;一人当たり面積">
          <a:extLst>
            <a:ext uri="{FF2B5EF4-FFF2-40B4-BE49-F238E27FC236}">
              <a16:creationId xmlns:a16="http://schemas.microsoft.com/office/drawing/2014/main" xmlns="" id="{00000000-0008-0000-0100-00006C020000}"/>
            </a:ext>
          </a:extLst>
        </xdr:cNvPr>
        <xdr:cNvSpPr txBox="1"/>
      </xdr:nvSpPr>
      <xdr:spPr>
        <a:xfrm>
          <a:off x="18421427" y="109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xmlns=""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xmlns=""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xmlns=""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xmlns=""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xmlns=""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xmlns=""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xmlns=""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xmlns=""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xmlns=""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xmlns="" id="{00000000-0008-0000-01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xmlns="" id="{00000000-0008-0000-01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xmlns="" id="{00000000-0008-0000-01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xmlns="" id="{00000000-0008-0000-01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xmlns="" id="{00000000-0008-0000-01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xmlns="" id="{00000000-0008-0000-01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xmlns="" id="{00000000-0008-0000-01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xmlns="" id="{00000000-0008-0000-01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xmlns="" id="{00000000-0008-0000-01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xmlns=""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xmlns="" id="{00000000-0008-0000-01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xmlns="" id="{00000000-0008-0000-01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xmlns="" id="{00000000-0008-0000-01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xmlns="" id="{00000000-0008-0000-01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xmlns="" id="{00000000-0008-0000-01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xmlns="" id="{00000000-0008-0000-01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xmlns="" id="{00000000-0008-0000-0100-000099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xmlns="" id="{00000000-0008-0000-0100-00009A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xmlns="" id="{00000000-0008-0000-0100-00009B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xmlns="" id="{00000000-0008-0000-0100-00009C02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xmlns="" id="{00000000-0008-0000-0100-00009D02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xmlns="" id="{00000000-0008-0000-0100-00009E02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xmlns="" id="{00000000-0008-0000-01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00000000-0008-0000-01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00000000-0008-0000-01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00000000-0008-0000-01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1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76" name="楕円 675">
          <a:extLst>
            <a:ext uri="{FF2B5EF4-FFF2-40B4-BE49-F238E27FC236}">
              <a16:creationId xmlns:a16="http://schemas.microsoft.com/office/drawing/2014/main" xmlns="" id="{00000000-0008-0000-0100-0000A4020000}"/>
            </a:ext>
          </a:extLst>
        </xdr:cNvPr>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77" name="【公民館】&#10;有形固定資産減価償却率該当値テキスト">
          <a:extLst>
            <a:ext uri="{FF2B5EF4-FFF2-40B4-BE49-F238E27FC236}">
              <a16:creationId xmlns:a16="http://schemas.microsoft.com/office/drawing/2014/main" xmlns="" id="{00000000-0008-0000-0100-0000A5020000}"/>
            </a:ext>
          </a:extLst>
        </xdr:cNvPr>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78" name="楕円 677">
          <a:extLst>
            <a:ext uri="{FF2B5EF4-FFF2-40B4-BE49-F238E27FC236}">
              <a16:creationId xmlns:a16="http://schemas.microsoft.com/office/drawing/2014/main" xmlns="" id="{00000000-0008-0000-0100-0000A6020000}"/>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19050</xdr:rowOff>
    </xdr:to>
    <xdr:cxnSp macro="">
      <xdr:nvCxnSpPr>
        <xdr:cNvPr id="679" name="直線コネクタ 678">
          <a:extLst>
            <a:ext uri="{FF2B5EF4-FFF2-40B4-BE49-F238E27FC236}">
              <a16:creationId xmlns:a16="http://schemas.microsoft.com/office/drawing/2014/main" xmlns="" id="{00000000-0008-0000-0100-0000A7020000}"/>
            </a:ext>
          </a:extLst>
        </xdr:cNvPr>
        <xdr:cNvCxnSpPr/>
      </xdr:nvCxnSpPr>
      <xdr:spPr>
        <a:xfrm>
          <a:off x="15481300" y="18166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87630</xdr:rowOff>
    </xdr:from>
    <xdr:to>
      <xdr:col>76</xdr:col>
      <xdr:colOff>165100</xdr:colOff>
      <xdr:row>106</xdr:row>
      <xdr:rowOff>17780</xdr:rowOff>
    </xdr:to>
    <xdr:sp macro="" textlink="">
      <xdr:nvSpPr>
        <xdr:cNvPr id="680" name="楕円 679">
          <a:extLst>
            <a:ext uri="{FF2B5EF4-FFF2-40B4-BE49-F238E27FC236}">
              <a16:creationId xmlns:a16="http://schemas.microsoft.com/office/drawing/2014/main" xmlns="" id="{00000000-0008-0000-0100-0000A8020000}"/>
            </a:ext>
          </a:extLst>
        </xdr:cNvPr>
        <xdr:cNvSpPr/>
      </xdr:nvSpPr>
      <xdr:spPr>
        <a:xfrm>
          <a:off x="14541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138430</xdr:rowOff>
    </xdr:from>
    <xdr:to>
      <xdr:col>81</xdr:col>
      <xdr:colOff>50800</xdr:colOff>
      <xdr:row>105</xdr:row>
      <xdr:rowOff>163830</xdr:rowOff>
    </xdr:to>
    <xdr:cxnSp macro="">
      <xdr:nvCxnSpPr>
        <xdr:cNvPr id="681" name="直線コネクタ 680">
          <a:extLst>
            <a:ext uri="{FF2B5EF4-FFF2-40B4-BE49-F238E27FC236}">
              <a16:creationId xmlns:a16="http://schemas.microsoft.com/office/drawing/2014/main" xmlns="" id="{00000000-0008-0000-0100-0000A9020000}"/>
            </a:ext>
          </a:extLst>
        </xdr:cNvPr>
        <xdr:cNvCxnSpPr/>
      </xdr:nvCxnSpPr>
      <xdr:spPr>
        <a:xfrm>
          <a:off x="14592300" y="181406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62230</xdr:rowOff>
    </xdr:from>
    <xdr:to>
      <xdr:col>72</xdr:col>
      <xdr:colOff>38100</xdr:colOff>
      <xdr:row>105</xdr:row>
      <xdr:rowOff>163830</xdr:rowOff>
    </xdr:to>
    <xdr:sp macro="" textlink="">
      <xdr:nvSpPr>
        <xdr:cNvPr id="682" name="楕円 681">
          <a:extLst>
            <a:ext uri="{FF2B5EF4-FFF2-40B4-BE49-F238E27FC236}">
              <a16:creationId xmlns:a16="http://schemas.microsoft.com/office/drawing/2014/main" xmlns="" id="{00000000-0008-0000-0100-0000AA020000}"/>
            </a:ext>
          </a:extLst>
        </xdr:cNvPr>
        <xdr:cNvSpPr/>
      </xdr:nvSpPr>
      <xdr:spPr>
        <a:xfrm>
          <a:off x="13652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113030</xdr:rowOff>
    </xdr:from>
    <xdr:to>
      <xdr:col>76</xdr:col>
      <xdr:colOff>114300</xdr:colOff>
      <xdr:row>105</xdr:row>
      <xdr:rowOff>138430</xdr:rowOff>
    </xdr:to>
    <xdr:cxnSp macro="">
      <xdr:nvCxnSpPr>
        <xdr:cNvPr id="683" name="直線コネクタ 682">
          <a:extLst>
            <a:ext uri="{FF2B5EF4-FFF2-40B4-BE49-F238E27FC236}">
              <a16:creationId xmlns:a16="http://schemas.microsoft.com/office/drawing/2014/main" xmlns="" id="{00000000-0008-0000-0100-0000AB020000}"/>
            </a:ext>
          </a:extLst>
        </xdr:cNvPr>
        <xdr:cNvCxnSpPr/>
      </xdr:nvCxnSpPr>
      <xdr:spPr>
        <a:xfrm>
          <a:off x="13703300" y="181152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35561</xdr:rowOff>
    </xdr:from>
    <xdr:to>
      <xdr:col>67</xdr:col>
      <xdr:colOff>101600</xdr:colOff>
      <xdr:row>105</xdr:row>
      <xdr:rowOff>137161</xdr:rowOff>
    </xdr:to>
    <xdr:sp macro="" textlink="">
      <xdr:nvSpPr>
        <xdr:cNvPr id="684" name="楕円 683">
          <a:extLst>
            <a:ext uri="{FF2B5EF4-FFF2-40B4-BE49-F238E27FC236}">
              <a16:creationId xmlns:a16="http://schemas.microsoft.com/office/drawing/2014/main" xmlns="" id="{00000000-0008-0000-0100-0000AC020000}"/>
            </a:ext>
          </a:extLst>
        </xdr:cNvPr>
        <xdr:cNvSpPr/>
      </xdr:nvSpPr>
      <xdr:spPr>
        <a:xfrm>
          <a:off x="12763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86361</xdr:rowOff>
    </xdr:from>
    <xdr:to>
      <xdr:col>71</xdr:col>
      <xdr:colOff>177800</xdr:colOff>
      <xdr:row>105</xdr:row>
      <xdr:rowOff>113030</xdr:rowOff>
    </xdr:to>
    <xdr:cxnSp macro="">
      <xdr:nvCxnSpPr>
        <xdr:cNvPr id="685" name="直線コネクタ 684">
          <a:extLst>
            <a:ext uri="{FF2B5EF4-FFF2-40B4-BE49-F238E27FC236}">
              <a16:creationId xmlns:a16="http://schemas.microsoft.com/office/drawing/2014/main" xmlns="" id="{00000000-0008-0000-0100-0000AD020000}"/>
            </a:ext>
          </a:extLst>
        </xdr:cNvPr>
        <xdr:cNvCxnSpPr/>
      </xdr:nvCxnSpPr>
      <xdr:spPr>
        <a:xfrm>
          <a:off x="12814300" y="1808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xmlns="" id="{00000000-0008-0000-0100-0000AE02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xmlns="" id="{00000000-0008-0000-0100-0000AF02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xmlns="" id="{00000000-0008-0000-0100-0000B002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xmlns="" id="{00000000-0008-0000-0100-0000B102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690" name="n_1mainValue【公民館】&#10;有形固定資産減価償却率">
          <a:extLst>
            <a:ext uri="{FF2B5EF4-FFF2-40B4-BE49-F238E27FC236}">
              <a16:creationId xmlns:a16="http://schemas.microsoft.com/office/drawing/2014/main" xmlns="" id="{00000000-0008-0000-0100-0000B2020000}"/>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8907</xdr:rowOff>
    </xdr:from>
    <xdr:ext cx="405111" cy="259045"/>
    <xdr:sp macro="" textlink="">
      <xdr:nvSpPr>
        <xdr:cNvPr id="691" name="n_2mainValue【公民館】&#10;有形固定資産減価償却率">
          <a:extLst>
            <a:ext uri="{FF2B5EF4-FFF2-40B4-BE49-F238E27FC236}">
              <a16:creationId xmlns:a16="http://schemas.microsoft.com/office/drawing/2014/main" xmlns="" id="{00000000-0008-0000-0100-0000B3020000}"/>
            </a:ext>
          </a:extLst>
        </xdr:cNvPr>
        <xdr:cNvSpPr txBox="1"/>
      </xdr:nvSpPr>
      <xdr:spPr>
        <a:xfrm>
          <a:off x="14389744"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154957</xdr:rowOff>
    </xdr:from>
    <xdr:ext cx="405111" cy="259045"/>
    <xdr:sp macro="" textlink="">
      <xdr:nvSpPr>
        <xdr:cNvPr id="692" name="n_3mainValue【公民館】&#10;有形固定資産減価償却率">
          <a:extLst>
            <a:ext uri="{FF2B5EF4-FFF2-40B4-BE49-F238E27FC236}">
              <a16:creationId xmlns:a16="http://schemas.microsoft.com/office/drawing/2014/main" xmlns="" id="{00000000-0008-0000-0100-0000B4020000}"/>
            </a:ext>
          </a:extLst>
        </xdr:cNvPr>
        <xdr:cNvSpPr txBox="1"/>
      </xdr:nvSpPr>
      <xdr:spPr>
        <a:xfrm>
          <a:off x="135007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128288</xdr:rowOff>
    </xdr:from>
    <xdr:ext cx="405111" cy="259045"/>
    <xdr:sp macro="" textlink="">
      <xdr:nvSpPr>
        <xdr:cNvPr id="693" name="n_4mainValue【公民館】&#10;有形固定資産減価償却率">
          <a:extLst>
            <a:ext uri="{FF2B5EF4-FFF2-40B4-BE49-F238E27FC236}">
              <a16:creationId xmlns:a16="http://schemas.microsoft.com/office/drawing/2014/main" xmlns="" id="{00000000-0008-0000-0100-0000B5020000}"/>
            </a:ext>
          </a:extLst>
        </xdr:cNvPr>
        <xdr:cNvSpPr txBox="1"/>
      </xdr:nvSpPr>
      <xdr:spPr>
        <a:xfrm>
          <a:off x="12611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xmlns="" id="{00000000-0008-0000-01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xmlns="" id="{00000000-0008-0000-01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xmlns="" id="{00000000-0008-0000-01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xmlns="" id="{00000000-0008-0000-01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xmlns="" id="{00000000-0008-0000-01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xmlns="" id="{00000000-0008-0000-01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xmlns="" id="{00000000-0008-0000-01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xmlns="" id="{00000000-0008-0000-01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xmlns="" id="{00000000-0008-0000-01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xmlns="" id="{00000000-0008-0000-01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xmlns="" id="{00000000-0008-0000-01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xmlns="" id="{00000000-0008-0000-01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xmlns="" id="{00000000-0008-0000-01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xmlns="" id="{00000000-0008-0000-0100-0000C5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xmlns="" id="{00000000-0008-0000-0100-0000C7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xmlns="" id="{00000000-0008-0000-01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xmlns="" id="{00000000-0008-0000-0100-0000C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xmlns=""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xmlns="" id="{00000000-0008-0000-0100-0000C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xmlns=""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xmlns="" id="{00000000-0008-0000-0100-0000CD02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xmlns="" id="{00000000-0008-0000-0100-0000CE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xmlns="" id="{00000000-0008-0000-0100-0000CF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xmlns="" id="{00000000-0008-0000-0100-0000D002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xmlns="" id="{00000000-0008-0000-0100-0000D102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xmlns="" id="{00000000-0008-0000-0100-0000D202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xmlns="" id="{00000000-0008-0000-0100-0000D302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xmlns="" id="{00000000-0008-0000-0100-0000D402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xmlns="" id="{00000000-0008-0000-0100-0000D502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xmlns="" id="{00000000-0008-0000-0100-0000D602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xmlns="" id="{00000000-0008-0000-0100-0000D702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86589</xdr:rowOff>
    </xdr:from>
    <xdr:to>
      <xdr:col>116</xdr:col>
      <xdr:colOff>114300</xdr:colOff>
      <xdr:row>109</xdr:row>
      <xdr:rowOff>16739</xdr:rowOff>
    </xdr:to>
    <xdr:sp macro="" textlink="">
      <xdr:nvSpPr>
        <xdr:cNvPr id="733" name="楕円 732">
          <a:extLst>
            <a:ext uri="{FF2B5EF4-FFF2-40B4-BE49-F238E27FC236}">
              <a16:creationId xmlns:a16="http://schemas.microsoft.com/office/drawing/2014/main" xmlns="" id="{00000000-0008-0000-0100-0000DD020000}"/>
            </a:ext>
          </a:extLst>
        </xdr:cNvPr>
        <xdr:cNvSpPr/>
      </xdr:nvSpPr>
      <xdr:spPr>
        <a:xfrm>
          <a:off x="22110700" y="186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4" name="【公民館】&#10;一人当たり面積該当値テキスト">
          <a:extLst>
            <a:ext uri="{FF2B5EF4-FFF2-40B4-BE49-F238E27FC236}">
              <a16:creationId xmlns:a16="http://schemas.microsoft.com/office/drawing/2014/main" xmlns="" id="{00000000-0008-0000-0100-0000DE020000}"/>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86894</xdr:rowOff>
    </xdr:from>
    <xdr:to>
      <xdr:col>112</xdr:col>
      <xdr:colOff>38100</xdr:colOff>
      <xdr:row>109</xdr:row>
      <xdr:rowOff>17044</xdr:rowOff>
    </xdr:to>
    <xdr:sp macro="" textlink="">
      <xdr:nvSpPr>
        <xdr:cNvPr id="735" name="楕円 734">
          <a:extLst>
            <a:ext uri="{FF2B5EF4-FFF2-40B4-BE49-F238E27FC236}">
              <a16:creationId xmlns:a16="http://schemas.microsoft.com/office/drawing/2014/main" xmlns="" id="{00000000-0008-0000-0100-0000DF020000}"/>
            </a:ext>
          </a:extLst>
        </xdr:cNvPr>
        <xdr:cNvSpPr/>
      </xdr:nvSpPr>
      <xdr:spPr>
        <a:xfrm>
          <a:off x="21272500" y="18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137389</xdr:rowOff>
    </xdr:from>
    <xdr:to>
      <xdr:col>116</xdr:col>
      <xdr:colOff>63500</xdr:colOff>
      <xdr:row>108</xdr:row>
      <xdr:rowOff>137694</xdr:rowOff>
    </xdr:to>
    <xdr:cxnSp macro="">
      <xdr:nvCxnSpPr>
        <xdr:cNvPr id="736" name="直線コネクタ 735">
          <a:extLst>
            <a:ext uri="{FF2B5EF4-FFF2-40B4-BE49-F238E27FC236}">
              <a16:creationId xmlns:a16="http://schemas.microsoft.com/office/drawing/2014/main" xmlns="" id="{00000000-0008-0000-0100-0000E0020000}"/>
            </a:ext>
          </a:extLst>
        </xdr:cNvPr>
        <xdr:cNvCxnSpPr/>
      </xdr:nvCxnSpPr>
      <xdr:spPr>
        <a:xfrm flipV="1">
          <a:off x="21323300" y="18653989"/>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87274</xdr:rowOff>
    </xdr:from>
    <xdr:to>
      <xdr:col>107</xdr:col>
      <xdr:colOff>101600</xdr:colOff>
      <xdr:row>109</xdr:row>
      <xdr:rowOff>17424</xdr:rowOff>
    </xdr:to>
    <xdr:sp macro="" textlink="">
      <xdr:nvSpPr>
        <xdr:cNvPr id="737" name="楕円 736">
          <a:extLst>
            <a:ext uri="{FF2B5EF4-FFF2-40B4-BE49-F238E27FC236}">
              <a16:creationId xmlns:a16="http://schemas.microsoft.com/office/drawing/2014/main" xmlns="" id="{00000000-0008-0000-0100-0000E1020000}"/>
            </a:ext>
          </a:extLst>
        </xdr:cNvPr>
        <xdr:cNvSpPr/>
      </xdr:nvSpPr>
      <xdr:spPr>
        <a:xfrm>
          <a:off x="20383500" y="18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137694</xdr:rowOff>
    </xdr:from>
    <xdr:to>
      <xdr:col>111</xdr:col>
      <xdr:colOff>177800</xdr:colOff>
      <xdr:row>108</xdr:row>
      <xdr:rowOff>138074</xdr:rowOff>
    </xdr:to>
    <xdr:cxnSp macro="">
      <xdr:nvCxnSpPr>
        <xdr:cNvPr id="738" name="直線コネクタ 737">
          <a:extLst>
            <a:ext uri="{FF2B5EF4-FFF2-40B4-BE49-F238E27FC236}">
              <a16:creationId xmlns:a16="http://schemas.microsoft.com/office/drawing/2014/main" xmlns="" id="{00000000-0008-0000-0100-0000E2020000}"/>
            </a:ext>
          </a:extLst>
        </xdr:cNvPr>
        <xdr:cNvCxnSpPr/>
      </xdr:nvCxnSpPr>
      <xdr:spPr>
        <a:xfrm flipV="1">
          <a:off x="20434300" y="186542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87579</xdr:rowOff>
    </xdr:from>
    <xdr:to>
      <xdr:col>102</xdr:col>
      <xdr:colOff>165100</xdr:colOff>
      <xdr:row>109</xdr:row>
      <xdr:rowOff>17729</xdr:rowOff>
    </xdr:to>
    <xdr:sp macro="" textlink="">
      <xdr:nvSpPr>
        <xdr:cNvPr id="739" name="楕円 738">
          <a:extLst>
            <a:ext uri="{FF2B5EF4-FFF2-40B4-BE49-F238E27FC236}">
              <a16:creationId xmlns:a16="http://schemas.microsoft.com/office/drawing/2014/main" xmlns="" id="{00000000-0008-0000-0100-0000E3020000}"/>
            </a:ext>
          </a:extLst>
        </xdr:cNvPr>
        <xdr:cNvSpPr/>
      </xdr:nvSpPr>
      <xdr:spPr>
        <a:xfrm>
          <a:off x="19494500" y="18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138074</xdr:rowOff>
    </xdr:from>
    <xdr:to>
      <xdr:col>107</xdr:col>
      <xdr:colOff>50800</xdr:colOff>
      <xdr:row>108</xdr:row>
      <xdr:rowOff>138379</xdr:rowOff>
    </xdr:to>
    <xdr:cxnSp macro="">
      <xdr:nvCxnSpPr>
        <xdr:cNvPr id="740" name="直線コネクタ 739">
          <a:extLst>
            <a:ext uri="{FF2B5EF4-FFF2-40B4-BE49-F238E27FC236}">
              <a16:creationId xmlns:a16="http://schemas.microsoft.com/office/drawing/2014/main" xmlns="" id="{00000000-0008-0000-0100-0000E4020000}"/>
            </a:ext>
          </a:extLst>
        </xdr:cNvPr>
        <xdr:cNvCxnSpPr/>
      </xdr:nvCxnSpPr>
      <xdr:spPr>
        <a:xfrm flipV="1">
          <a:off x="19545300" y="1865467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87885</xdr:rowOff>
    </xdr:from>
    <xdr:to>
      <xdr:col>98</xdr:col>
      <xdr:colOff>38100</xdr:colOff>
      <xdr:row>109</xdr:row>
      <xdr:rowOff>18035</xdr:rowOff>
    </xdr:to>
    <xdr:sp macro="" textlink="">
      <xdr:nvSpPr>
        <xdr:cNvPr id="741" name="楕円 740">
          <a:extLst>
            <a:ext uri="{FF2B5EF4-FFF2-40B4-BE49-F238E27FC236}">
              <a16:creationId xmlns:a16="http://schemas.microsoft.com/office/drawing/2014/main" xmlns="" id="{00000000-0008-0000-0100-0000E5020000}"/>
            </a:ext>
          </a:extLst>
        </xdr:cNvPr>
        <xdr:cNvSpPr/>
      </xdr:nvSpPr>
      <xdr:spPr>
        <a:xfrm>
          <a:off x="18605500" y="186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138379</xdr:rowOff>
    </xdr:from>
    <xdr:to>
      <xdr:col>102</xdr:col>
      <xdr:colOff>114300</xdr:colOff>
      <xdr:row>108</xdr:row>
      <xdr:rowOff>138685</xdr:rowOff>
    </xdr:to>
    <xdr:cxnSp macro="">
      <xdr:nvCxnSpPr>
        <xdr:cNvPr id="742" name="直線コネクタ 741">
          <a:extLst>
            <a:ext uri="{FF2B5EF4-FFF2-40B4-BE49-F238E27FC236}">
              <a16:creationId xmlns:a16="http://schemas.microsoft.com/office/drawing/2014/main" xmlns="" id="{00000000-0008-0000-0100-0000E6020000}"/>
            </a:ext>
          </a:extLst>
        </xdr:cNvPr>
        <xdr:cNvCxnSpPr/>
      </xdr:nvCxnSpPr>
      <xdr:spPr>
        <a:xfrm flipV="1">
          <a:off x="18656300" y="18654979"/>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xmlns="" id="{00000000-0008-0000-0100-0000E702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xmlns="" id="{00000000-0008-0000-0100-0000E802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xmlns="" id="{00000000-0008-0000-0100-0000E902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xmlns="" id="{00000000-0008-0000-0100-0000EA0200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8171</xdr:rowOff>
    </xdr:from>
    <xdr:ext cx="469744" cy="259045"/>
    <xdr:sp macro="" textlink="">
      <xdr:nvSpPr>
        <xdr:cNvPr id="747" name="n_1mainValue【公民館】&#10;一人当たり面積">
          <a:extLst>
            <a:ext uri="{FF2B5EF4-FFF2-40B4-BE49-F238E27FC236}">
              <a16:creationId xmlns:a16="http://schemas.microsoft.com/office/drawing/2014/main" xmlns="" id="{00000000-0008-0000-0100-0000EB020000}"/>
            </a:ext>
          </a:extLst>
        </xdr:cNvPr>
        <xdr:cNvSpPr txBox="1"/>
      </xdr:nvSpPr>
      <xdr:spPr>
        <a:xfrm>
          <a:off x="21075727" y="18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8551</xdr:rowOff>
    </xdr:from>
    <xdr:ext cx="469744" cy="259045"/>
    <xdr:sp macro="" textlink="">
      <xdr:nvSpPr>
        <xdr:cNvPr id="748" name="n_2mainValue【公民館】&#10;一人当たり面積">
          <a:extLst>
            <a:ext uri="{FF2B5EF4-FFF2-40B4-BE49-F238E27FC236}">
              <a16:creationId xmlns:a16="http://schemas.microsoft.com/office/drawing/2014/main" xmlns="" id="{00000000-0008-0000-0100-0000EC020000}"/>
            </a:ext>
          </a:extLst>
        </xdr:cNvPr>
        <xdr:cNvSpPr txBox="1"/>
      </xdr:nvSpPr>
      <xdr:spPr>
        <a:xfrm>
          <a:off x="20199427" y="186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8856</xdr:rowOff>
    </xdr:from>
    <xdr:ext cx="469744" cy="259045"/>
    <xdr:sp macro="" textlink="">
      <xdr:nvSpPr>
        <xdr:cNvPr id="749" name="n_3mainValue【公民館】&#10;一人当たり面積">
          <a:extLst>
            <a:ext uri="{FF2B5EF4-FFF2-40B4-BE49-F238E27FC236}">
              <a16:creationId xmlns:a16="http://schemas.microsoft.com/office/drawing/2014/main" xmlns="" id="{00000000-0008-0000-0100-0000ED020000}"/>
            </a:ext>
          </a:extLst>
        </xdr:cNvPr>
        <xdr:cNvSpPr txBox="1"/>
      </xdr:nvSpPr>
      <xdr:spPr>
        <a:xfrm>
          <a:off x="19310427" y="186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9162</xdr:rowOff>
    </xdr:from>
    <xdr:ext cx="469744" cy="259045"/>
    <xdr:sp macro="" textlink="">
      <xdr:nvSpPr>
        <xdr:cNvPr id="750" name="n_4mainValue【公民館】&#10;一人当たり面積">
          <a:extLst>
            <a:ext uri="{FF2B5EF4-FFF2-40B4-BE49-F238E27FC236}">
              <a16:creationId xmlns:a16="http://schemas.microsoft.com/office/drawing/2014/main" xmlns="" id="{00000000-0008-0000-0100-0000EE020000}"/>
            </a:ext>
          </a:extLst>
        </xdr:cNvPr>
        <xdr:cNvSpPr txBox="1"/>
      </xdr:nvSpPr>
      <xdr:spPr>
        <a:xfrm>
          <a:off x="18421427" y="186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xmlns=""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xmlns=""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xmlns=""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類似団体平均値と比較し、有形固定資産減価償却率が高くなっているのは、インフラ資産では橋りょう・トンネルである。</a:t>
          </a:r>
        </a:p>
        <a:p>
          <a:r>
            <a:rPr kumimoji="1" lang="ja-JP" altLang="en-US" sz="1300">
              <a:latin typeface="ＭＳ Ｐゴシック" panose="020B0600070205080204" pitchFamily="50" charset="-128"/>
              <a:ea typeface="ＭＳ Ｐゴシック" panose="020B0600070205080204" pitchFamily="50" charset="-128"/>
            </a:rPr>
            <a:t>今後、維持・更新を含めた管理体制を検討する必要がある。</a:t>
          </a:r>
        </a:p>
        <a:p>
          <a:r>
            <a:rPr kumimoji="1" lang="ja-JP" altLang="en-US" sz="1300">
              <a:latin typeface="ＭＳ Ｐゴシック" panose="020B0600070205080204" pitchFamily="50" charset="-128"/>
              <a:ea typeface="ＭＳ Ｐゴシック" panose="020B0600070205080204" pitchFamily="50" charset="-128"/>
            </a:rPr>
            <a:t>事業用の資産については、公民館と認定こども園・幼稚園・保育園が類似団体と比較して有形固定資産減価償却費率が高い状態である。</a:t>
          </a:r>
        </a:p>
        <a:p>
          <a:r>
            <a:rPr kumimoji="1" lang="ja-JP" altLang="en-US" sz="1300">
              <a:latin typeface="ＭＳ Ｐゴシック" panose="020B0600070205080204" pitchFamily="50" charset="-128"/>
              <a:ea typeface="ＭＳ Ｐゴシック" panose="020B0600070205080204" pitchFamily="50" charset="-128"/>
            </a:rPr>
            <a:t>一方、どちらも住民一人当たりの面積が、類似団体を下回っていることから、施設を削減することは望ましくないと考えられる。</a:t>
          </a:r>
        </a:p>
        <a:p>
          <a:r>
            <a:rPr kumimoji="1" lang="ja-JP" altLang="en-US" sz="1300">
              <a:latin typeface="ＭＳ Ｐゴシック" panose="020B0600070205080204" pitchFamily="50" charset="-128"/>
              <a:ea typeface="ＭＳ Ｐゴシック" panose="020B0600070205080204" pitchFamily="50" charset="-128"/>
            </a:rPr>
            <a:t>施設の新規建替えも含め、今後の更新を検討していく。</a:t>
          </a:r>
        </a:p>
        <a:p>
          <a:r>
            <a:rPr kumimoji="1" lang="ja-JP" altLang="en-US" sz="1300">
              <a:latin typeface="ＭＳ Ｐゴシック" panose="020B0600070205080204" pitchFamily="50" charset="-128"/>
              <a:ea typeface="ＭＳ Ｐゴシック" panose="020B0600070205080204" pitchFamily="50" charset="-128"/>
            </a:rPr>
            <a:t>その他の施設は、類似団体と比較して有形固定資産償却率が低い状態である。一方、いずれの施設も住民一人当たりの面積は、類似団体を下回っているため、今後も適正管理に努めていく。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xmlns=""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xmlns=""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00000000-0008-0000-0200-00004F000000}"/>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xmlns=""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xmlns=""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xmlns=""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90" name="楕円 89">
          <a:extLst>
            <a:ext uri="{FF2B5EF4-FFF2-40B4-BE49-F238E27FC236}">
              <a16:creationId xmlns:a16="http://schemas.microsoft.com/office/drawing/2014/main" xmlns="" id="{00000000-0008-0000-0200-00005A000000}"/>
            </a:ext>
          </a:extLst>
        </xdr:cNvPr>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88010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0000000-0008-0000-0200-00005B000000}"/>
            </a:ext>
          </a:extLst>
        </xdr:cNvPr>
        <xdr:cNvSpPr txBox="1"/>
      </xdr:nvSpPr>
      <xdr:spPr>
        <a:xfrm>
          <a:off x="4673600" y="1037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92" name="楕円 91">
          <a:extLst>
            <a:ext uri="{FF2B5EF4-FFF2-40B4-BE49-F238E27FC236}">
              <a16:creationId xmlns:a16="http://schemas.microsoft.com/office/drawing/2014/main" xmlns="" id="{00000000-0008-0000-0200-00005C000000}"/>
            </a:ext>
          </a:extLst>
        </xdr:cNvPr>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115933</xdr:rowOff>
    </xdr:to>
    <xdr:cxnSp macro="">
      <xdr:nvCxnSpPr>
        <xdr:cNvPr id="93" name="直線コネクタ 92">
          <a:extLst>
            <a:ext uri="{FF2B5EF4-FFF2-40B4-BE49-F238E27FC236}">
              <a16:creationId xmlns:a16="http://schemas.microsoft.com/office/drawing/2014/main" xmlns="" id="{00000000-0008-0000-0200-00005D000000}"/>
            </a:ext>
          </a:extLst>
        </xdr:cNvPr>
        <xdr:cNvCxnSpPr/>
      </xdr:nvCxnSpPr>
      <xdr:spPr>
        <a:xfrm>
          <a:off x="3797300" y="105466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94" name="楕円 93">
          <a:extLst>
            <a:ext uri="{FF2B5EF4-FFF2-40B4-BE49-F238E27FC236}">
              <a16:creationId xmlns:a16="http://schemas.microsoft.com/office/drawing/2014/main" xmlns="" id="{00000000-0008-0000-0200-00005E000000}"/>
            </a:ext>
          </a:extLst>
        </xdr:cNvPr>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88174</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a:off x="2908300" y="1050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96" name="楕円 95">
          <a:extLst>
            <a:ext uri="{FF2B5EF4-FFF2-40B4-BE49-F238E27FC236}">
              <a16:creationId xmlns:a16="http://schemas.microsoft.com/office/drawing/2014/main" xmlns="" id="{00000000-0008-0000-0200-000060000000}"/>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44087</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a:off x="2019300" y="104600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98" name="楕円 97">
          <a:extLst>
            <a:ext uri="{FF2B5EF4-FFF2-40B4-BE49-F238E27FC236}">
              <a16:creationId xmlns:a16="http://schemas.microsoft.com/office/drawing/2014/main" xmlns="" id="{00000000-0008-0000-0200-000062000000}"/>
            </a:ext>
          </a:extLst>
        </xdr:cNvPr>
        <xdr:cNvSpPr/>
      </xdr:nvSpPr>
      <xdr:spPr>
        <a:xfrm>
          <a:off x="1079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61</xdr:row>
      <xdr:rowOff>1633</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1130300" y="104159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xmlns="" id="{00000000-0008-0000-0200-000064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xmlns="" id="{00000000-0008-0000-0200-000065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xmlns="" id="{00000000-0008-0000-0200-000066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xmlns="" id="{00000000-0008-0000-0200-000067000000}"/>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155501</xdr:rowOff>
    </xdr:from>
    <xdr:ext cx="405111" cy="259045"/>
    <xdr:sp macro="" textlink="">
      <xdr:nvSpPr>
        <xdr:cNvPr id="104" name="n_1mainValue【体育館・プール】&#10;有形固定資産減価償却率">
          <a:extLst>
            <a:ext uri="{FF2B5EF4-FFF2-40B4-BE49-F238E27FC236}">
              <a16:creationId xmlns:a16="http://schemas.microsoft.com/office/drawing/2014/main" xmlns="" id="{00000000-0008-0000-0200-000068000000}"/>
            </a:ext>
          </a:extLst>
        </xdr:cNvPr>
        <xdr:cNvSpPr txBox="1"/>
      </xdr:nvSpPr>
      <xdr:spPr>
        <a:xfrm>
          <a:off x="35820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5" name="n_2mainValue【体育館・プール】&#10;有形固定資産減価償却率">
          <a:extLst>
            <a:ext uri="{FF2B5EF4-FFF2-40B4-BE49-F238E27FC236}">
              <a16:creationId xmlns:a16="http://schemas.microsoft.com/office/drawing/2014/main" xmlns="" id="{00000000-0008-0000-0200-000069000000}"/>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68960</xdr:rowOff>
    </xdr:from>
    <xdr:ext cx="405111" cy="259045"/>
    <xdr:sp macro="" textlink="">
      <xdr:nvSpPr>
        <xdr:cNvPr id="106" name="n_3mainValue【体育館・プール】&#10;有形固定資産減価償却率">
          <a:extLst>
            <a:ext uri="{FF2B5EF4-FFF2-40B4-BE49-F238E27FC236}">
              <a16:creationId xmlns:a16="http://schemas.microsoft.com/office/drawing/2014/main" xmlns="" id="{00000000-0008-0000-0200-00006A000000}"/>
            </a:ext>
          </a:extLst>
        </xdr:cNvPr>
        <xdr:cNvSpPr txBox="1"/>
      </xdr:nvSpPr>
      <xdr:spPr>
        <a:xfrm>
          <a:off x="1816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24873</xdr:rowOff>
    </xdr:from>
    <xdr:ext cx="405111" cy="259045"/>
    <xdr:sp macro="" textlink="">
      <xdr:nvSpPr>
        <xdr:cNvPr id="107" name="n_4mainValue【体育館・プール】&#10;有形固定資産減価償却率">
          <a:extLst>
            <a:ext uri="{FF2B5EF4-FFF2-40B4-BE49-F238E27FC236}">
              <a16:creationId xmlns:a16="http://schemas.microsoft.com/office/drawing/2014/main" xmlns="" id="{00000000-0008-0000-0200-00006B000000}"/>
            </a:ext>
          </a:extLst>
        </xdr:cNvPr>
        <xdr:cNvSpPr txBox="1"/>
      </xdr:nvSpPr>
      <xdr:spPr>
        <a:xfrm>
          <a:off x="927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xmlns=""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xmlns=""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xmlns=""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xmlns=""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xmlns=""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xmlns=""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xmlns=""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xmlns=""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xmlns=""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xmlns=""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xmlns=""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xmlns=""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xmlns=""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xmlns=""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xmlns=""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xmlns=""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xmlns="" id="{00000000-0008-0000-0200-000086000000}"/>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xmlns=""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xmlns=""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xmlns=""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xmlns=""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xmlns=""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73558</xdr:rowOff>
    </xdr:from>
    <xdr:to>
      <xdr:col>55</xdr:col>
      <xdr:colOff>50800</xdr:colOff>
      <xdr:row>64</xdr:row>
      <xdr:rowOff>3708</xdr:rowOff>
    </xdr:to>
    <xdr:sp macro="" textlink="">
      <xdr:nvSpPr>
        <xdr:cNvPr id="145" name="楕円 144">
          <a:extLst>
            <a:ext uri="{FF2B5EF4-FFF2-40B4-BE49-F238E27FC236}">
              <a16:creationId xmlns:a16="http://schemas.microsoft.com/office/drawing/2014/main" xmlns="" id="{00000000-0008-0000-0200-000091000000}"/>
            </a:ext>
          </a:extLst>
        </xdr:cNvPr>
        <xdr:cNvSpPr/>
      </xdr:nvSpPr>
      <xdr:spPr>
        <a:xfrm>
          <a:off x="104267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xmlns="" id="{00000000-0008-0000-0200-000092000000}"/>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74473</xdr:rowOff>
    </xdr:from>
    <xdr:to>
      <xdr:col>50</xdr:col>
      <xdr:colOff>165100</xdr:colOff>
      <xdr:row>64</xdr:row>
      <xdr:rowOff>4623</xdr:rowOff>
    </xdr:to>
    <xdr:sp macro="" textlink="">
      <xdr:nvSpPr>
        <xdr:cNvPr id="147" name="楕円 146">
          <a:extLst>
            <a:ext uri="{FF2B5EF4-FFF2-40B4-BE49-F238E27FC236}">
              <a16:creationId xmlns:a16="http://schemas.microsoft.com/office/drawing/2014/main" xmlns="" id="{00000000-0008-0000-0200-000093000000}"/>
            </a:ext>
          </a:extLst>
        </xdr:cNvPr>
        <xdr:cNvSpPr/>
      </xdr:nvSpPr>
      <xdr:spPr>
        <a:xfrm>
          <a:off x="95885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124358</xdr:rowOff>
    </xdr:from>
    <xdr:to>
      <xdr:col>55</xdr:col>
      <xdr:colOff>0</xdr:colOff>
      <xdr:row>63</xdr:row>
      <xdr:rowOff>125273</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flipV="1">
          <a:off x="9639300" y="109257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75753</xdr:rowOff>
    </xdr:from>
    <xdr:to>
      <xdr:col>46</xdr:col>
      <xdr:colOff>38100</xdr:colOff>
      <xdr:row>64</xdr:row>
      <xdr:rowOff>5903</xdr:rowOff>
    </xdr:to>
    <xdr:sp macro="" textlink="">
      <xdr:nvSpPr>
        <xdr:cNvPr id="149" name="楕円 148">
          <a:extLst>
            <a:ext uri="{FF2B5EF4-FFF2-40B4-BE49-F238E27FC236}">
              <a16:creationId xmlns:a16="http://schemas.microsoft.com/office/drawing/2014/main" xmlns="" id="{00000000-0008-0000-0200-000095000000}"/>
            </a:ext>
          </a:extLst>
        </xdr:cNvPr>
        <xdr:cNvSpPr/>
      </xdr:nvSpPr>
      <xdr:spPr>
        <a:xfrm>
          <a:off x="8699500" y="108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125273</xdr:rowOff>
    </xdr:from>
    <xdr:to>
      <xdr:col>50</xdr:col>
      <xdr:colOff>114300</xdr:colOff>
      <xdr:row>63</xdr:row>
      <xdr:rowOff>126553</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flipV="1">
          <a:off x="8750300" y="1092662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76667</xdr:rowOff>
    </xdr:from>
    <xdr:to>
      <xdr:col>41</xdr:col>
      <xdr:colOff>101600</xdr:colOff>
      <xdr:row>64</xdr:row>
      <xdr:rowOff>6817</xdr:rowOff>
    </xdr:to>
    <xdr:sp macro="" textlink="">
      <xdr:nvSpPr>
        <xdr:cNvPr id="151" name="楕円 150">
          <a:extLst>
            <a:ext uri="{FF2B5EF4-FFF2-40B4-BE49-F238E27FC236}">
              <a16:creationId xmlns:a16="http://schemas.microsoft.com/office/drawing/2014/main" xmlns="" id="{00000000-0008-0000-0200-000097000000}"/>
            </a:ext>
          </a:extLst>
        </xdr:cNvPr>
        <xdr:cNvSpPr/>
      </xdr:nvSpPr>
      <xdr:spPr>
        <a:xfrm>
          <a:off x="7810500" y="108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126553</xdr:rowOff>
    </xdr:from>
    <xdr:to>
      <xdr:col>45</xdr:col>
      <xdr:colOff>177800</xdr:colOff>
      <xdr:row>63</xdr:row>
      <xdr:rowOff>127467</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flipV="1">
          <a:off x="7861300" y="109279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77491</xdr:rowOff>
    </xdr:from>
    <xdr:to>
      <xdr:col>36</xdr:col>
      <xdr:colOff>165100</xdr:colOff>
      <xdr:row>64</xdr:row>
      <xdr:rowOff>7641</xdr:rowOff>
    </xdr:to>
    <xdr:sp macro="" textlink="">
      <xdr:nvSpPr>
        <xdr:cNvPr id="153" name="楕円 152">
          <a:extLst>
            <a:ext uri="{FF2B5EF4-FFF2-40B4-BE49-F238E27FC236}">
              <a16:creationId xmlns:a16="http://schemas.microsoft.com/office/drawing/2014/main" xmlns="" id="{00000000-0008-0000-0200-000099000000}"/>
            </a:ext>
          </a:extLst>
        </xdr:cNvPr>
        <xdr:cNvSpPr/>
      </xdr:nvSpPr>
      <xdr:spPr>
        <a:xfrm>
          <a:off x="6921500" y="108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127467</xdr:rowOff>
    </xdr:from>
    <xdr:to>
      <xdr:col>41</xdr:col>
      <xdr:colOff>50800</xdr:colOff>
      <xdr:row>63</xdr:row>
      <xdr:rowOff>128291</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flipV="1">
          <a:off x="6972300" y="10928817"/>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xmlns="" id="{00000000-0008-0000-0200-00009B000000}"/>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xmlns="" id="{00000000-0008-0000-0200-00009C000000}"/>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xmlns="" id="{00000000-0008-0000-0200-00009D00000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xmlns="" id="{00000000-0008-0000-0200-00009E000000}"/>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167200</xdr:rowOff>
    </xdr:from>
    <xdr:ext cx="469744" cy="259045"/>
    <xdr:sp macro="" textlink="">
      <xdr:nvSpPr>
        <xdr:cNvPr id="159" name="n_1mainValue【体育館・プール】&#10;一人当たり面積">
          <a:extLst>
            <a:ext uri="{FF2B5EF4-FFF2-40B4-BE49-F238E27FC236}">
              <a16:creationId xmlns:a16="http://schemas.microsoft.com/office/drawing/2014/main" xmlns="" id="{00000000-0008-0000-0200-00009F000000}"/>
            </a:ext>
          </a:extLst>
        </xdr:cNvPr>
        <xdr:cNvSpPr txBox="1"/>
      </xdr:nvSpPr>
      <xdr:spPr>
        <a:xfrm>
          <a:off x="93917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168480</xdr:rowOff>
    </xdr:from>
    <xdr:ext cx="469744" cy="259045"/>
    <xdr:sp macro="" textlink="">
      <xdr:nvSpPr>
        <xdr:cNvPr id="160" name="n_2mainValue【体育館・プール】&#10;一人当たり面積">
          <a:extLst>
            <a:ext uri="{FF2B5EF4-FFF2-40B4-BE49-F238E27FC236}">
              <a16:creationId xmlns:a16="http://schemas.microsoft.com/office/drawing/2014/main" xmlns="" id="{00000000-0008-0000-0200-0000A0000000}"/>
            </a:ext>
          </a:extLst>
        </xdr:cNvPr>
        <xdr:cNvSpPr txBox="1"/>
      </xdr:nvSpPr>
      <xdr:spPr>
        <a:xfrm>
          <a:off x="8515427" y="109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169394</xdr:rowOff>
    </xdr:from>
    <xdr:ext cx="469744" cy="259045"/>
    <xdr:sp macro="" textlink="">
      <xdr:nvSpPr>
        <xdr:cNvPr id="161" name="n_3mainValue【体育館・プール】&#10;一人当たり面積">
          <a:extLst>
            <a:ext uri="{FF2B5EF4-FFF2-40B4-BE49-F238E27FC236}">
              <a16:creationId xmlns:a16="http://schemas.microsoft.com/office/drawing/2014/main" xmlns="" id="{00000000-0008-0000-0200-0000A1000000}"/>
            </a:ext>
          </a:extLst>
        </xdr:cNvPr>
        <xdr:cNvSpPr txBox="1"/>
      </xdr:nvSpPr>
      <xdr:spPr>
        <a:xfrm>
          <a:off x="7626427" y="1097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170218</xdr:rowOff>
    </xdr:from>
    <xdr:ext cx="469744" cy="259045"/>
    <xdr:sp macro="" textlink="">
      <xdr:nvSpPr>
        <xdr:cNvPr id="162" name="n_4mainValue【体育館・プール】&#10;一人当たり面積">
          <a:extLst>
            <a:ext uri="{FF2B5EF4-FFF2-40B4-BE49-F238E27FC236}">
              <a16:creationId xmlns:a16="http://schemas.microsoft.com/office/drawing/2014/main" xmlns="" id="{00000000-0008-0000-0200-0000A2000000}"/>
            </a:ext>
          </a:extLst>
        </xdr:cNvPr>
        <xdr:cNvSpPr txBox="1"/>
      </xdr:nvSpPr>
      <xdr:spPr>
        <a:xfrm>
          <a:off x="6737427" y="109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xmlns=""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xmlns=""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xmlns=""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xmlns="" id="{00000000-0008-0000-0200-0000B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xmlns="" id="{00000000-0008-0000-0200-0000B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xmlns="" id="{00000000-0008-0000-0200-0000B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xmlns="" id="{00000000-0008-0000-0200-0000B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xmlns="" id="{00000000-0008-0000-0200-0000B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xmlns="" id="{00000000-0008-0000-0200-0000BA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xmlns="" id="{00000000-0008-0000-0200-0000B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xmlns="" id="{00000000-0008-0000-0200-0000B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xmlns="" id="{00000000-0008-0000-0200-0000B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xmlns="" id="{00000000-0008-0000-0200-0000B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xmlns="" id="{00000000-0008-0000-0200-0000B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xmlns="" id="{00000000-0008-0000-0200-0000C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xmlns="" id="{00000000-0008-0000-0200-0000C2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xmlns="" id="{00000000-0008-0000-0200-0000C3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xmlns="" id="{00000000-0008-0000-0200-0000C4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xmlns="" id="{00000000-0008-0000-0200-0000C5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xmlns="" id="{00000000-0008-0000-0200-0000C6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xmlns="" id="{00000000-0008-0000-0200-0000C7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xmlns="" id="{00000000-0008-0000-0200-0000C8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xmlns="" id="{00000000-0008-0000-0200-0000C9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xmlns="" id="{00000000-0008-0000-0200-0000CA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xmlns="" id="{00000000-0008-0000-0200-0000CC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xmlns="" id="{00000000-0008-0000-0200-0000CD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xmlns="" id="{00000000-0008-0000-0200-0000CE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xmlns="" id="{00000000-0008-0000-0200-0000CF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xmlns="" id="{00000000-0008-0000-0200-0000D1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xmlns="" id="{00000000-0008-0000-0200-0000D3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xmlns="" id="{00000000-0008-0000-0200-0000D7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xmlns="" id="{00000000-0008-0000-0200-0000DB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xmlns="" id="{00000000-0008-0000-0200-0000DD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xmlns="" id="{00000000-0008-0000-0200-0000DF00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xmlns="" id="{00000000-0008-0000-0200-0000E100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xmlns="" id="{00000000-0008-0000-0200-0000E200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xmlns="" id="{00000000-0008-0000-0200-0000E300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xmlns="" id="{00000000-0008-0000-0200-0000E400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xmlns="" id="{00000000-0008-0000-0200-0000E500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xmlns="" id="{00000000-0008-0000-0200-0000E600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xmlns="" id="{00000000-0008-0000-0200-0000E8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xmlns="" id="{00000000-0008-0000-0200-0000E9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xmlns="" id="{00000000-0008-0000-0200-0000EA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xmlns="" id="{00000000-0008-0000-0200-0000EB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167459</xdr:rowOff>
    </xdr:from>
    <xdr:to>
      <xdr:col>85</xdr:col>
      <xdr:colOff>177800</xdr:colOff>
      <xdr:row>39</xdr:row>
      <xdr:rowOff>97609</xdr:rowOff>
    </xdr:to>
    <xdr:sp macro="" textlink="">
      <xdr:nvSpPr>
        <xdr:cNvPr id="236" name="楕円 235">
          <a:extLst>
            <a:ext uri="{FF2B5EF4-FFF2-40B4-BE49-F238E27FC236}">
              <a16:creationId xmlns:a16="http://schemas.microsoft.com/office/drawing/2014/main" xmlns="" id="{00000000-0008-0000-0200-0000EC000000}"/>
            </a:ext>
          </a:extLst>
        </xdr:cNvPr>
        <xdr:cNvSpPr/>
      </xdr:nvSpPr>
      <xdr:spPr>
        <a:xfrm>
          <a:off x="16268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145886</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xmlns="" id="{00000000-0008-0000-0200-0000ED000000}"/>
            </a:ext>
          </a:extLst>
        </xdr:cNvPr>
        <xdr:cNvSpPr txBox="1"/>
      </xdr:nvSpPr>
      <xdr:spPr>
        <a:xfrm>
          <a:off x="16357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238" name="楕円 237">
          <a:extLst>
            <a:ext uri="{FF2B5EF4-FFF2-40B4-BE49-F238E27FC236}">
              <a16:creationId xmlns:a16="http://schemas.microsoft.com/office/drawing/2014/main" xmlns="" id="{00000000-0008-0000-0200-0000EE000000}"/>
            </a:ext>
          </a:extLst>
        </xdr:cNvPr>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46809</xdr:rowOff>
    </xdr:from>
    <xdr:to>
      <xdr:col>85</xdr:col>
      <xdr:colOff>127000</xdr:colOff>
      <xdr:row>39</xdr:row>
      <xdr:rowOff>113756</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flipV="1">
          <a:off x="15481300" y="673335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xdr:rowOff>
    </xdr:from>
    <xdr:to>
      <xdr:col>76</xdr:col>
      <xdr:colOff>165100</xdr:colOff>
      <xdr:row>39</xdr:row>
      <xdr:rowOff>109038</xdr:rowOff>
    </xdr:to>
    <xdr:sp macro="" textlink="">
      <xdr:nvSpPr>
        <xdr:cNvPr id="240" name="楕円 239">
          <a:extLst>
            <a:ext uri="{FF2B5EF4-FFF2-40B4-BE49-F238E27FC236}">
              <a16:creationId xmlns:a16="http://schemas.microsoft.com/office/drawing/2014/main" xmlns="" id="{00000000-0008-0000-0200-0000F0000000}"/>
            </a:ext>
          </a:extLst>
        </xdr:cNvPr>
        <xdr:cNvSpPr/>
      </xdr:nvSpPr>
      <xdr:spPr>
        <a:xfrm>
          <a:off x="14541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113756</xdr:rowOff>
    </xdr:to>
    <xdr:cxnSp macro="">
      <xdr:nvCxnSpPr>
        <xdr:cNvPr id="241" name="直線コネクタ 240">
          <a:extLst>
            <a:ext uri="{FF2B5EF4-FFF2-40B4-BE49-F238E27FC236}">
              <a16:creationId xmlns:a16="http://schemas.microsoft.com/office/drawing/2014/main" xmlns="" id="{00000000-0008-0000-0200-0000F1000000}"/>
            </a:ext>
          </a:extLst>
        </xdr:cNvPr>
        <xdr:cNvCxnSpPr/>
      </xdr:nvCxnSpPr>
      <xdr:spPr>
        <a:xfrm>
          <a:off x="14592300" y="6744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242" name="楕円 241">
          <a:extLst>
            <a:ext uri="{FF2B5EF4-FFF2-40B4-BE49-F238E27FC236}">
              <a16:creationId xmlns:a16="http://schemas.microsoft.com/office/drawing/2014/main" xmlns="" id="{00000000-0008-0000-0200-0000F2000000}"/>
            </a:ext>
          </a:extLst>
        </xdr:cNvPr>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58238</xdr:rowOff>
    </xdr:from>
    <xdr:to>
      <xdr:col>76</xdr:col>
      <xdr:colOff>114300</xdr:colOff>
      <xdr:row>39</xdr:row>
      <xdr:rowOff>72934</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flipV="1">
          <a:off x="13703300" y="67447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xdr:rowOff>
    </xdr:from>
    <xdr:to>
      <xdr:col>67</xdr:col>
      <xdr:colOff>101600</xdr:colOff>
      <xdr:row>39</xdr:row>
      <xdr:rowOff>113937</xdr:rowOff>
    </xdr:to>
    <xdr:sp macro="" textlink="">
      <xdr:nvSpPr>
        <xdr:cNvPr id="244" name="楕円 243">
          <a:extLst>
            <a:ext uri="{FF2B5EF4-FFF2-40B4-BE49-F238E27FC236}">
              <a16:creationId xmlns:a16="http://schemas.microsoft.com/office/drawing/2014/main" xmlns="" id="{00000000-0008-0000-0200-0000F4000000}"/>
            </a:ext>
          </a:extLst>
        </xdr:cNvPr>
        <xdr:cNvSpPr/>
      </xdr:nvSpPr>
      <xdr:spPr>
        <a:xfrm>
          <a:off x="12763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63137</xdr:rowOff>
    </xdr:from>
    <xdr:to>
      <xdr:col>71</xdr:col>
      <xdr:colOff>177800</xdr:colOff>
      <xdr:row>39</xdr:row>
      <xdr:rowOff>72934</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12814300" y="67496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xmlns="" id="{00000000-0008-0000-0200-0000F600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xmlns="" id="{00000000-0008-0000-0200-0000F700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xmlns="" id="{00000000-0008-0000-0200-0000F800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xmlns="" id="{00000000-0008-0000-0200-0000F900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xmlns="" id="{00000000-0008-0000-0200-0000FA000000}"/>
            </a:ext>
          </a:extLst>
        </xdr:cNvPr>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100165</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xmlns="" id="{00000000-0008-0000-0200-0000FB000000}"/>
            </a:ext>
          </a:extLst>
        </xdr:cNvPr>
        <xdr:cNvSpPr txBox="1"/>
      </xdr:nvSpPr>
      <xdr:spPr>
        <a:xfrm>
          <a:off x="14389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114861</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xmlns="" id="{00000000-0008-0000-0200-0000FC000000}"/>
            </a:ext>
          </a:extLst>
        </xdr:cNvPr>
        <xdr:cNvSpPr txBox="1"/>
      </xdr:nvSpPr>
      <xdr:spPr>
        <a:xfrm>
          <a:off x="13500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xmlns="" id="{00000000-0008-0000-0200-0000FD000000}"/>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xmlns="" id="{00000000-0008-0000-0200-0000FE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xmlns="" id="{00000000-0008-0000-0200-0000FF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xmlns="" id="{00000000-0008-0000-0200-00000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xmlns="" id="{00000000-0008-0000-0200-00000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xmlns="" id="{00000000-0008-0000-0200-00000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xmlns="" id="{00000000-0008-0000-0200-00000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xmlns="" id="{00000000-0008-0000-0200-00000B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xmlns="" id="{00000000-0008-0000-0200-00001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xmlns="" id="{00000000-0008-0000-0200-000018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xmlns="" id="{00000000-0008-0000-0200-00001A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xmlns="" id="{00000000-0008-0000-0200-00001C01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a16="http://schemas.microsoft.com/office/drawing/2014/main" xmlns="" id="{00000000-0008-0000-0200-00001D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a16="http://schemas.microsoft.com/office/drawing/2014/main" xmlns="" id="{00000000-0008-0000-0200-00001E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a16="http://schemas.microsoft.com/office/drawing/2014/main" xmlns="" id="{00000000-0008-0000-0200-00001F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a16="http://schemas.microsoft.com/office/drawing/2014/main" xmlns="" id="{00000000-0008-0000-0200-000020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a16="http://schemas.microsoft.com/office/drawing/2014/main" xmlns="" id="{00000000-0008-0000-0200-000021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xmlns="" id="{00000000-0008-0000-0200-00002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xmlns="" id="{00000000-0008-0000-0200-00002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24027</xdr:rowOff>
    </xdr:from>
    <xdr:to>
      <xdr:col>116</xdr:col>
      <xdr:colOff>114300</xdr:colOff>
      <xdr:row>42</xdr:row>
      <xdr:rowOff>125627</xdr:rowOff>
    </xdr:to>
    <xdr:sp macro="" textlink="">
      <xdr:nvSpPr>
        <xdr:cNvPr id="295" name="楕円 294">
          <a:extLst>
            <a:ext uri="{FF2B5EF4-FFF2-40B4-BE49-F238E27FC236}">
              <a16:creationId xmlns:a16="http://schemas.microsoft.com/office/drawing/2014/main" xmlns="" id="{00000000-0008-0000-0200-000027010000}"/>
            </a:ext>
          </a:extLst>
        </xdr:cNvPr>
        <xdr:cNvSpPr/>
      </xdr:nvSpPr>
      <xdr:spPr>
        <a:xfrm>
          <a:off x="22110700" y="72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110404</xdr:rowOff>
    </xdr:from>
    <xdr:ext cx="534377" cy="259045"/>
    <xdr:sp macro="" textlink="">
      <xdr:nvSpPr>
        <xdr:cNvPr id="296" name="【一般廃棄物処理施設】&#10;一人当たり有形固定資産（償却資産）額該当値テキスト">
          <a:extLst>
            <a:ext uri="{FF2B5EF4-FFF2-40B4-BE49-F238E27FC236}">
              <a16:creationId xmlns:a16="http://schemas.microsoft.com/office/drawing/2014/main" xmlns="" id="{00000000-0008-0000-0200-000028010000}"/>
            </a:ext>
          </a:extLst>
        </xdr:cNvPr>
        <xdr:cNvSpPr txBox="1"/>
      </xdr:nvSpPr>
      <xdr:spPr>
        <a:xfrm>
          <a:off x="22199600" y="71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30631</xdr:rowOff>
    </xdr:from>
    <xdr:to>
      <xdr:col>112</xdr:col>
      <xdr:colOff>38100</xdr:colOff>
      <xdr:row>42</xdr:row>
      <xdr:rowOff>132231</xdr:rowOff>
    </xdr:to>
    <xdr:sp macro="" textlink="">
      <xdr:nvSpPr>
        <xdr:cNvPr id="297" name="楕円 296">
          <a:extLst>
            <a:ext uri="{FF2B5EF4-FFF2-40B4-BE49-F238E27FC236}">
              <a16:creationId xmlns:a16="http://schemas.microsoft.com/office/drawing/2014/main" xmlns="" id="{00000000-0008-0000-0200-000029010000}"/>
            </a:ext>
          </a:extLst>
        </xdr:cNvPr>
        <xdr:cNvSpPr/>
      </xdr:nvSpPr>
      <xdr:spPr>
        <a:xfrm>
          <a:off x="21272500" y="72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74827</xdr:rowOff>
    </xdr:from>
    <xdr:to>
      <xdr:col>116</xdr:col>
      <xdr:colOff>63500</xdr:colOff>
      <xdr:row>42</xdr:row>
      <xdr:rowOff>81431</xdr:rowOff>
    </xdr:to>
    <xdr:cxnSp macro="">
      <xdr:nvCxnSpPr>
        <xdr:cNvPr id="298" name="直線コネクタ 297">
          <a:extLst>
            <a:ext uri="{FF2B5EF4-FFF2-40B4-BE49-F238E27FC236}">
              <a16:creationId xmlns:a16="http://schemas.microsoft.com/office/drawing/2014/main" xmlns="" id="{00000000-0008-0000-0200-00002A010000}"/>
            </a:ext>
          </a:extLst>
        </xdr:cNvPr>
        <xdr:cNvCxnSpPr/>
      </xdr:nvCxnSpPr>
      <xdr:spPr>
        <a:xfrm flipV="1">
          <a:off x="21323300" y="7275727"/>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29853</xdr:rowOff>
    </xdr:from>
    <xdr:to>
      <xdr:col>107</xdr:col>
      <xdr:colOff>101600</xdr:colOff>
      <xdr:row>42</xdr:row>
      <xdr:rowOff>131453</xdr:rowOff>
    </xdr:to>
    <xdr:sp macro="" textlink="">
      <xdr:nvSpPr>
        <xdr:cNvPr id="299" name="楕円 298">
          <a:extLst>
            <a:ext uri="{FF2B5EF4-FFF2-40B4-BE49-F238E27FC236}">
              <a16:creationId xmlns:a16="http://schemas.microsoft.com/office/drawing/2014/main" xmlns="" id="{00000000-0008-0000-0200-00002B010000}"/>
            </a:ext>
          </a:extLst>
        </xdr:cNvPr>
        <xdr:cNvSpPr/>
      </xdr:nvSpPr>
      <xdr:spPr>
        <a:xfrm>
          <a:off x="20383500" y="72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80653</xdr:rowOff>
    </xdr:from>
    <xdr:to>
      <xdr:col>111</xdr:col>
      <xdr:colOff>177800</xdr:colOff>
      <xdr:row>42</xdr:row>
      <xdr:rowOff>81431</xdr:rowOff>
    </xdr:to>
    <xdr:cxnSp macro="">
      <xdr:nvCxnSpPr>
        <xdr:cNvPr id="300" name="直線コネクタ 299">
          <a:extLst>
            <a:ext uri="{FF2B5EF4-FFF2-40B4-BE49-F238E27FC236}">
              <a16:creationId xmlns:a16="http://schemas.microsoft.com/office/drawing/2014/main" xmlns="" id="{00000000-0008-0000-0200-00002C010000}"/>
            </a:ext>
          </a:extLst>
        </xdr:cNvPr>
        <xdr:cNvCxnSpPr/>
      </xdr:nvCxnSpPr>
      <xdr:spPr>
        <a:xfrm>
          <a:off x="20434300" y="728155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31693</xdr:rowOff>
    </xdr:from>
    <xdr:to>
      <xdr:col>102</xdr:col>
      <xdr:colOff>165100</xdr:colOff>
      <xdr:row>42</xdr:row>
      <xdr:rowOff>133293</xdr:rowOff>
    </xdr:to>
    <xdr:sp macro="" textlink="">
      <xdr:nvSpPr>
        <xdr:cNvPr id="301" name="楕円 300">
          <a:extLst>
            <a:ext uri="{FF2B5EF4-FFF2-40B4-BE49-F238E27FC236}">
              <a16:creationId xmlns:a16="http://schemas.microsoft.com/office/drawing/2014/main" xmlns="" id="{00000000-0008-0000-0200-00002D010000}"/>
            </a:ext>
          </a:extLst>
        </xdr:cNvPr>
        <xdr:cNvSpPr/>
      </xdr:nvSpPr>
      <xdr:spPr>
        <a:xfrm>
          <a:off x="19494500" y="72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80653</xdr:rowOff>
    </xdr:from>
    <xdr:to>
      <xdr:col>107</xdr:col>
      <xdr:colOff>50800</xdr:colOff>
      <xdr:row>42</xdr:row>
      <xdr:rowOff>82493</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flipV="1">
          <a:off x="19545300" y="7281553"/>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32338</xdr:rowOff>
    </xdr:from>
    <xdr:to>
      <xdr:col>98</xdr:col>
      <xdr:colOff>38100</xdr:colOff>
      <xdr:row>42</xdr:row>
      <xdr:rowOff>133938</xdr:rowOff>
    </xdr:to>
    <xdr:sp macro="" textlink="">
      <xdr:nvSpPr>
        <xdr:cNvPr id="303" name="楕円 302">
          <a:extLst>
            <a:ext uri="{FF2B5EF4-FFF2-40B4-BE49-F238E27FC236}">
              <a16:creationId xmlns:a16="http://schemas.microsoft.com/office/drawing/2014/main" xmlns="" id="{00000000-0008-0000-0200-00002F010000}"/>
            </a:ext>
          </a:extLst>
        </xdr:cNvPr>
        <xdr:cNvSpPr/>
      </xdr:nvSpPr>
      <xdr:spPr>
        <a:xfrm>
          <a:off x="18605500" y="72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82493</xdr:rowOff>
    </xdr:from>
    <xdr:to>
      <xdr:col>102</xdr:col>
      <xdr:colOff>114300</xdr:colOff>
      <xdr:row>42</xdr:row>
      <xdr:rowOff>83138</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flipV="1">
          <a:off x="18656300" y="7283393"/>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xmlns="" id="{00000000-0008-0000-0200-000031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xmlns="" id="{00000000-0008-0000-0200-000032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xmlns="" id="{00000000-0008-0000-0200-000033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xmlns="" id="{00000000-0008-0000-0200-000034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123358</xdr:rowOff>
    </xdr:from>
    <xdr:ext cx="534377" cy="259045"/>
    <xdr:sp macro="" textlink="">
      <xdr:nvSpPr>
        <xdr:cNvPr id="309" name="n_1mainValue【一般廃棄物処理施設】&#10;一人当たり有形固定資産（償却資産）額">
          <a:extLst>
            <a:ext uri="{FF2B5EF4-FFF2-40B4-BE49-F238E27FC236}">
              <a16:creationId xmlns:a16="http://schemas.microsoft.com/office/drawing/2014/main" xmlns="" id="{00000000-0008-0000-0200-000035010000}"/>
            </a:ext>
          </a:extLst>
        </xdr:cNvPr>
        <xdr:cNvSpPr txBox="1"/>
      </xdr:nvSpPr>
      <xdr:spPr>
        <a:xfrm>
          <a:off x="21043411" y="73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122580</xdr:rowOff>
    </xdr:from>
    <xdr:ext cx="534377" cy="259045"/>
    <xdr:sp macro="" textlink="">
      <xdr:nvSpPr>
        <xdr:cNvPr id="310" name="n_2mainValue【一般廃棄物処理施設】&#10;一人当たり有形固定資産（償却資産）額">
          <a:extLst>
            <a:ext uri="{FF2B5EF4-FFF2-40B4-BE49-F238E27FC236}">
              <a16:creationId xmlns:a16="http://schemas.microsoft.com/office/drawing/2014/main" xmlns="" id="{00000000-0008-0000-0200-000036010000}"/>
            </a:ext>
          </a:extLst>
        </xdr:cNvPr>
        <xdr:cNvSpPr txBox="1"/>
      </xdr:nvSpPr>
      <xdr:spPr>
        <a:xfrm>
          <a:off x="20167111" y="73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124420</xdr:rowOff>
    </xdr:from>
    <xdr:ext cx="469744" cy="259045"/>
    <xdr:sp macro="" textlink="">
      <xdr:nvSpPr>
        <xdr:cNvPr id="311" name="n_3mainValue【一般廃棄物処理施設】&#10;一人当たり有形固定資産（償却資産）額">
          <a:extLst>
            <a:ext uri="{FF2B5EF4-FFF2-40B4-BE49-F238E27FC236}">
              <a16:creationId xmlns:a16="http://schemas.microsoft.com/office/drawing/2014/main" xmlns="" id="{00000000-0008-0000-0200-000037010000}"/>
            </a:ext>
          </a:extLst>
        </xdr:cNvPr>
        <xdr:cNvSpPr txBox="1"/>
      </xdr:nvSpPr>
      <xdr:spPr>
        <a:xfrm>
          <a:off x="19310428" y="73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125065</xdr:rowOff>
    </xdr:from>
    <xdr:ext cx="469744" cy="259045"/>
    <xdr:sp macro="" textlink="">
      <xdr:nvSpPr>
        <xdr:cNvPr id="312" name="n_4mainValue【一般廃棄物処理施設】&#10;一人当たり有形固定資産（償却資産）額">
          <a:extLst>
            <a:ext uri="{FF2B5EF4-FFF2-40B4-BE49-F238E27FC236}">
              <a16:creationId xmlns:a16="http://schemas.microsoft.com/office/drawing/2014/main" xmlns="" id="{00000000-0008-0000-0200-000038010000}"/>
            </a:ext>
          </a:extLst>
        </xdr:cNvPr>
        <xdr:cNvSpPr txBox="1"/>
      </xdr:nvSpPr>
      <xdr:spPr>
        <a:xfrm>
          <a:off x="18421428" y="73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xmlns="" id="{00000000-0008-0000-0200-00003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xmlns="" id="{00000000-0008-0000-0200-00004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xmlns="" id="{00000000-0008-0000-0200-00004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xmlns="" id="{00000000-0008-0000-0200-00004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a16="http://schemas.microsoft.com/office/drawing/2014/main" xmlns="" id="{00000000-0008-0000-0200-00004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xmlns="" id="{00000000-0008-0000-0200-00004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xmlns="" id="{00000000-0008-0000-0200-00004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xmlns="" id="{00000000-0008-0000-0200-00004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xmlns="" id="{00000000-0008-0000-0200-00005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9" name="【保健センター・保健所】&#10;有形固定資産減価償却率最小値テキスト">
          <a:extLst>
            <a:ext uri="{FF2B5EF4-FFF2-40B4-BE49-F238E27FC236}">
              <a16:creationId xmlns:a16="http://schemas.microsoft.com/office/drawing/2014/main" xmlns="" id="{00000000-0008-0000-0200-000053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41" name="【保健センター・保健所】&#10;有形固定資産減価償却率最大値テキスト">
          <a:extLst>
            <a:ext uri="{FF2B5EF4-FFF2-40B4-BE49-F238E27FC236}">
              <a16:creationId xmlns:a16="http://schemas.microsoft.com/office/drawing/2014/main" xmlns="" id="{00000000-0008-0000-0200-000055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xmlns="" id="{00000000-0008-0000-0200-00005701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4" name="フローチャート: 判断 343">
          <a:extLst>
            <a:ext uri="{FF2B5EF4-FFF2-40B4-BE49-F238E27FC236}">
              <a16:creationId xmlns:a16="http://schemas.microsoft.com/office/drawing/2014/main" xmlns="" id="{00000000-0008-0000-0200-000058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5" name="フローチャート: 判断 344">
          <a:extLst>
            <a:ext uri="{FF2B5EF4-FFF2-40B4-BE49-F238E27FC236}">
              <a16:creationId xmlns:a16="http://schemas.microsoft.com/office/drawing/2014/main" xmlns="" id="{00000000-0008-0000-0200-000059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46" name="フローチャート: 判断 345">
          <a:extLst>
            <a:ext uri="{FF2B5EF4-FFF2-40B4-BE49-F238E27FC236}">
              <a16:creationId xmlns:a16="http://schemas.microsoft.com/office/drawing/2014/main" xmlns="" id="{00000000-0008-0000-0200-00005A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47" name="フローチャート: 判断 346">
          <a:extLst>
            <a:ext uri="{FF2B5EF4-FFF2-40B4-BE49-F238E27FC236}">
              <a16:creationId xmlns:a16="http://schemas.microsoft.com/office/drawing/2014/main" xmlns="" id="{00000000-0008-0000-0200-00005B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48" name="フローチャート: 判断 347">
          <a:extLst>
            <a:ext uri="{FF2B5EF4-FFF2-40B4-BE49-F238E27FC236}">
              <a16:creationId xmlns:a16="http://schemas.microsoft.com/office/drawing/2014/main" xmlns="" id="{00000000-0008-0000-0200-00005C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158206</xdr:rowOff>
    </xdr:from>
    <xdr:to>
      <xdr:col>85</xdr:col>
      <xdr:colOff>177800</xdr:colOff>
      <xdr:row>63</xdr:row>
      <xdr:rowOff>88356</xdr:rowOff>
    </xdr:to>
    <xdr:sp macro="" textlink="">
      <xdr:nvSpPr>
        <xdr:cNvPr id="354" name="楕円 353">
          <a:extLst>
            <a:ext uri="{FF2B5EF4-FFF2-40B4-BE49-F238E27FC236}">
              <a16:creationId xmlns:a16="http://schemas.microsoft.com/office/drawing/2014/main" xmlns="" id="{00000000-0008-0000-0200-000062010000}"/>
            </a:ext>
          </a:extLst>
        </xdr:cNvPr>
        <xdr:cNvSpPr/>
      </xdr:nvSpPr>
      <xdr:spPr>
        <a:xfrm>
          <a:off x="16268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136633</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xmlns="" id="{00000000-0008-0000-0200-000063010000}"/>
            </a:ext>
          </a:extLst>
        </xdr:cNvPr>
        <xdr:cNvSpPr txBox="1"/>
      </xdr:nvSpPr>
      <xdr:spPr>
        <a:xfrm>
          <a:off x="16357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122283</xdr:rowOff>
    </xdr:from>
    <xdr:to>
      <xdr:col>81</xdr:col>
      <xdr:colOff>101600</xdr:colOff>
      <xdr:row>63</xdr:row>
      <xdr:rowOff>52433</xdr:rowOff>
    </xdr:to>
    <xdr:sp macro="" textlink="">
      <xdr:nvSpPr>
        <xdr:cNvPr id="356" name="楕円 355">
          <a:extLst>
            <a:ext uri="{FF2B5EF4-FFF2-40B4-BE49-F238E27FC236}">
              <a16:creationId xmlns:a16="http://schemas.microsoft.com/office/drawing/2014/main" xmlns="" id="{00000000-0008-0000-0200-000064010000}"/>
            </a:ext>
          </a:extLst>
        </xdr:cNvPr>
        <xdr:cNvSpPr/>
      </xdr:nvSpPr>
      <xdr:spPr>
        <a:xfrm>
          <a:off x="1543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37556</xdr:rowOff>
    </xdr:to>
    <xdr:cxnSp macro="">
      <xdr:nvCxnSpPr>
        <xdr:cNvPr id="357" name="直線コネクタ 356">
          <a:extLst>
            <a:ext uri="{FF2B5EF4-FFF2-40B4-BE49-F238E27FC236}">
              <a16:creationId xmlns:a16="http://schemas.microsoft.com/office/drawing/2014/main" xmlns="" id="{00000000-0008-0000-0200-000065010000}"/>
            </a:ext>
          </a:extLst>
        </xdr:cNvPr>
        <xdr:cNvCxnSpPr/>
      </xdr:nvCxnSpPr>
      <xdr:spPr>
        <a:xfrm>
          <a:off x="15481300" y="108029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358" name="楕円 357">
          <a:extLst>
            <a:ext uri="{FF2B5EF4-FFF2-40B4-BE49-F238E27FC236}">
              <a16:creationId xmlns:a16="http://schemas.microsoft.com/office/drawing/2014/main" xmlns="" id="{00000000-0008-0000-0200-000066010000}"/>
            </a:ext>
          </a:extLst>
        </xdr:cNvPr>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1633</xdr:rowOff>
    </xdr:to>
    <xdr:cxnSp macro="">
      <xdr:nvCxnSpPr>
        <xdr:cNvPr id="359" name="直線コネクタ 358">
          <a:extLst>
            <a:ext uri="{FF2B5EF4-FFF2-40B4-BE49-F238E27FC236}">
              <a16:creationId xmlns:a16="http://schemas.microsoft.com/office/drawing/2014/main" xmlns="" id="{00000000-0008-0000-0200-000067010000}"/>
            </a:ext>
          </a:extLst>
        </xdr:cNvPr>
        <xdr:cNvCxnSpPr/>
      </xdr:nvCxnSpPr>
      <xdr:spPr>
        <a:xfrm>
          <a:off x="14592300" y="107670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50437</xdr:rowOff>
    </xdr:from>
    <xdr:to>
      <xdr:col>72</xdr:col>
      <xdr:colOff>38100</xdr:colOff>
      <xdr:row>62</xdr:row>
      <xdr:rowOff>152037</xdr:rowOff>
    </xdr:to>
    <xdr:sp macro="" textlink="">
      <xdr:nvSpPr>
        <xdr:cNvPr id="360" name="楕円 359">
          <a:extLst>
            <a:ext uri="{FF2B5EF4-FFF2-40B4-BE49-F238E27FC236}">
              <a16:creationId xmlns:a16="http://schemas.microsoft.com/office/drawing/2014/main" xmlns="" id="{00000000-0008-0000-0200-000068010000}"/>
            </a:ext>
          </a:extLst>
        </xdr:cNvPr>
        <xdr:cNvSpPr/>
      </xdr:nvSpPr>
      <xdr:spPr>
        <a:xfrm>
          <a:off x="13652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101237</xdr:rowOff>
    </xdr:from>
    <xdr:to>
      <xdr:col>76</xdr:col>
      <xdr:colOff>114300</xdr:colOff>
      <xdr:row>62</xdr:row>
      <xdr:rowOff>137160</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a:off x="13703300" y="107311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14515</xdr:rowOff>
    </xdr:from>
    <xdr:to>
      <xdr:col>67</xdr:col>
      <xdr:colOff>101600</xdr:colOff>
      <xdr:row>62</xdr:row>
      <xdr:rowOff>116115</xdr:rowOff>
    </xdr:to>
    <xdr:sp macro="" textlink="">
      <xdr:nvSpPr>
        <xdr:cNvPr id="362" name="楕円 361">
          <a:extLst>
            <a:ext uri="{FF2B5EF4-FFF2-40B4-BE49-F238E27FC236}">
              <a16:creationId xmlns:a16="http://schemas.microsoft.com/office/drawing/2014/main" xmlns="" id="{00000000-0008-0000-0200-00006A010000}"/>
            </a:ext>
          </a:extLst>
        </xdr:cNvPr>
        <xdr:cNvSpPr/>
      </xdr:nvSpPr>
      <xdr:spPr>
        <a:xfrm>
          <a:off x="12763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101237</xdr:rowOff>
    </xdr:to>
    <xdr:cxnSp macro="">
      <xdr:nvCxnSpPr>
        <xdr:cNvPr id="363" name="直線コネクタ 362">
          <a:extLst>
            <a:ext uri="{FF2B5EF4-FFF2-40B4-BE49-F238E27FC236}">
              <a16:creationId xmlns:a16="http://schemas.microsoft.com/office/drawing/2014/main" xmlns="" id="{00000000-0008-0000-0200-00006B010000}"/>
            </a:ext>
          </a:extLst>
        </xdr:cNvPr>
        <xdr:cNvCxnSpPr/>
      </xdr:nvCxnSpPr>
      <xdr:spPr>
        <a:xfrm>
          <a:off x="12814300" y="106952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xmlns="" id="{00000000-0008-0000-0200-00006C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xmlns="" id="{00000000-0008-0000-0200-00006D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xmlns="" id="{00000000-0008-0000-0200-00006E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xmlns="" id="{00000000-0008-0000-0200-00006F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43560</xdr:rowOff>
    </xdr:from>
    <xdr:ext cx="405111" cy="259045"/>
    <xdr:sp macro="" textlink="">
      <xdr:nvSpPr>
        <xdr:cNvPr id="368" name="n_1mainValue【保健センター・保健所】&#10;有形固定資産減価償却率">
          <a:extLst>
            <a:ext uri="{FF2B5EF4-FFF2-40B4-BE49-F238E27FC236}">
              <a16:creationId xmlns:a16="http://schemas.microsoft.com/office/drawing/2014/main" xmlns="" id="{00000000-0008-0000-0200-000070010000}"/>
            </a:ext>
          </a:extLst>
        </xdr:cNvPr>
        <xdr:cNvSpPr txBox="1"/>
      </xdr:nvSpPr>
      <xdr:spPr>
        <a:xfrm>
          <a:off x="15266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xmlns="" id="{00000000-0008-0000-0200-000071010000}"/>
            </a:ext>
          </a:extLst>
        </xdr:cNvPr>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143164</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xmlns="" id="{00000000-0008-0000-0200-000072010000}"/>
            </a:ext>
          </a:extLst>
        </xdr:cNvPr>
        <xdr:cNvSpPr txBox="1"/>
      </xdr:nvSpPr>
      <xdr:spPr>
        <a:xfrm>
          <a:off x="13500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107242</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xmlns="" id="{00000000-0008-0000-0200-000073010000}"/>
            </a:ext>
          </a:extLst>
        </xdr:cNvPr>
        <xdr:cNvSpPr txBox="1"/>
      </xdr:nvSpPr>
      <xdr:spPr>
        <a:xfrm>
          <a:off x="12611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xmlns="" id="{00000000-0008-0000-0200-00007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xmlns="" id="{00000000-0008-0000-0200-00007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xmlns="" id="{00000000-0008-0000-0200-00007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xmlns="" id="{00000000-0008-0000-0200-00007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3" name="テキスト ボックス 382">
          <a:extLst>
            <a:ext uri="{FF2B5EF4-FFF2-40B4-BE49-F238E27FC236}">
              <a16:creationId xmlns:a16="http://schemas.microsoft.com/office/drawing/2014/main" xmlns="" id="{00000000-0008-0000-0200-00007F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xmlns="" id="{00000000-0008-0000-0200-00008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xmlns="" id="{00000000-0008-0000-0200-000088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xmlns="" id="{00000000-0008-0000-0200-00008A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xmlns="" id="{00000000-0008-0000-0200-00008C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7" name="フローチャート: 判断 396">
          <a:extLst>
            <a:ext uri="{FF2B5EF4-FFF2-40B4-BE49-F238E27FC236}">
              <a16:creationId xmlns:a16="http://schemas.microsoft.com/office/drawing/2014/main" xmlns="" id="{00000000-0008-0000-0200-00008D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98" name="フローチャート: 判断 397">
          <a:extLst>
            <a:ext uri="{FF2B5EF4-FFF2-40B4-BE49-F238E27FC236}">
              <a16:creationId xmlns:a16="http://schemas.microsoft.com/office/drawing/2014/main" xmlns="" id="{00000000-0008-0000-0200-00008E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99" name="フローチャート: 判断 398">
          <a:extLst>
            <a:ext uri="{FF2B5EF4-FFF2-40B4-BE49-F238E27FC236}">
              <a16:creationId xmlns:a16="http://schemas.microsoft.com/office/drawing/2014/main" xmlns="" id="{00000000-0008-0000-0200-00008F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00" name="フローチャート: 判断 399">
          <a:extLst>
            <a:ext uri="{FF2B5EF4-FFF2-40B4-BE49-F238E27FC236}">
              <a16:creationId xmlns:a16="http://schemas.microsoft.com/office/drawing/2014/main" xmlns="" id="{00000000-0008-0000-0200-000090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01" name="フローチャート: 判断 400">
          <a:extLst>
            <a:ext uri="{FF2B5EF4-FFF2-40B4-BE49-F238E27FC236}">
              <a16:creationId xmlns:a16="http://schemas.microsoft.com/office/drawing/2014/main" xmlns="" id="{00000000-0008-0000-0200-000091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00000000-0008-0000-0200-00009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xmlns="" id="{00000000-0008-0000-0200-00009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xmlns="" id="{00000000-0008-0000-0200-00009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407" name="楕円 406">
          <a:extLst>
            <a:ext uri="{FF2B5EF4-FFF2-40B4-BE49-F238E27FC236}">
              <a16:creationId xmlns:a16="http://schemas.microsoft.com/office/drawing/2014/main" xmlns="" id="{00000000-0008-0000-0200-000097010000}"/>
            </a:ext>
          </a:extLst>
        </xdr:cNvPr>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408" name="【保健センター・保健所】&#10;一人当たり面積該当値テキスト">
          <a:extLst>
            <a:ext uri="{FF2B5EF4-FFF2-40B4-BE49-F238E27FC236}">
              <a16:creationId xmlns:a16="http://schemas.microsoft.com/office/drawing/2014/main" xmlns="" id="{00000000-0008-0000-0200-000098010000}"/>
            </a:ext>
          </a:extLst>
        </xdr:cNvPr>
        <xdr:cNvSpPr txBox="1"/>
      </xdr:nvSpPr>
      <xdr:spPr>
        <a:xfrm>
          <a:off x="22199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76644</xdr:rowOff>
    </xdr:from>
    <xdr:to>
      <xdr:col>112</xdr:col>
      <xdr:colOff>38100</xdr:colOff>
      <xdr:row>63</xdr:row>
      <xdr:rowOff>6794</xdr:rowOff>
    </xdr:to>
    <xdr:sp macro="" textlink="">
      <xdr:nvSpPr>
        <xdr:cNvPr id="409" name="楕円 408">
          <a:extLst>
            <a:ext uri="{FF2B5EF4-FFF2-40B4-BE49-F238E27FC236}">
              <a16:creationId xmlns:a16="http://schemas.microsoft.com/office/drawing/2014/main" xmlns="" id="{00000000-0008-0000-0200-000099010000}"/>
            </a:ext>
          </a:extLst>
        </xdr:cNvPr>
        <xdr:cNvSpPr/>
      </xdr:nvSpPr>
      <xdr:spPr>
        <a:xfrm>
          <a:off x="21272500" y="107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127444</xdr:rowOff>
    </xdr:to>
    <xdr:cxnSp macro="">
      <xdr:nvCxnSpPr>
        <xdr:cNvPr id="410" name="直線コネクタ 409">
          <a:extLst>
            <a:ext uri="{FF2B5EF4-FFF2-40B4-BE49-F238E27FC236}">
              <a16:creationId xmlns:a16="http://schemas.microsoft.com/office/drawing/2014/main" xmlns="" id="{00000000-0008-0000-0200-00009A010000}"/>
            </a:ext>
          </a:extLst>
        </xdr:cNvPr>
        <xdr:cNvCxnSpPr/>
      </xdr:nvCxnSpPr>
      <xdr:spPr>
        <a:xfrm flipV="1">
          <a:off x="21323300" y="1075563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79502</xdr:rowOff>
    </xdr:from>
    <xdr:to>
      <xdr:col>107</xdr:col>
      <xdr:colOff>101600</xdr:colOff>
      <xdr:row>63</xdr:row>
      <xdr:rowOff>9652</xdr:rowOff>
    </xdr:to>
    <xdr:sp macro="" textlink="">
      <xdr:nvSpPr>
        <xdr:cNvPr id="411" name="楕円 410">
          <a:extLst>
            <a:ext uri="{FF2B5EF4-FFF2-40B4-BE49-F238E27FC236}">
              <a16:creationId xmlns:a16="http://schemas.microsoft.com/office/drawing/2014/main" xmlns="" id="{00000000-0008-0000-0200-00009B010000}"/>
            </a:ext>
          </a:extLst>
        </xdr:cNvPr>
        <xdr:cNvSpPr/>
      </xdr:nvSpPr>
      <xdr:spPr>
        <a:xfrm>
          <a:off x="20383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127444</xdr:rowOff>
    </xdr:from>
    <xdr:to>
      <xdr:col>111</xdr:col>
      <xdr:colOff>177800</xdr:colOff>
      <xdr:row>62</xdr:row>
      <xdr:rowOff>130302</xdr:rowOff>
    </xdr:to>
    <xdr:cxnSp macro="">
      <xdr:nvCxnSpPr>
        <xdr:cNvPr id="412" name="直線コネクタ 411">
          <a:extLst>
            <a:ext uri="{FF2B5EF4-FFF2-40B4-BE49-F238E27FC236}">
              <a16:creationId xmlns:a16="http://schemas.microsoft.com/office/drawing/2014/main" xmlns="" id="{00000000-0008-0000-0200-00009C010000}"/>
            </a:ext>
          </a:extLst>
        </xdr:cNvPr>
        <xdr:cNvCxnSpPr/>
      </xdr:nvCxnSpPr>
      <xdr:spPr>
        <a:xfrm flipV="1">
          <a:off x="20434300" y="1075734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13" name="楕円 412">
          <a:extLst>
            <a:ext uri="{FF2B5EF4-FFF2-40B4-BE49-F238E27FC236}">
              <a16:creationId xmlns:a16="http://schemas.microsoft.com/office/drawing/2014/main" xmlns="" id="{00000000-0008-0000-0200-00009D010000}"/>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130302</xdr:rowOff>
    </xdr:from>
    <xdr:to>
      <xdr:col>107</xdr:col>
      <xdr:colOff>50800</xdr:colOff>
      <xdr:row>62</xdr:row>
      <xdr:rowOff>132588</xdr:rowOff>
    </xdr:to>
    <xdr:cxnSp macro="">
      <xdr:nvCxnSpPr>
        <xdr:cNvPr id="414" name="直線コネクタ 413">
          <a:extLst>
            <a:ext uri="{FF2B5EF4-FFF2-40B4-BE49-F238E27FC236}">
              <a16:creationId xmlns:a16="http://schemas.microsoft.com/office/drawing/2014/main" xmlns="" id="{00000000-0008-0000-0200-00009E010000}"/>
            </a:ext>
          </a:extLst>
        </xdr:cNvPr>
        <xdr:cNvCxnSpPr/>
      </xdr:nvCxnSpPr>
      <xdr:spPr>
        <a:xfrm flipV="1">
          <a:off x="19545300" y="1076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83503</xdr:rowOff>
    </xdr:from>
    <xdr:to>
      <xdr:col>98</xdr:col>
      <xdr:colOff>38100</xdr:colOff>
      <xdr:row>63</xdr:row>
      <xdr:rowOff>13653</xdr:rowOff>
    </xdr:to>
    <xdr:sp macro="" textlink="">
      <xdr:nvSpPr>
        <xdr:cNvPr id="415" name="楕円 414">
          <a:extLst>
            <a:ext uri="{FF2B5EF4-FFF2-40B4-BE49-F238E27FC236}">
              <a16:creationId xmlns:a16="http://schemas.microsoft.com/office/drawing/2014/main" xmlns="" id="{00000000-0008-0000-0200-00009F010000}"/>
            </a:ext>
          </a:extLst>
        </xdr:cNvPr>
        <xdr:cNvSpPr/>
      </xdr:nvSpPr>
      <xdr:spPr>
        <a:xfrm>
          <a:off x="186055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132588</xdr:rowOff>
    </xdr:from>
    <xdr:to>
      <xdr:col>102</xdr:col>
      <xdr:colOff>114300</xdr:colOff>
      <xdr:row>62</xdr:row>
      <xdr:rowOff>134303</xdr:rowOff>
    </xdr:to>
    <xdr:cxnSp macro="">
      <xdr:nvCxnSpPr>
        <xdr:cNvPr id="416" name="直線コネクタ 415">
          <a:extLst>
            <a:ext uri="{FF2B5EF4-FFF2-40B4-BE49-F238E27FC236}">
              <a16:creationId xmlns:a16="http://schemas.microsoft.com/office/drawing/2014/main" xmlns="" id="{00000000-0008-0000-0200-0000A0010000}"/>
            </a:ext>
          </a:extLst>
        </xdr:cNvPr>
        <xdr:cNvCxnSpPr/>
      </xdr:nvCxnSpPr>
      <xdr:spPr>
        <a:xfrm flipV="1">
          <a:off x="18656300" y="1076248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17" name="n_1aveValue【保健センター・保健所】&#10;一人当たり面積">
          <a:extLst>
            <a:ext uri="{FF2B5EF4-FFF2-40B4-BE49-F238E27FC236}">
              <a16:creationId xmlns:a16="http://schemas.microsoft.com/office/drawing/2014/main" xmlns="" id="{00000000-0008-0000-0200-0000A101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18" name="n_2aveValue【保健センター・保健所】&#10;一人当たり面積">
          <a:extLst>
            <a:ext uri="{FF2B5EF4-FFF2-40B4-BE49-F238E27FC236}">
              <a16:creationId xmlns:a16="http://schemas.microsoft.com/office/drawing/2014/main" xmlns="" id="{00000000-0008-0000-0200-0000A201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19" name="n_3aveValue【保健センター・保健所】&#10;一人当たり面積">
          <a:extLst>
            <a:ext uri="{FF2B5EF4-FFF2-40B4-BE49-F238E27FC236}">
              <a16:creationId xmlns:a16="http://schemas.microsoft.com/office/drawing/2014/main" xmlns="" id="{00000000-0008-0000-0200-0000A301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20" name="n_4aveValue【保健センター・保健所】&#10;一人当たり面積">
          <a:extLst>
            <a:ext uri="{FF2B5EF4-FFF2-40B4-BE49-F238E27FC236}">
              <a16:creationId xmlns:a16="http://schemas.microsoft.com/office/drawing/2014/main" xmlns="" id="{00000000-0008-0000-0200-0000A401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169371</xdr:rowOff>
    </xdr:from>
    <xdr:ext cx="469744" cy="259045"/>
    <xdr:sp macro="" textlink="">
      <xdr:nvSpPr>
        <xdr:cNvPr id="421" name="n_1mainValue【保健センター・保健所】&#10;一人当たり面積">
          <a:extLst>
            <a:ext uri="{FF2B5EF4-FFF2-40B4-BE49-F238E27FC236}">
              <a16:creationId xmlns:a16="http://schemas.microsoft.com/office/drawing/2014/main" xmlns="" id="{00000000-0008-0000-0200-0000A5010000}"/>
            </a:ext>
          </a:extLst>
        </xdr:cNvPr>
        <xdr:cNvSpPr txBox="1"/>
      </xdr:nvSpPr>
      <xdr:spPr>
        <a:xfrm>
          <a:off x="210757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779</xdr:rowOff>
    </xdr:from>
    <xdr:ext cx="469744" cy="259045"/>
    <xdr:sp macro="" textlink="">
      <xdr:nvSpPr>
        <xdr:cNvPr id="422" name="n_2mainValue【保健センター・保健所】&#10;一人当たり面積">
          <a:extLst>
            <a:ext uri="{FF2B5EF4-FFF2-40B4-BE49-F238E27FC236}">
              <a16:creationId xmlns:a16="http://schemas.microsoft.com/office/drawing/2014/main" xmlns="" id="{00000000-0008-0000-0200-0000A6010000}"/>
            </a:ext>
          </a:extLst>
        </xdr:cNvPr>
        <xdr:cNvSpPr txBox="1"/>
      </xdr:nvSpPr>
      <xdr:spPr>
        <a:xfrm>
          <a:off x="20199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423" name="n_3mainValue【保健センター・保健所】&#10;一人当たり面積">
          <a:extLst>
            <a:ext uri="{FF2B5EF4-FFF2-40B4-BE49-F238E27FC236}">
              <a16:creationId xmlns:a16="http://schemas.microsoft.com/office/drawing/2014/main" xmlns="" id="{00000000-0008-0000-0200-0000A701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4780</xdr:rowOff>
    </xdr:from>
    <xdr:ext cx="469744" cy="259045"/>
    <xdr:sp macro="" textlink="">
      <xdr:nvSpPr>
        <xdr:cNvPr id="424" name="n_4mainValue【保健センター・保健所】&#10;一人当たり面積">
          <a:extLst>
            <a:ext uri="{FF2B5EF4-FFF2-40B4-BE49-F238E27FC236}">
              <a16:creationId xmlns:a16="http://schemas.microsoft.com/office/drawing/2014/main" xmlns="" id="{00000000-0008-0000-0200-0000A8010000}"/>
            </a:ext>
          </a:extLst>
        </xdr:cNvPr>
        <xdr:cNvSpPr txBox="1"/>
      </xdr:nvSpPr>
      <xdr:spPr>
        <a:xfrm>
          <a:off x="18421427" y="108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xmlns="" id="{00000000-0008-0000-0200-0000A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xmlns="" id="{00000000-0008-0000-0200-0000A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xmlns="" id="{00000000-0008-0000-0200-0000A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xmlns="" id="{00000000-0008-0000-0200-0000A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xmlns="" id="{00000000-0008-0000-0200-0000A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xmlns="" id="{00000000-0008-0000-0200-0000A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xmlns="" id="{00000000-0008-0000-0200-0000A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xmlns="" id="{00000000-0008-0000-0200-0000B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xmlns="" id="{00000000-0008-0000-0200-0000B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xmlns="" id="{00000000-0008-0000-0200-0000B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xmlns="" id="{00000000-0008-0000-0200-0000B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xmlns="" id="{00000000-0008-0000-0200-0000C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xmlns="" id="{00000000-0008-0000-0200-0000C3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3" name="【消防施設】&#10;有形固定資産減価償却率最大値テキスト">
          <a:extLst>
            <a:ext uri="{FF2B5EF4-FFF2-40B4-BE49-F238E27FC236}">
              <a16:creationId xmlns:a16="http://schemas.microsoft.com/office/drawing/2014/main" xmlns="" id="{00000000-0008-0000-0200-0000C501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55" name="【消防施設】&#10;有形固定資産減価償却率平均値テキスト">
          <a:extLst>
            <a:ext uri="{FF2B5EF4-FFF2-40B4-BE49-F238E27FC236}">
              <a16:creationId xmlns:a16="http://schemas.microsoft.com/office/drawing/2014/main" xmlns="" id="{00000000-0008-0000-0200-0000C701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6" name="フローチャート: 判断 455">
          <a:extLst>
            <a:ext uri="{FF2B5EF4-FFF2-40B4-BE49-F238E27FC236}">
              <a16:creationId xmlns:a16="http://schemas.microsoft.com/office/drawing/2014/main" xmlns="" id="{00000000-0008-0000-0200-0000C8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57" name="フローチャート: 判断 456">
          <a:extLst>
            <a:ext uri="{FF2B5EF4-FFF2-40B4-BE49-F238E27FC236}">
              <a16:creationId xmlns:a16="http://schemas.microsoft.com/office/drawing/2014/main" xmlns="" id="{00000000-0008-0000-0200-0000C901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58" name="フローチャート: 判断 457">
          <a:extLst>
            <a:ext uri="{FF2B5EF4-FFF2-40B4-BE49-F238E27FC236}">
              <a16:creationId xmlns:a16="http://schemas.microsoft.com/office/drawing/2014/main" xmlns="" id="{00000000-0008-0000-0200-0000CA01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59" name="フローチャート: 判断 458">
          <a:extLst>
            <a:ext uri="{FF2B5EF4-FFF2-40B4-BE49-F238E27FC236}">
              <a16:creationId xmlns:a16="http://schemas.microsoft.com/office/drawing/2014/main" xmlns="" id="{00000000-0008-0000-0200-0000CB01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0" name="フローチャート: 判断 459">
          <a:extLst>
            <a:ext uri="{FF2B5EF4-FFF2-40B4-BE49-F238E27FC236}">
              <a16:creationId xmlns:a16="http://schemas.microsoft.com/office/drawing/2014/main" xmlns="" id="{00000000-0008-0000-0200-0000CC01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xmlns="" id="{00000000-0008-0000-0200-0000C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50981</xdr:rowOff>
    </xdr:from>
    <xdr:to>
      <xdr:col>85</xdr:col>
      <xdr:colOff>177800</xdr:colOff>
      <xdr:row>79</xdr:row>
      <xdr:rowOff>152581</xdr:rowOff>
    </xdr:to>
    <xdr:sp macro="" textlink="">
      <xdr:nvSpPr>
        <xdr:cNvPr id="466" name="楕円 465">
          <a:extLst>
            <a:ext uri="{FF2B5EF4-FFF2-40B4-BE49-F238E27FC236}">
              <a16:creationId xmlns:a16="http://schemas.microsoft.com/office/drawing/2014/main" xmlns="" id="{00000000-0008-0000-0200-0000D2010000}"/>
            </a:ext>
          </a:extLst>
        </xdr:cNvPr>
        <xdr:cNvSpPr/>
      </xdr:nvSpPr>
      <xdr:spPr>
        <a:xfrm>
          <a:off x="162687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73858</xdr:rowOff>
    </xdr:from>
    <xdr:ext cx="405111" cy="259045"/>
    <xdr:sp macro="" textlink="">
      <xdr:nvSpPr>
        <xdr:cNvPr id="467" name="【消防施設】&#10;有形固定資産減価償却率該当値テキスト">
          <a:extLst>
            <a:ext uri="{FF2B5EF4-FFF2-40B4-BE49-F238E27FC236}">
              <a16:creationId xmlns:a16="http://schemas.microsoft.com/office/drawing/2014/main" xmlns="" id="{00000000-0008-0000-0200-0000D3010000}"/>
            </a:ext>
          </a:extLst>
        </xdr:cNvPr>
        <xdr:cNvSpPr txBox="1"/>
      </xdr:nvSpPr>
      <xdr:spPr>
        <a:xfrm>
          <a:off x="16357600" y="1344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36286</xdr:rowOff>
    </xdr:from>
    <xdr:to>
      <xdr:col>81</xdr:col>
      <xdr:colOff>101600</xdr:colOff>
      <xdr:row>79</xdr:row>
      <xdr:rowOff>137886</xdr:rowOff>
    </xdr:to>
    <xdr:sp macro="" textlink="">
      <xdr:nvSpPr>
        <xdr:cNvPr id="468" name="楕円 467">
          <a:extLst>
            <a:ext uri="{FF2B5EF4-FFF2-40B4-BE49-F238E27FC236}">
              <a16:creationId xmlns:a16="http://schemas.microsoft.com/office/drawing/2014/main" xmlns="" id="{00000000-0008-0000-0200-0000D4010000}"/>
            </a:ext>
          </a:extLst>
        </xdr:cNvPr>
        <xdr:cNvSpPr/>
      </xdr:nvSpPr>
      <xdr:spPr>
        <a:xfrm>
          <a:off x="15430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79</xdr:row>
      <xdr:rowOff>101781</xdr:rowOff>
    </xdr:to>
    <xdr:cxnSp macro="">
      <xdr:nvCxnSpPr>
        <xdr:cNvPr id="469" name="直線コネクタ 468">
          <a:extLst>
            <a:ext uri="{FF2B5EF4-FFF2-40B4-BE49-F238E27FC236}">
              <a16:creationId xmlns:a16="http://schemas.microsoft.com/office/drawing/2014/main" xmlns="" id="{00000000-0008-0000-0200-0000D5010000}"/>
            </a:ext>
          </a:extLst>
        </xdr:cNvPr>
        <xdr:cNvCxnSpPr/>
      </xdr:nvCxnSpPr>
      <xdr:spPr>
        <a:xfrm>
          <a:off x="15481300" y="1363163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99968</xdr:rowOff>
    </xdr:from>
    <xdr:to>
      <xdr:col>76</xdr:col>
      <xdr:colOff>165100</xdr:colOff>
      <xdr:row>80</xdr:row>
      <xdr:rowOff>30118</xdr:rowOff>
    </xdr:to>
    <xdr:sp macro="" textlink="">
      <xdr:nvSpPr>
        <xdr:cNvPr id="470" name="楕円 469">
          <a:extLst>
            <a:ext uri="{FF2B5EF4-FFF2-40B4-BE49-F238E27FC236}">
              <a16:creationId xmlns:a16="http://schemas.microsoft.com/office/drawing/2014/main" xmlns="" id="{00000000-0008-0000-0200-0000D6010000}"/>
            </a:ext>
          </a:extLst>
        </xdr:cNvPr>
        <xdr:cNvSpPr/>
      </xdr:nvSpPr>
      <xdr:spPr>
        <a:xfrm>
          <a:off x="14541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87086</xdr:rowOff>
    </xdr:from>
    <xdr:to>
      <xdr:col>81</xdr:col>
      <xdr:colOff>50800</xdr:colOff>
      <xdr:row>79</xdr:row>
      <xdr:rowOff>150768</xdr:rowOff>
    </xdr:to>
    <xdr:cxnSp macro="">
      <xdr:nvCxnSpPr>
        <xdr:cNvPr id="471" name="直線コネクタ 470">
          <a:extLst>
            <a:ext uri="{FF2B5EF4-FFF2-40B4-BE49-F238E27FC236}">
              <a16:creationId xmlns:a16="http://schemas.microsoft.com/office/drawing/2014/main" xmlns="" id="{00000000-0008-0000-0200-0000D7010000}"/>
            </a:ext>
          </a:extLst>
        </xdr:cNvPr>
        <xdr:cNvCxnSpPr/>
      </xdr:nvCxnSpPr>
      <xdr:spPr>
        <a:xfrm flipV="1">
          <a:off x="14592300" y="1363163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472" name="楕円 471">
          <a:extLst>
            <a:ext uri="{FF2B5EF4-FFF2-40B4-BE49-F238E27FC236}">
              <a16:creationId xmlns:a16="http://schemas.microsoft.com/office/drawing/2014/main" xmlns="" id="{00000000-0008-0000-0200-0000D8010000}"/>
            </a:ext>
          </a:extLst>
        </xdr:cNvPr>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79</xdr:row>
      <xdr:rowOff>150768</xdr:rowOff>
    </xdr:to>
    <xdr:cxnSp macro="">
      <xdr:nvCxnSpPr>
        <xdr:cNvPr id="473" name="直線コネクタ 472">
          <a:extLst>
            <a:ext uri="{FF2B5EF4-FFF2-40B4-BE49-F238E27FC236}">
              <a16:creationId xmlns:a16="http://schemas.microsoft.com/office/drawing/2014/main" xmlns="" id="{00000000-0008-0000-0200-0000D9010000}"/>
            </a:ext>
          </a:extLst>
        </xdr:cNvPr>
        <xdr:cNvCxnSpPr/>
      </xdr:nvCxnSpPr>
      <xdr:spPr>
        <a:xfrm>
          <a:off x="13703300" y="136659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29755</xdr:rowOff>
    </xdr:from>
    <xdr:to>
      <xdr:col>67</xdr:col>
      <xdr:colOff>101600</xdr:colOff>
      <xdr:row>79</xdr:row>
      <xdr:rowOff>131355</xdr:rowOff>
    </xdr:to>
    <xdr:sp macro="" textlink="">
      <xdr:nvSpPr>
        <xdr:cNvPr id="474" name="楕円 473">
          <a:extLst>
            <a:ext uri="{FF2B5EF4-FFF2-40B4-BE49-F238E27FC236}">
              <a16:creationId xmlns:a16="http://schemas.microsoft.com/office/drawing/2014/main" xmlns="" id="{00000000-0008-0000-0200-0000DA010000}"/>
            </a:ext>
          </a:extLst>
        </xdr:cNvPr>
        <xdr:cNvSpPr/>
      </xdr:nvSpPr>
      <xdr:spPr>
        <a:xfrm>
          <a:off x="12763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80555</xdr:rowOff>
    </xdr:from>
    <xdr:to>
      <xdr:col>71</xdr:col>
      <xdr:colOff>177800</xdr:colOff>
      <xdr:row>79</xdr:row>
      <xdr:rowOff>121376</xdr:rowOff>
    </xdr:to>
    <xdr:cxnSp macro="">
      <xdr:nvCxnSpPr>
        <xdr:cNvPr id="475" name="直線コネクタ 474">
          <a:extLst>
            <a:ext uri="{FF2B5EF4-FFF2-40B4-BE49-F238E27FC236}">
              <a16:creationId xmlns:a16="http://schemas.microsoft.com/office/drawing/2014/main" xmlns="" id="{00000000-0008-0000-0200-0000DB010000}"/>
            </a:ext>
          </a:extLst>
        </xdr:cNvPr>
        <xdr:cNvCxnSpPr/>
      </xdr:nvCxnSpPr>
      <xdr:spPr>
        <a:xfrm>
          <a:off x="12814300" y="136251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76" name="n_1aveValue【消防施設】&#10;有形固定資産減価償却率">
          <a:extLst>
            <a:ext uri="{FF2B5EF4-FFF2-40B4-BE49-F238E27FC236}">
              <a16:creationId xmlns:a16="http://schemas.microsoft.com/office/drawing/2014/main" xmlns="" id="{00000000-0008-0000-0200-0000DC01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77" name="n_2aveValue【消防施設】&#10;有形固定資産減価償却率">
          <a:extLst>
            <a:ext uri="{FF2B5EF4-FFF2-40B4-BE49-F238E27FC236}">
              <a16:creationId xmlns:a16="http://schemas.microsoft.com/office/drawing/2014/main" xmlns="" id="{00000000-0008-0000-0200-0000DD01000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78" name="n_3aveValue【消防施設】&#10;有形固定資産減価償却率">
          <a:extLst>
            <a:ext uri="{FF2B5EF4-FFF2-40B4-BE49-F238E27FC236}">
              <a16:creationId xmlns:a16="http://schemas.microsoft.com/office/drawing/2014/main" xmlns="" id="{00000000-0008-0000-0200-0000DE010000}"/>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79" name="n_4aveValue【消防施設】&#10;有形固定資産減価償却率">
          <a:extLst>
            <a:ext uri="{FF2B5EF4-FFF2-40B4-BE49-F238E27FC236}">
              <a16:creationId xmlns:a16="http://schemas.microsoft.com/office/drawing/2014/main" xmlns="" id="{00000000-0008-0000-0200-0000DF01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154413</xdr:rowOff>
    </xdr:from>
    <xdr:ext cx="405111" cy="259045"/>
    <xdr:sp macro="" textlink="">
      <xdr:nvSpPr>
        <xdr:cNvPr id="480" name="n_1mainValue【消防施設】&#10;有形固定資産減価償却率">
          <a:extLst>
            <a:ext uri="{FF2B5EF4-FFF2-40B4-BE49-F238E27FC236}">
              <a16:creationId xmlns:a16="http://schemas.microsoft.com/office/drawing/2014/main" xmlns="" id="{00000000-0008-0000-0200-0000E0010000}"/>
            </a:ext>
          </a:extLst>
        </xdr:cNvPr>
        <xdr:cNvSpPr txBox="1"/>
      </xdr:nvSpPr>
      <xdr:spPr>
        <a:xfrm>
          <a:off x="15266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46645</xdr:rowOff>
    </xdr:from>
    <xdr:ext cx="405111" cy="259045"/>
    <xdr:sp macro="" textlink="">
      <xdr:nvSpPr>
        <xdr:cNvPr id="481" name="n_2mainValue【消防施設】&#10;有形固定資産減価償却率">
          <a:extLst>
            <a:ext uri="{FF2B5EF4-FFF2-40B4-BE49-F238E27FC236}">
              <a16:creationId xmlns:a16="http://schemas.microsoft.com/office/drawing/2014/main" xmlns="" id="{00000000-0008-0000-0200-0000E1010000}"/>
            </a:ext>
          </a:extLst>
        </xdr:cNvPr>
        <xdr:cNvSpPr txBox="1"/>
      </xdr:nvSpPr>
      <xdr:spPr>
        <a:xfrm>
          <a:off x="14389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482" name="n_3mainValue【消防施設】&#10;有形固定資産減価償却率">
          <a:extLst>
            <a:ext uri="{FF2B5EF4-FFF2-40B4-BE49-F238E27FC236}">
              <a16:creationId xmlns:a16="http://schemas.microsoft.com/office/drawing/2014/main" xmlns="" id="{00000000-0008-0000-0200-0000E2010000}"/>
            </a:ext>
          </a:extLst>
        </xdr:cNvPr>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147882</xdr:rowOff>
    </xdr:from>
    <xdr:ext cx="405111" cy="259045"/>
    <xdr:sp macro="" textlink="">
      <xdr:nvSpPr>
        <xdr:cNvPr id="483" name="n_4mainValue【消防施設】&#10;有形固定資産減価償却率">
          <a:extLst>
            <a:ext uri="{FF2B5EF4-FFF2-40B4-BE49-F238E27FC236}">
              <a16:creationId xmlns:a16="http://schemas.microsoft.com/office/drawing/2014/main" xmlns="" id="{00000000-0008-0000-0200-0000E3010000}"/>
            </a:ext>
          </a:extLst>
        </xdr:cNvPr>
        <xdr:cNvSpPr txBox="1"/>
      </xdr:nvSpPr>
      <xdr:spPr>
        <a:xfrm>
          <a:off x="12611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xmlns="" id="{00000000-0008-0000-0200-0000E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xmlns="" id="{00000000-0008-0000-0200-0000E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xmlns="" id="{00000000-0008-0000-0200-0000E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xmlns="" id="{00000000-0008-0000-0200-0000E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xmlns="" id="{00000000-0008-0000-0200-0000E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xmlns="" id="{00000000-0008-0000-0200-0000E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xmlns="" id="{00000000-0008-0000-0200-0000E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5" name="テキスト ボックス 494">
          <a:extLst>
            <a:ext uri="{FF2B5EF4-FFF2-40B4-BE49-F238E27FC236}">
              <a16:creationId xmlns:a16="http://schemas.microsoft.com/office/drawing/2014/main" xmlns="" id="{00000000-0008-0000-0200-0000EF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xmlns="" id="{00000000-0008-0000-0200-0000F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xmlns="" id="{00000000-0008-0000-0200-0000F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xmlns="" id="{00000000-0008-0000-0200-0000F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3" name="直線コネクタ 502">
          <a:extLst>
            <a:ext uri="{FF2B5EF4-FFF2-40B4-BE49-F238E27FC236}">
              <a16:creationId xmlns:a16="http://schemas.microsoft.com/office/drawing/2014/main" xmlns="" id="{00000000-0008-0000-0200-0000F701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4" name="【消防施設】&#10;一人当たり面積最小値テキスト">
          <a:extLst>
            <a:ext uri="{FF2B5EF4-FFF2-40B4-BE49-F238E27FC236}">
              <a16:creationId xmlns:a16="http://schemas.microsoft.com/office/drawing/2014/main" xmlns="" id="{00000000-0008-0000-0200-0000F801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5" name="直線コネクタ 504">
          <a:extLst>
            <a:ext uri="{FF2B5EF4-FFF2-40B4-BE49-F238E27FC236}">
              <a16:creationId xmlns:a16="http://schemas.microsoft.com/office/drawing/2014/main" xmlns="" id="{00000000-0008-0000-0200-0000F901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6" name="【消防施設】&#10;一人当たり面積最大値テキスト">
          <a:extLst>
            <a:ext uri="{FF2B5EF4-FFF2-40B4-BE49-F238E27FC236}">
              <a16:creationId xmlns:a16="http://schemas.microsoft.com/office/drawing/2014/main" xmlns="" id="{00000000-0008-0000-0200-0000FA01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7" name="直線コネクタ 506">
          <a:extLst>
            <a:ext uri="{FF2B5EF4-FFF2-40B4-BE49-F238E27FC236}">
              <a16:creationId xmlns:a16="http://schemas.microsoft.com/office/drawing/2014/main" xmlns="" id="{00000000-0008-0000-0200-0000FB01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08" name="【消防施設】&#10;一人当たり面積平均値テキスト">
          <a:extLst>
            <a:ext uri="{FF2B5EF4-FFF2-40B4-BE49-F238E27FC236}">
              <a16:creationId xmlns:a16="http://schemas.microsoft.com/office/drawing/2014/main" xmlns="" id="{00000000-0008-0000-0200-0000FC01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09" name="フローチャート: 判断 508">
          <a:extLst>
            <a:ext uri="{FF2B5EF4-FFF2-40B4-BE49-F238E27FC236}">
              <a16:creationId xmlns:a16="http://schemas.microsoft.com/office/drawing/2014/main" xmlns="" id="{00000000-0008-0000-0200-0000FD01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0" name="フローチャート: 判断 509">
          <a:extLst>
            <a:ext uri="{FF2B5EF4-FFF2-40B4-BE49-F238E27FC236}">
              <a16:creationId xmlns:a16="http://schemas.microsoft.com/office/drawing/2014/main" xmlns="" id="{00000000-0008-0000-0200-0000FE01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1" name="フローチャート: 判断 510">
          <a:extLst>
            <a:ext uri="{FF2B5EF4-FFF2-40B4-BE49-F238E27FC236}">
              <a16:creationId xmlns:a16="http://schemas.microsoft.com/office/drawing/2014/main" xmlns="" id="{00000000-0008-0000-0200-0000FF01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2" name="フローチャート: 判断 511">
          <a:extLst>
            <a:ext uri="{FF2B5EF4-FFF2-40B4-BE49-F238E27FC236}">
              <a16:creationId xmlns:a16="http://schemas.microsoft.com/office/drawing/2014/main" xmlns="" id="{00000000-0008-0000-0200-000000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3" name="フローチャート: 判断 512">
          <a:extLst>
            <a:ext uri="{FF2B5EF4-FFF2-40B4-BE49-F238E27FC236}">
              <a16:creationId xmlns:a16="http://schemas.microsoft.com/office/drawing/2014/main" xmlns="" id="{00000000-0008-0000-0200-000001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xmlns="" id="{00000000-0008-0000-0200-00000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xmlns="" id="{00000000-0008-0000-0200-00000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xmlns="" id="{00000000-0008-0000-0200-00000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xmlns="" id="{00000000-0008-0000-0200-00000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xmlns="" id="{00000000-0008-0000-0200-00000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519" name="楕円 518">
          <a:extLst>
            <a:ext uri="{FF2B5EF4-FFF2-40B4-BE49-F238E27FC236}">
              <a16:creationId xmlns:a16="http://schemas.microsoft.com/office/drawing/2014/main" xmlns="" id="{00000000-0008-0000-0200-000007020000}"/>
            </a:ext>
          </a:extLst>
        </xdr:cNvPr>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27957</xdr:rowOff>
    </xdr:from>
    <xdr:ext cx="469744" cy="259045"/>
    <xdr:sp macro="" textlink="">
      <xdr:nvSpPr>
        <xdr:cNvPr id="520" name="【消防施設】&#10;一人当たり面積該当値テキスト">
          <a:extLst>
            <a:ext uri="{FF2B5EF4-FFF2-40B4-BE49-F238E27FC236}">
              <a16:creationId xmlns:a16="http://schemas.microsoft.com/office/drawing/2014/main" xmlns="" id="{00000000-0008-0000-0200-000008020000}"/>
            </a:ext>
          </a:extLst>
        </xdr:cNvPr>
        <xdr:cNvSpPr txBox="1"/>
      </xdr:nvSpPr>
      <xdr:spPr>
        <a:xfrm>
          <a:off x="22199600"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521" name="楕円 520">
          <a:extLst>
            <a:ext uri="{FF2B5EF4-FFF2-40B4-BE49-F238E27FC236}">
              <a16:creationId xmlns:a16="http://schemas.microsoft.com/office/drawing/2014/main" xmlns="" id="{00000000-0008-0000-0200-000009020000}"/>
            </a:ext>
          </a:extLst>
        </xdr:cNvPr>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166115</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flipV="1">
          <a:off x="21323300" y="145656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118174</xdr:rowOff>
    </xdr:from>
    <xdr:to>
      <xdr:col>107</xdr:col>
      <xdr:colOff>101600</xdr:colOff>
      <xdr:row>85</xdr:row>
      <xdr:rowOff>48324</xdr:rowOff>
    </xdr:to>
    <xdr:sp macro="" textlink="">
      <xdr:nvSpPr>
        <xdr:cNvPr id="523" name="楕円 522">
          <a:extLst>
            <a:ext uri="{FF2B5EF4-FFF2-40B4-BE49-F238E27FC236}">
              <a16:creationId xmlns:a16="http://schemas.microsoft.com/office/drawing/2014/main" xmlns="" id="{00000000-0008-0000-0200-00000B020000}"/>
            </a:ext>
          </a:extLst>
        </xdr:cNvPr>
        <xdr:cNvSpPr/>
      </xdr:nvSpPr>
      <xdr:spPr>
        <a:xfrm>
          <a:off x="20383500" y="145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168974</xdr:rowOff>
    </xdr:to>
    <xdr:cxnSp macro="">
      <xdr:nvCxnSpPr>
        <xdr:cNvPr id="524" name="直線コネクタ 523">
          <a:extLst>
            <a:ext uri="{FF2B5EF4-FFF2-40B4-BE49-F238E27FC236}">
              <a16:creationId xmlns:a16="http://schemas.microsoft.com/office/drawing/2014/main" xmlns="" id="{00000000-0008-0000-0200-00000C020000}"/>
            </a:ext>
          </a:extLst>
        </xdr:cNvPr>
        <xdr:cNvCxnSpPr/>
      </xdr:nvCxnSpPr>
      <xdr:spPr>
        <a:xfrm flipV="1">
          <a:off x="20434300" y="14567915"/>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25" name="楕円 524">
          <a:extLst>
            <a:ext uri="{FF2B5EF4-FFF2-40B4-BE49-F238E27FC236}">
              <a16:creationId xmlns:a16="http://schemas.microsoft.com/office/drawing/2014/main" xmlns="" id="{00000000-0008-0000-0200-00000D020000}"/>
            </a:ext>
          </a:extLst>
        </xdr:cNvPr>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168974</xdr:rowOff>
    </xdr:from>
    <xdr:to>
      <xdr:col>107</xdr:col>
      <xdr:colOff>50800</xdr:colOff>
      <xdr:row>84</xdr:row>
      <xdr:rowOff>170687</xdr:rowOff>
    </xdr:to>
    <xdr:cxnSp macro="">
      <xdr:nvCxnSpPr>
        <xdr:cNvPr id="526" name="直線コネクタ 525">
          <a:extLst>
            <a:ext uri="{FF2B5EF4-FFF2-40B4-BE49-F238E27FC236}">
              <a16:creationId xmlns:a16="http://schemas.microsoft.com/office/drawing/2014/main" xmlns="" id="{00000000-0008-0000-0200-00000E020000}"/>
            </a:ext>
          </a:extLst>
        </xdr:cNvPr>
        <xdr:cNvCxnSpPr/>
      </xdr:nvCxnSpPr>
      <xdr:spPr>
        <a:xfrm flipV="1">
          <a:off x="19545300" y="14570774"/>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121602</xdr:rowOff>
    </xdr:from>
    <xdr:to>
      <xdr:col>98</xdr:col>
      <xdr:colOff>38100</xdr:colOff>
      <xdr:row>85</xdr:row>
      <xdr:rowOff>51752</xdr:rowOff>
    </xdr:to>
    <xdr:sp macro="" textlink="">
      <xdr:nvSpPr>
        <xdr:cNvPr id="527" name="楕円 526">
          <a:extLst>
            <a:ext uri="{FF2B5EF4-FFF2-40B4-BE49-F238E27FC236}">
              <a16:creationId xmlns:a16="http://schemas.microsoft.com/office/drawing/2014/main" xmlns="" id="{00000000-0008-0000-0200-00000F020000}"/>
            </a:ext>
          </a:extLst>
        </xdr:cNvPr>
        <xdr:cNvSpPr/>
      </xdr:nvSpPr>
      <xdr:spPr>
        <a:xfrm>
          <a:off x="186055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85</xdr:row>
      <xdr:rowOff>952</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flipV="1">
          <a:off x="18656300" y="145724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29" name="n_1aveValue【消防施設】&#10;一人当たり面積">
          <a:extLst>
            <a:ext uri="{FF2B5EF4-FFF2-40B4-BE49-F238E27FC236}">
              <a16:creationId xmlns:a16="http://schemas.microsoft.com/office/drawing/2014/main" xmlns="" id="{00000000-0008-0000-0200-00001102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0" name="n_2aveValue【消防施設】&#10;一人当たり面積">
          <a:extLst>
            <a:ext uri="{FF2B5EF4-FFF2-40B4-BE49-F238E27FC236}">
              <a16:creationId xmlns:a16="http://schemas.microsoft.com/office/drawing/2014/main" xmlns="" id="{00000000-0008-0000-0200-00001202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1" name="n_3aveValue【消防施設】&#10;一人当たり面積">
          <a:extLst>
            <a:ext uri="{FF2B5EF4-FFF2-40B4-BE49-F238E27FC236}">
              <a16:creationId xmlns:a16="http://schemas.microsoft.com/office/drawing/2014/main" xmlns="" id="{00000000-0008-0000-0200-00001302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2" name="n_4aveValue【消防施設】&#10;一人当たり面積">
          <a:extLst>
            <a:ext uri="{FF2B5EF4-FFF2-40B4-BE49-F238E27FC236}">
              <a16:creationId xmlns:a16="http://schemas.microsoft.com/office/drawing/2014/main" xmlns="" id="{00000000-0008-0000-0200-00001402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533" name="n_1mainValue【消防施設】&#10;一人当たり面積">
          <a:extLst>
            <a:ext uri="{FF2B5EF4-FFF2-40B4-BE49-F238E27FC236}">
              <a16:creationId xmlns:a16="http://schemas.microsoft.com/office/drawing/2014/main" xmlns="" id="{00000000-0008-0000-0200-000015020000}"/>
            </a:ext>
          </a:extLst>
        </xdr:cNvPr>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39451</xdr:rowOff>
    </xdr:from>
    <xdr:ext cx="469744" cy="259045"/>
    <xdr:sp macro="" textlink="">
      <xdr:nvSpPr>
        <xdr:cNvPr id="534" name="n_2mainValue【消防施設】&#10;一人当たり面積">
          <a:extLst>
            <a:ext uri="{FF2B5EF4-FFF2-40B4-BE49-F238E27FC236}">
              <a16:creationId xmlns:a16="http://schemas.microsoft.com/office/drawing/2014/main" xmlns="" id="{00000000-0008-0000-0200-000016020000}"/>
            </a:ext>
          </a:extLst>
        </xdr:cNvPr>
        <xdr:cNvSpPr txBox="1"/>
      </xdr:nvSpPr>
      <xdr:spPr>
        <a:xfrm>
          <a:off x="20199427" y="1461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535" name="n_3mainValue【消防施設】&#10;一人当たり面積">
          <a:extLst>
            <a:ext uri="{FF2B5EF4-FFF2-40B4-BE49-F238E27FC236}">
              <a16:creationId xmlns:a16="http://schemas.microsoft.com/office/drawing/2014/main" xmlns="" id="{00000000-0008-0000-0200-000017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42879</xdr:rowOff>
    </xdr:from>
    <xdr:ext cx="469744" cy="259045"/>
    <xdr:sp macro="" textlink="">
      <xdr:nvSpPr>
        <xdr:cNvPr id="536" name="n_4mainValue【消防施設】&#10;一人当たり面積">
          <a:extLst>
            <a:ext uri="{FF2B5EF4-FFF2-40B4-BE49-F238E27FC236}">
              <a16:creationId xmlns:a16="http://schemas.microsoft.com/office/drawing/2014/main" xmlns="" id="{00000000-0008-0000-0200-000018020000}"/>
            </a:ext>
          </a:extLst>
        </xdr:cNvPr>
        <xdr:cNvSpPr txBox="1"/>
      </xdr:nvSpPr>
      <xdr:spPr>
        <a:xfrm>
          <a:off x="18421427" y="1461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xmlns="" id="{00000000-0008-0000-0200-00001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xmlns="" id="{00000000-0008-0000-0200-00001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xmlns="" id="{00000000-0008-0000-0200-00001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xmlns="" id="{00000000-0008-0000-0200-00001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xmlns="" id="{00000000-0008-0000-0200-00001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xmlns="" id="{00000000-0008-0000-0200-00001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xmlns="" id="{00000000-0008-0000-0200-00001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xmlns="" id="{00000000-0008-0000-0200-00002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xmlns="" id="{00000000-0008-0000-0200-00002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xmlns="" id="{00000000-0008-0000-0200-00002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xmlns="" id="{00000000-0008-0000-0200-00002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a:extLst>
            <a:ext uri="{FF2B5EF4-FFF2-40B4-BE49-F238E27FC236}">
              <a16:creationId xmlns:a16="http://schemas.microsoft.com/office/drawing/2014/main" xmlns="" id="{00000000-0008-0000-0200-00002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a:extLst>
            <a:ext uri="{FF2B5EF4-FFF2-40B4-BE49-F238E27FC236}">
              <a16:creationId xmlns:a16="http://schemas.microsoft.com/office/drawing/2014/main" xmlns="" id="{00000000-0008-0000-0200-00002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a:extLst>
            <a:ext uri="{FF2B5EF4-FFF2-40B4-BE49-F238E27FC236}">
              <a16:creationId xmlns:a16="http://schemas.microsoft.com/office/drawing/2014/main" xmlns="" id="{00000000-0008-0000-0200-00002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a:extLst>
            <a:ext uri="{FF2B5EF4-FFF2-40B4-BE49-F238E27FC236}">
              <a16:creationId xmlns:a16="http://schemas.microsoft.com/office/drawing/2014/main" xmlns="" id="{00000000-0008-0000-0200-00002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a:extLst>
            <a:ext uri="{FF2B5EF4-FFF2-40B4-BE49-F238E27FC236}">
              <a16:creationId xmlns:a16="http://schemas.microsoft.com/office/drawing/2014/main" xmlns="" id="{00000000-0008-0000-0200-00002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a:extLst>
            <a:ext uri="{FF2B5EF4-FFF2-40B4-BE49-F238E27FC236}">
              <a16:creationId xmlns:a16="http://schemas.microsoft.com/office/drawing/2014/main" xmlns="" id="{00000000-0008-0000-0200-00002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a:extLst>
            <a:ext uri="{FF2B5EF4-FFF2-40B4-BE49-F238E27FC236}">
              <a16:creationId xmlns:a16="http://schemas.microsoft.com/office/drawing/2014/main" xmlns="" id="{00000000-0008-0000-0200-00002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a:extLst>
            <a:ext uri="{FF2B5EF4-FFF2-40B4-BE49-F238E27FC236}">
              <a16:creationId xmlns:a16="http://schemas.microsoft.com/office/drawing/2014/main" xmlns="" id="{00000000-0008-0000-0200-00002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a:extLst>
            <a:ext uri="{FF2B5EF4-FFF2-40B4-BE49-F238E27FC236}">
              <a16:creationId xmlns:a16="http://schemas.microsoft.com/office/drawing/2014/main" xmlns="" id="{00000000-0008-0000-0200-00002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7" name="テキスト ボックス 556">
          <a:extLst>
            <a:ext uri="{FF2B5EF4-FFF2-40B4-BE49-F238E27FC236}">
              <a16:creationId xmlns:a16="http://schemas.microsoft.com/office/drawing/2014/main" xmlns="" id="{00000000-0008-0000-0200-00002D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xmlns="" id="{00000000-0008-0000-0200-00002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1" name="【庁舎】&#10;有形固定資産減価償却率最小値テキスト">
          <a:extLst>
            <a:ext uri="{FF2B5EF4-FFF2-40B4-BE49-F238E27FC236}">
              <a16:creationId xmlns:a16="http://schemas.microsoft.com/office/drawing/2014/main" xmlns="" id="{00000000-0008-0000-0200-000031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3" name="【庁舎】&#10;有形固定資産減価償却率最大値テキスト">
          <a:extLst>
            <a:ext uri="{FF2B5EF4-FFF2-40B4-BE49-F238E27FC236}">
              <a16:creationId xmlns:a16="http://schemas.microsoft.com/office/drawing/2014/main" xmlns="" id="{00000000-0008-0000-0200-000033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65" name="【庁舎】&#10;有形固定資産減価償却率平均値テキスト">
          <a:extLst>
            <a:ext uri="{FF2B5EF4-FFF2-40B4-BE49-F238E27FC236}">
              <a16:creationId xmlns:a16="http://schemas.microsoft.com/office/drawing/2014/main" xmlns="" id="{00000000-0008-0000-0200-000035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6" name="フローチャート: 判断 565">
          <a:extLst>
            <a:ext uri="{FF2B5EF4-FFF2-40B4-BE49-F238E27FC236}">
              <a16:creationId xmlns:a16="http://schemas.microsoft.com/office/drawing/2014/main" xmlns="" id="{00000000-0008-0000-0200-000036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67" name="フローチャート: 判断 566">
          <a:extLst>
            <a:ext uri="{FF2B5EF4-FFF2-40B4-BE49-F238E27FC236}">
              <a16:creationId xmlns:a16="http://schemas.microsoft.com/office/drawing/2014/main" xmlns="" id="{00000000-0008-0000-0200-000037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68" name="フローチャート: 判断 567">
          <a:extLst>
            <a:ext uri="{FF2B5EF4-FFF2-40B4-BE49-F238E27FC236}">
              <a16:creationId xmlns:a16="http://schemas.microsoft.com/office/drawing/2014/main" xmlns="" id="{00000000-0008-0000-0200-000038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69" name="フローチャート: 判断 568">
          <a:extLst>
            <a:ext uri="{FF2B5EF4-FFF2-40B4-BE49-F238E27FC236}">
              <a16:creationId xmlns:a16="http://schemas.microsoft.com/office/drawing/2014/main" xmlns="" id="{00000000-0008-0000-0200-000039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0" name="フローチャート: 判断 569">
          <a:extLst>
            <a:ext uri="{FF2B5EF4-FFF2-40B4-BE49-F238E27FC236}">
              <a16:creationId xmlns:a16="http://schemas.microsoft.com/office/drawing/2014/main" xmlns="" id="{00000000-0008-0000-0200-00003A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xmlns="" id="{00000000-0008-0000-0200-00003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xmlns="" id="{00000000-0008-0000-0200-00003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00000000-0008-0000-0200-00003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00000000-0008-0000-0200-00003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00000000-0008-0000-0200-00003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576" name="楕円 575">
          <a:extLst>
            <a:ext uri="{FF2B5EF4-FFF2-40B4-BE49-F238E27FC236}">
              <a16:creationId xmlns:a16="http://schemas.microsoft.com/office/drawing/2014/main" xmlns="" id="{00000000-0008-0000-0200-000040020000}"/>
            </a:ext>
          </a:extLst>
        </xdr:cNvPr>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577" name="【庁舎】&#10;有形固定資産減価償却率該当値テキスト">
          <a:extLst>
            <a:ext uri="{FF2B5EF4-FFF2-40B4-BE49-F238E27FC236}">
              <a16:creationId xmlns:a16="http://schemas.microsoft.com/office/drawing/2014/main" xmlns="" id="{00000000-0008-0000-0200-000041020000}"/>
            </a:ext>
          </a:extLst>
        </xdr:cNvPr>
        <xdr:cNvSpPr txBox="1"/>
      </xdr:nvSpPr>
      <xdr:spPr>
        <a:xfrm>
          <a:off x="16357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148589</xdr:rowOff>
    </xdr:from>
    <xdr:to>
      <xdr:col>81</xdr:col>
      <xdr:colOff>101600</xdr:colOff>
      <xdr:row>106</xdr:row>
      <xdr:rowOff>78739</xdr:rowOff>
    </xdr:to>
    <xdr:sp macro="" textlink="">
      <xdr:nvSpPr>
        <xdr:cNvPr id="578" name="楕円 577">
          <a:extLst>
            <a:ext uri="{FF2B5EF4-FFF2-40B4-BE49-F238E27FC236}">
              <a16:creationId xmlns:a16="http://schemas.microsoft.com/office/drawing/2014/main" xmlns="" id="{00000000-0008-0000-0200-000042020000}"/>
            </a:ext>
          </a:extLst>
        </xdr:cNvPr>
        <xdr:cNvSpPr/>
      </xdr:nvSpPr>
      <xdr:spPr>
        <a:xfrm>
          <a:off x="15430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27939</xdr:rowOff>
    </xdr:from>
    <xdr:to>
      <xdr:col>85</xdr:col>
      <xdr:colOff>127000</xdr:colOff>
      <xdr:row>106</xdr:row>
      <xdr:rowOff>34289</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a:off x="15481300" y="1820163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167639</xdr:rowOff>
    </xdr:from>
    <xdr:to>
      <xdr:col>76</xdr:col>
      <xdr:colOff>165100</xdr:colOff>
      <xdr:row>107</xdr:row>
      <xdr:rowOff>97789</xdr:rowOff>
    </xdr:to>
    <xdr:sp macro="" textlink="">
      <xdr:nvSpPr>
        <xdr:cNvPr id="580" name="楕円 579">
          <a:extLst>
            <a:ext uri="{FF2B5EF4-FFF2-40B4-BE49-F238E27FC236}">
              <a16:creationId xmlns:a16="http://schemas.microsoft.com/office/drawing/2014/main" xmlns="" id="{00000000-0008-0000-0200-000044020000}"/>
            </a:ext>
          </a:extLst>
        </xdr:cNvPr>
        <xdr:cNvSpPr/>
      </xdr:nvSpPr>
      <xdr:spPr>
        <a:xfrm>
          <a:off x="14541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27939</xdr:rowOff>
    </xdr:from>
    <xdr:to>
      <xdr:col>81</xdr:col>
      <xdr:colOff>50800</xdr:colOff>
      <xdr:row>107</xdr:row>
      <xdr:rowOff>46989</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flipV="1">
          <a:off x="14592300" y="182016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144780</xdr:rowOff>
    </xdr:from>
    <xdr:to>
      <xdr:col>72</xdr:col>
      <xdr:colOff>38100</xdr:colOff>
      <xdr:row>107</xdr:row>
      <xdr:rowOff>74930</xdr:rowOff>
    </xdr:to>
    <xdr:sp macro="" textlink="">
      <xdr:nvSpPr>
        <xdr:cNvPr id="582" name="楕円 581">
          <a:extLst>
            <a:ext uri="{FF2B5EF4-FFF2-40B4-BE49-F238E27FC236}">
              <a16:creationId xmlns:a16="http://schemas.microsoft.com/office/drawing/2014/main" xmlns="" id="{00000000-0008-0000-0200-000046020000}"/>
            </a:ext>
          </a:extLst>
        </xdr:cNvPr>
        <xdr:cNvSpPr/>
      </xdr:nvSpPr>
      <xdr:spPr>
        <a:xfrm>
          <a:off x="13652500" y="183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24130</xdr:rowOff>
    </xdr:from>
    <xdr:to>
      <xdr:col>76</xdr:col>
      <xdr:colOff>114300</xdr:colOff>
      <xdr:row>107</xdr:row>
      <xdr:rowOff>46989</xdr:rowOff>
    </xdr:to>
    <xdr:cxnSp macro="">
      <xdr:nvCxnSpPr>
        <xdr:cNvPr id="583" name="直線コネクタ 582">
          <a:extLst>
            <a:ext uri="{FF2B5EF4-FFF2-40B4-BE49-F238E27FC236}">
              <a16:creationId xmlns:a16="http://schemas.microsoft.com/office/drawing/2014/main" xmlns="" id="{00000000-0008-0000-0200-000047020000}"/>
            </a:ext>
          </a:extLst>
        </xdr:cNvPr>
        <xdr:cNvCxnSpPr/>
      </xdr:nvCxnSpPr>
      <xdr:spPr>
        <a:xfrm>
          <a:off x="13703300" y="18369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120650</xdr:rowOff>
    </xdr:from>
    <xdr:to>
      <xdr:col>67</xdr:col>
      <xdr:colOff>101600</xdr:colOff>
      <xdr:row>107</xdr:row>
      <xdr:rowOff>50800</xdr:rowOff>
    </xdr:to>
    <xdr:sp macro="" textlink="">
      <xdr:nvSpPr>
        <xdr:cNvPr id="584" name="楕円 583">
          <a:extLst>
            <a:ext uri="{FF2B5EF4-FFF2-40B4-BE49-F238E27FC236}">
              <a16:creationId xmlns:a16="http://schemas.microsoft.com/office/drawing/2014/main" xmlns="" id="{00000000-0008-0000-0200-000048020000}"/>
            </a:ext>
          </a:extLst>
        </xdr:cNvPr>
        <xdr:cNvSpPr/>
      </xdr:nvSpPr>
      <xdr:spPr>
        <a:xfrm>
          <a:off x="1276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0</xdr:rowOff>
    </xdr:from>
    <xdr:to>
      <xdr:col>71</xdr:col>
      <xdr:colOff>177800</xdr:colOff>
      <xdr:row>107</xdr:row>
      <xdr:rowOff>24130</xdr:rowOff>
    </xdr:to>
    <xdr:cxnSp macro="">
      <xdr:nvCxnSpPr>
        <xdr:cNvPr id="585" name="直線コネクタ 584">
          <a:extLst>
            <a:ext uri="{FF2B5EF4-FFF2-40B4-BE49-F238E27FC236}">
              <a16:creationId xmlns:a16="http://schemas.microsoft.com/office/drawing/2014/main" xmlns="" id="{00000000-0008-0000-0200-000049020000}"/>
            </a:ext>
          </a:extLst>
        </xdr:cNvPr>
        <xdr:cNvCxnSpPr/>
      </xdr:nvCxnSpPr>
      <xdr:spPr>
        <a:xfrm>
          <a:off x="12814300" y="183451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86" name="n_1aveValue【庁舎】&#10;有形固定資産減価償却率">
          <a:extLst>
            <a:ext uri="{FF2B5EF4-FFF2-40B4-BE49-F238E27FC236}">
              <a16:creationId xmlns:a16="http://schemas.microsoft.com/office/drawing/2014/main" xmlns="" id="{00000000-0008-0000-0200-00004A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87" name="n_2aveValue【庁舎】&#10;有形固定資産減価償却率">
          <a:extLst>
            <a:ext uri="{FF2B5EF4-FFF2-40B4-BE49-F238E27FC236}">
              <a16:creationId xmlns:a16="http://schemas.microsoft.com/office/drawing/2014/main" xmlns="" id="{00000000-0008-0000-0200-00004B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88" name="n_3aveValue【庁舎】&#10;有形固定資産減価償却率">
          <a:extLst>
            <a:ext uri="{FF2B5EF4-FFF2-40B4-BE49-F238E27FC236}">
              <a16:creationId xmlns:a16="http://schemas.microsoft.com/office/drawing/2014/main" xmlns="" id="{00000000-0008-0000-0200-00004C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89" name="n_4aveValue【庁舎】&#10;有形固定資産減価償却率">
          <a:extLst>
            <a:ext uri="{FF2B5EF4-FFF2-40B4-BE49-F238E27FC236}">
              <a16:creationId xmlns:a16="http://schemas.microsoft.com/office/drawing/2014/main" xmlns="" id="{00000000-0008-0000-0200-00004D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69866</xdr:rowOff>
    </xdr:from>
    <xdr:ext cx="405111" cy="259045"/>
    <xdr:sp macro="" textlink="">
      <xdr:nvSpPr>
        <xdr:cNvPr id="590" name="n_1mainValue【庁舎】&#10;有形固定資産減価償却率">
          <a:extLst>
            <a:ext uri="{FF2B5EF4-FFF2-40B4-BE49-F238E27FC236}">
              <a16:creationId xmlns:a16="http://schemas.microsoft.com/office/drawing/2014/main" xmlns="" id="{00000000-0008-0000-0200-00004E020000}"/>
            </a:ext>
          </a:extLst>
        </xdr:cNvPr>
        <xdr:cNvSpPr txBox="1"/>
      </xdr:nvSpPr>
      <xdr:spPr>
        <a:xfrm>
          <a:off x="152660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88916</xdr:rowOff>
    </xdr:from>
    <xdr:ext cx="405111" cy="259045"/>
    <xdr:sp macro="" textlink="">
      <xdr:nvSpPr>
        <xdr:cNvPr id="591" name="n_2mainValue【庁舎】&#10;有形固定資産減価償却率">
          <a:extLst>
            <a:ext uri="{FF2B5EF4-FFF2-40B4-BE49-F238E27FC236}">
              <a16:creationId xmlns:a16="http://schemas.microsoft.com/office/drawing/2014/main" xmlns="" id="{00000000-0008-0000-0200-00004F020000}"/>
            </a:ext>
          </a:extLst>
        </xdr:cNvPr>
        <xdr:cNvSpPr txBox="1"/>
      </xdr:nvSpPr>
      <xdr:spPr>
        <a:xfrm>
          <a:off x="143897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66057</xdr:rowOff>
    </xdr:from>
    <xdr:ext cx="405111" cy="259045"/>
    <xdr:sp macro="" textlink="">
      <xdr:nvSpPr>
        <xdr:cNvPr id="592" name="n_3mainValue【庁舎】&#10;有形固定資産減価償却率">
          <a:extLst>
            <a:ext uri="{FF2B5EF4-FFF2-40B4-BE49-F238E27FC236}">
              <a16:creationId xmlns:a16="http://schemas.microsoft.com/office/drawing/2014/main" xmlns="" id="{00000000-0008-0000-0200-000050020000}"/>
            </a:ext>
          </a:extLst>
        </xdr:cNvPr>
        <xdr:cNvSpPr txBox="1"/>
      </xdr:nvSpPr>
      <xdr:spPr>
        <a:xfrm>
          <a:off x="13500744"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41927</xdr:rowOff>
    </xdr:from>
    <xdr:ext cx="405111" cy="259045"/>
    <xdr:sp macro="" textlink="">
      <xdr:nvSpPr>
        <xdr:cNvPr id="593" name="n_4mainValue【庁舎】&#10;有形固定資産減価償却率">
          <a:extLst>
            <a:ext uri="{FF2B5EF4-FFF2-40B4-BE49-F238E27FC236}">
              <a16:creationId xmlns:a16="http://schemas.microsoft.com/office/drawing/2014/main" xmlns="" id="{00000000-0008-0000-0200-000051020000}"/>
            </a:ext>
          </a:extLst>
        </xdr:cNvPr>
        <xdr:cNvSpPr txBox="1"/>
      </xdr:nvSpPr>
      <xdr:spPr>
        <a:xfrm>
          <a:off x="12611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xmlns="" id="{00000000-0008-0000-0200-00005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xmlns="" id="{00000000-0008-0000-0200-00005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xmlns="" id="{00000000-0008-0000-0200-00005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xmlns="" id="{00000000-0008-0000-0200-00005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xmlns="" id="{00000000-0008-0000-0200-00005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xmlns="" id="{00000000-0008-0000-0200-00005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xmlns="" id="{00000000-0008-0000-0200-00005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xmlns="" id="{00000000-0008-0000-0200-00005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xmlns="" id="{00000000-0008-0000-0200-00005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xmlns="" id="{00000000-0008-0000-0200-00005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xmlns="" id="{00000000-0008-0000-0200-00005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xmlns="" id="{00000000-0008-0000-0200-00005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xmlns="" id="{00000000-0008-0000-0200-00005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xmlns="" id="{00000000-0008-0000-0200-00005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xmlns="" id="{00000000-0008-0000-0200-00006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xmlns="" id="{00000000-0008-0000-0200-00006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xmlns="" id="{00000000-0008-0000-0200-00006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xmlns="" id="{00000000-0008-0000-0200-00006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xmlns="" id="{00000000-0008-0000-0200-00006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xmlns="" id="{00000000-0008-0000-0200-00006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xmlns="" id="{00000000-0008-0000-0200-00006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xmlns="" id="{00000000-0008-0000-0200-00006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xmlns="" id="{00000000-0008-0000-0200-00006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7" name="直線コネクタ 616">
          <a:extLst>
            <a:ext uri="{FF2B5EF4-FFF2-40B4-BE49-F238E27FC236}">
              <a16:creationId xmlns:a16="http://schemas.microsoft.com/office/drawing/2014/main" xmlns="" id="{00000000-0008-0000-0200-000069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8" name="【庁舎】&#10;一人当たり面積最小値テキスト">
          <a:extLst>
            <a:ext uri="{FF2B5EF4-FFF2-40B4-BE49-F238E27FC236}">
              <a16:creationId xmlns:a16="http://schemas.microsoft.com/office/drawing/2014/main" xmlns="" id="{00000000-0008-0000-0200-00006A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0" name="【庁舎】&#10;一人当たり面積最大値テキスト">
          <a:extLst>
            <a:ext uri="{FF2B5EF4-FFF2-40B4-BE49-F238E27FC236}">
              <a16:creationId xmlns:a16="http://schemas.microsoft.com/office/drawing/2014/main" xmlns="" id="{00000000-0008-0000-0200-00006C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2" name="【庁舎】&#10;一人当たり面積平均値テキスト">
          <a:extLst>
            <a:ext uri="{FF2B5EF4-FFF2-40B4-BE49-F238E27FC236}">
              <a16:creationId xmlns:a16="http://schemas.microsoft.com/office/drawing/2014/main" xmlns="" id="{00000000-0008-0000-0200-00006E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3" name="フローチャート: 判断 622">
          <a:extLst>
            <a:ext uri="{FF2B5EF4-FFF2-40B4-BE49-F238E27FC236}">
              <a16:creationId xmlns:a16="http://schemas.microsoft.com/office/drawing/2014/main" xmlns="" id="{00000000-0008-0000-0200-00006F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24" name="フローチャート: 判断 623">
          <a:extLst>
            <a:ext uri="{FF2B5EF4-FFF2-40B4-BE49-F238E27FC236}">
              <a16:creationId xmlns:a16="http://schemas.microsoft.com/office/drawing/2014/main" xmlns="" id="{00000000-0008-0000-0200-000070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25" name="フローチャート: 判断 624">
          <a:extLst>
            <a:ext uri="{FF2B5EF4-FFF2-40B4-BE49-F238E27FC236}">
              <a16:creationId xmlns:a16="http://schemas.microsoft.com/office/drawing/2014/main" xmlns="" id="{00000000-0008-0000-0200-000071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26" name="フローチャート: 判断 625">
          <a:extLst>
            <a:ext uri="{FF2B5EF4-FFF2-40B4-BE49-F238E27FC236}">
              <a16:creationId xmlns:a16="http://schemas.microsoft.com/office/drawing/2014/main" xmlns="" id="{00000000-0008-0000-0200-000072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27" name="フローチャート: 判断 626">
          <a:extLst>
            <a:ext uri="{FF2B5EF4-FFF2-40B4-BE49-F238E27FC236}">
              <a16:creationId xmlns:a16="http://schemas.microsoft.com/office/drawing/2014/main" xmlns="" id="{00000000-0008-0000-0200-000073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00000000-0008-0000-0200-00007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00000000-0008-0000-0200-00007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200-00007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200-00007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200-00007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5969</xdr:rowOff>
    </xdr:from>
    <xdr:to>
      <xdr:col>116</xdr:col>
      <xdr:colOff>114300</xdr:colOff>
      <xdr:row>107</xdr:row>
      <xdr:rowOff>107569</xdr:rowOff>
    </xdr:to>
    <xdr:sp macro="" textlink="">
      <xdr:nvSpPr>
        <xdr:cNvPr id="633" name="楕円 632">
          <a:extLst>
            <a:ext uri="{FF2B5EF4-FFF2-40B4-BE49-F238E27FC236}">
              <a16:creationId xmlns:a16="http://schemas.microsoft.com/office/drawing/2014/main" xmlns="" id="{00000000-0008-0000-0200-000079020000}"/>
            </a:ext>
          </a:extLst>
        </xdr:cNvPr>
        <xdr:cNvSpPr/>
      </xdr:nvSpPr>
      <xdr:spPr>
        <a:xfrm>
          <a:off x="22110700" y="18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155846</xdr:rowOff>
    </xdr:from>
    <xdr:ext cx="469744" cy="259045"/>
    <xdr:sp macro="" textlink="">
      <xdr:nvSpPr>
        <xdr:cNvPr id="634" name="【庁舎】&#10;一人当たり面積該当値テキスト">
          <a:extLst>
            <a:ext uri="{FF2B5EF4-FFF2-40B4-BE49-F238E27FC236}">
              <a16:creationId xmlns:a16="http://schemas.microsoft.com/office/drawing/2014/main" xmlns="" id="{00000000-0008-0000-0200-00007A020000}"/>
            </a:ext>
          </a:extLst>
        </xdr:cNvPr>
        <xdr:cNvSpPr txBox="1"/>
      </xdr:nvSpPr>
      <xdr:spPr>
        <a:xfrm>
          <a:off x="22199600"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xdr:rowOff>
    </xdr:from>
    <xdr:to>
      <xdr:col>112</xdr:col>
      <xdr:colOff>38100</xdr:colOff>
      <xdr:row>107</xdr:row>
      <xdr:rowOff>112522</xdr:rowOff>
    </xdr:to>
    <xdr:sp macro="" textlink="">
      <xdr:nvSpPr>
        <xdr:cNvPr id="635" name="楕円 634">
          <a:extLst>
            <a:ext uri="{FF2B5EF4-FFF2-40B4-BE49-F238E27FC236}">
              <a16:creationId xmlns:a16="http://schemas.microsoft.com/office/drawing/2014/main" xmlns="" id="{00000000-0008-0000-0200-00007B020000}"/>
            </a:ext>
          </a:extLst>
        </xdr:cNvPr>
        <xdr:cNvSpPr/>
      </xdr:nvSpPr>
      <xdr:spPr>
        <a:xfrm>
          <a:off x="212725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56769</xdr:rowOff>
    </xdr:from>
    <xdr:to>
      <xdr:col>116</xdr:col>
      <xdr:colOff>63500</xdr:colOff>
      <xdr:row>107</xdr:row>
      <xdr:rowOff>61722</xdr:rowOff>
    </xdr:to>
    <xdr:cxnSp macro="">
      <xdr:nvCxnSpPr>
        <xdr:cNvPr id="636" name="直線コネクタ 635">
          <a:extLst>
            <a:ext uri="{FF2B5EF4-FFF2-40B4-BE49-F238E27FC236}">
              <a16:creationId xmlns:a16="http://schemas.microsoft.com/office/drawing/2014/main" xmlns="" id="{00000000-0008-0000-0200-00007C020000}"/>
            </a:ext>
          </a:extLst>
        </xdr:cNvPr>
        <xdr:cNvCxnSpPr/>
      </xdr:nvCxnSpPr>
      <xdr:spPr>
        <a:xfrm flipV="1">
          <a:off x="21323300" y="1840191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18162</xdr:rowOff>
    </xdr:from>
    <xdr:to>
      <xdr:col>107</xdr:col>
      <xdr:colOff>101600</xdr:colOff>
      <xdr:row>107</xdr:row>
      <xdr:rowOff>119762</xdr:rowOff>
    </xdr:to>
    <xdr:sp macro="" textlink="">
      <xdr:nvSpPr>
        <xdr:cNvPr id="637" name="楕円 636">
          <a:extLst>
            <a:ext uri="{FF2B5EF4-FFF2-40B4-BE49-F238E27FC236}">
              <a16:creationId xmlns:a16="http://schemas.microsoft.com/office/drawing/2014/main" xmlns="" id="{00000000-0008-0000-0200-00007D020000}"/>
            </a:ext>
          </a:extLst>
        </xdr:cNvPr>
        <xdr:cNvSpPr/>
      </xdr:nvSpPr>
      <xdr:spPr>
        <a:xfrm>
          <a:off x="20383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61722</xdr:rowOff>
    </xdr:from>
    <xdr:to>
      <xdr:col>111</xdr:col>
      <xdr:colOff>177800</xdr:colOff>
      <xdr:row>107</xdr:row>
      <xdr:rowOff>68962</xdr:rowOff>
    </xdr:to>
    <xdr:cxnSp macro="">
      <xdr:nvCxnSpPr>
        <xdr:cNvPr id="638" name="直線コネクタ 637">
          <a:extLst>
            <a:ext uri="{FF2B5EF4-FFF2-40B4-BE49-F238E27FC236}">
              <a16:creationId xmlns:a16="http://schemas.microsoft.com/office/drawing/2014/main" xmlns="" id="{00000000-0008-0000-0200-00007E020000}"/>
            </a:ext>
          </a:extLst>
        </xdr:cNvPr>
        <xdr:cNvCxnSpPr/>
      </xdr:nvCxnSpPr>
      <xdr:spPr>
        <a:xfrm flipV="1">
          <a:off x="20434300" y="1840687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23495</xdr:rowOff>
    </xdr:from>
    <xdr:to>
      <xdr:col>102</xdr:col>
      <xdr:colOff>165100</xdr:colOff>
      <xdr:row>107</xdr:row>
      <xdr:rowOff>125095</xdr:rowOff>
    </xdr:to>
    <xdr:sp macro="" textlink="">
      <xdr:nvSpPr>
        <xdr:cNvPr id="639" name="楕円 638">
          <a:extLst>
            <a:ext uri="{FF2B5EF4-FFF2-40B4-BE49-F238E27FC236}">
              <a16:creationId xmlns:a16="http://schemas.microsoft.com/office/drawing/2014/main" xmlns="" id="{00000000-0008-0000-0200-00007F020000}"/>
            </a:ext>
          </a:extLst>
        </xdr:cNvPr>
        <xdr:cNvSpPr/>
      </xdr:nvSpPr>
      <xdr:spPr>
        <a:xfrm>
          <a:off x="19494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68962</xdr:rowOff>
    </xdr:from>
    <xdr:to>
      <xdr:col>107</xdr:col>
      <xdr:colOff>50800</xdr:colOff>
      <xdr:row>107</xdr:row>
      <xdr:rowOff>74295</xdr:rowOff>
    </xdr:to>
    <xdr:cxnSp macro="">
      <xdr:nvCxnSpPr>
        <xdr:cNvPr id="640" name="直線コネクタ 639">
          <a:extLst>
            <a:ext uri="{FF2B5EF4-FFF2-40B4-BE49-F238E27FC236}">
              <a16:creationId xmlns:a16="http://schemas.microsoft.com/office/drawing/2014/main" xmlns="" id="{00000000-0008-0000-0200-000080020000}"/>
            </a:ext>
          </a:extLst>
        </xdr:cNvPr>
        <xdr:cNvCxnSpPr/>
      </xdr:nvCxnSpPr>
      <xdr:spPr>
        <a:xfrm flipV="1">
          <a:off x="19545300" y="1841411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28448</xdr:rowOff>
    </xdr:from>
    <xdr:to>
      <xdr:col>98</xdr:col>
      <xdr:colOff>38100</xdr:colOff>
      <xdr:row>107</xdr:row>
      <xdr:rowOff>130048</xdr:rowOff>
    </xdr:to>
    <xdr:sp macro="" textlink="">
      <xdr:nvSpPr>
        <xdr:cNvPr id="641" name="楕円 640">
          <a:extLst>
            <a:ext uri="{FF2B5EF4-FFF2-40B4-BE49-F238E27FC236}">
              <a16:creationId xmlns:a16="http://schemas.microsoft.com/office/drawing/2014/main" xmlns="" id="{00000000-0008-0000-0200-000081020000}"/>
            </a:ext>
          </a:extLst>
        </xdr:cNvPr>
        <xdr:cNvSpPr/>
      </xdr:nvSpPr>
      <xdr:spPr>
        <a:xfrm>
          <a:off x="18605500" y="183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74295</xdr:rowOff>
    </xdr:from>
    <xdr:to>
      <xdr:col>102</xdr:col>
      <xdr:colOff>114300</xdr:colOff>
      <xdr:row>107</xdr:row>
      <xdr:rowOff>79248</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flipV="1">
          <a:off x="18656300" y="1841944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43" name="n_1aveValue【庁舎】&#10;一人当たり面積">
          <a:extLst>
            <a:ext uri="{FF2B5EF4-FFF2-40B4-BE49-F238E27FC236}">
              <a16:creationId xmlns:a16="http://schemas.microsoft.com/office/drawing/2014/main" xmlns="" id="{00000000-0008-0000-0200-000083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44" name="n_2aveValue【庁舎】&#10;一人当たり面積">
          <a:extLst>
            <a:ext uri="{FF2B5EF4-FFF2-40B4-BE49-F238E27FC236}">
              <a16:creationId xmlns:a16="http://schemas.microsoft.com/office/drawing/2014/main" xmlns="" id="{00000000-0008-0000-0200-000084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45" name="n_3aveValue【庁舎】&#10;一人当たり面積">
          <a:extLst>
            <a:ext uri="{FF2B5EF4-FFF2-40B4-BE49-F238E27FC236}">
              <a16:creationId xmlns:a16="http://schemas.microsoft.com/office/drawing/2014/main" xmlns="" id="{00000000-0008-0000-0200-000085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46" name="n_4aveValue【庁舎】&#10;一人当たり面積">
          <a:extLst>
            <a:ext uri="{FF2B5EF4-FFF2-40B4-BE49-F238E27FC236}">
              <a16:creationId xmlns:a16="http://schemas.microsoft.com/office/drawing/2014/main" xmlns="" id="{00000000-0008-0000-0200-000086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103649</xdr:rowOff>
    </xdr:from>
    <xdr:ext cx="469744" cy="259045"/>
    <xdr:sp macro="" textlink="">
      <xdr:nvSpPr>
        <xdr:cNvPr id="647" name="n_1mainValue【庁舎】&#10;一人当たり面積">
          <a:extLst>
            <a:ext uri="{FF2B5EF4-FFF2-40B4-BE49-F238E27FC236}">
              <a16:creationId xmlns:a16="http://schemas.microsoft.com/office/drawing/2014/main" xmlns="" id="{00000000-0008-0000-0200-000087020000}"/>
            </a:ext>
          </a:extLst>
        </xdr:cNvPr>
        <xdr:cNvSpPr txBox="1"/>
      </xdr:nvSpPr>
      <xdr:spPr>
        <a:xfrm>
          <a:off x="21075727" y="184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110889</xdr:rowOff>
    </xdr:from>
    <xdr:ext cx="469744" cy="259045"/>
    <xdr:sp macro="" textlink="">
      <xdr:nvSpPr>
        <xdr:cNvPr id="648" name="n_2mainValue【庁舎】&#10;一人当たり面積">
          <a:extLst>
            <a:ext uri="{FF2B5EF4-FFF2-40B4-BE49-F238E27FC236}">
              <a16:creationId xmlns:a16="http://schemas.microsoft.com/office/drawing/2014/main" xmlns="" id="{00000000-0008-0000-0200-000088020000}"/>
            </a:ext>
          </a:extLst>
        </xdr:cNvPr>
        <xdr:cNvSpPr txBox="1"/>
      </xdr:nvSpPr>
      <xdr:spPr>
        <a:xfrm>
          <a:off x="20199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116222</xdr:rowOff>
    </xdr:from>
    <xdr:ext cx="469744" cy="259045"/>
    <xdr:sp macro="" textlink="">
      <xdr:nvSpPr>
        <xdr:cNvPr id="649" name="n_3mainValue【庁舎】&#10;一人当たり面積">
          <a:extLst>
            <a:ext uri="{FF2B5EF4-FFF2-40B4-BE49-F238E27FC236}">
              <a16:creationId xmlns:a16="http://schemas.microsoft.com/office/drawing/2014/main" xmlns="" id="{00000000-0008-0000-0200-000089020000}"/>
            </a:ext>
          </a:extLst>
        </xdr:cNvPr>
        <xdr:cNvSpPr txBox="1"/>
      </xdr:nvSpPr>
      <xdr:spPr>
        <a:xfrm>
          <a:off x="19310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121175</xdr:rowOff>
    </xdr:from>
    <xdr:ext cx="469744" cy="259045"/>
    <xdr:sp macro="" textlink="">
      <xdr:nvSpPr>
        <xdr:cNvPr id="650" name="n_4mainValue【庁舎】&#10;一人当たり面積">
          <a:extLst>
            <a:ext uri="{FF2B5EF4-FFF2-40B4-BE49-F238E27FC236}">
              <a16:creationId xmlns:a16="http://schemas.microsoft.com/office/drawing/2014/main" xmlns="" id="{00000000-0008-0000-0200-00008A020000}"/>
            </a:ext>
          </a:extLst>
        </xdr:cNvPr>
        <xdr:cNvSpPr txBox="1"/>
      </xdr:nvSpPr>
      <xdr:spPr>
        <a:xfrm>
          <a:off x="18421427" y="184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xmlns="" id="{00000000-0008-0000-02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xmlns="" id="{00000000-0008-0000-0200-00008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xmlns="" id="{00000000-0008-0000-0200-00008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ただし、いずれの施設も、住民一人当たりの面積は類似団体を下回っている状態である。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これらの施設については、今後住民へ提供するサービスの質を低下することのないよう、維持、更新を行っていく必要がある。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年度に新庁舎が竣工予定であるため、竣工後の運営、管理についても検討していく。</a:t>
          </a:r>
        </a:p>
        <a:p>
          <a:r>
            <a:rPr kumimoji="1" lang="ja-JP" altLang="en-US" sz="1300">
              <a:latin typeface="ＭＳ Ｐゴシック" panose="020B0600070205080204" pitchFamily="50" charset="-128"/>
              <a:ea typeface="ＭＳ Ｐゴシック" panose="020B0600070205080204" pitchFamily="50" charset="-128"/>
            </a:rPr>
            <a:t>その他の施設は、類似団体と比較して有形固定資産償却率が低い状態である。一方、いずれの施設も住民一人当たりの面積は、類似団体を下回っているため、今後も適正管理に努めていく。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人口減少や基盤産業である農業所得などの減少から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と類似団体平均を下回っている。緊急に必要な事業を峻別するなど、歳出の徹底的な見直しに努める。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普通交付税の増加によって若干低下し、類似団体平均を下回っている。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交付税が収入の多くを占める本村では、経常収支比率が交付税に大きく左右される。引き続き、財政構造の健全性の保持に望ましいとされる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％を上回らないように、事務事業の見直しを進め、経常経費の削減に努める。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136616</xdr:rowOff>
    </xdr:from>
    <xdr:to>
      <xdr:col>23</xdr:col>
      <xdr:colOff>133350</xdr:colOff>
      <xdr:row>62</xdr:row>
      <xdr:rowOff>44450</xdr:rowOff>
    </xdr:to>
    <xdr:cxnSp macro="">
      <xdr:nvCxnSpPr>
        <xdr:cNvPr id="135" name="直線コネクタ 134"/>
        <xdr:cNvCxnSpPr/>
      </xdr:nvCxnSpPr>
      <xdr:spPr>
        <a:xfrm flipV="1">
          <a:off x="4114800" y="1059506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91803</xdr:rowOff>
    </xdr:from>
    <xdr:to>
      <xdr:col>19</xdr:col>
      <xdr:colOff>133350</xdr:colOff>
      <xdr:row>62</xdr:row>
      <xdr:rowOff>44450</xdr:rowOff>
    </xdr:to>
    <xdr:cxnSp macro="">
      <xdr:nvCxnSpPr>
        <xdr:cNvPr id="138" name="直線コネクタ 137"/>
        <xdr:cNvCxnSpPr/>
      </xdr:nvCxnSpPr>
      <xdr:spPr>
        <a:xfrm>
          <a:off x="3225800" y="1055025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91803</xdr:rowOff>
    </xdr:to>
    <xdr:cxnSp macro="">
      <xdr:nvCxnSpPr>
        <xdr:cNvPr id="141" name="直線コネクタ 140"/>
        <xdr:cNvCxnSpPr/>
      </xdr:nvCxnSpPr>
      <xdr:spPr>
        <a:xfrm>
          <a:off x="2336800" y="1050544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108131</xdr:rowOff>
    </xdr:from>
    <xdr:to>
      <xdr:col>11</xdr:col>
      <xdr:colOff>31750</xdr:colOff>
      <xdr:row>61</xdr:row>
      <xdr:rowOff>46990</xdr:rowOff>
    </xdr:to>
    <xdr:cxnSp macro="">
      <xdr:nvCxnSpPr>
        <xdr:cNvPr id="144" name="直線コネクタ 143"/>
        <xdr:cNvCxnSpPr/>
      </xdr:nvCxnSpPr>
      <xdr:spPr>
        <a:xfrm>
          <a:off x="1447800" y="1039513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85816</xdr:rowOff>
    </xdr:from>
    <xdr:to>
      <xdr:col>23</xdr:col>
      <xdr:colOff>184150</xdr:colOff>
      <xdr:row>62</xdr:row>
      <xdr:rowOff>15966</xdr:rowOff>
    </xdr:to>
    <xdr:sp macro="" textlink="">
      <xdr:nvSpPr>
        <xdr:cNvPr id="154" name="楕円 153"/>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102343</xdr:rowOff>
    </xdr:from>
    <xdr:ext cx="762000" cy="259045"/>
    <xdr:sp macro="" textlink="">
      <xdr:nvSpPr>
        <xdr:cNvPr id="155"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6" name="楕円 155"/>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7" name="テキスト ボックス 15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41003</xdr:rowOff>
    </xdr:from>
    <xdr:to>
      <xdr:col>15</xdr:col>
      <xdr:colOff>133350</xdr:colOff>
      <xdr:row>61</xdr:row>
      <xdr:rowOff>142603</xdr:rowOff>
    </xdr:to>
    <xdr:sp macro="" textlink="">
      <xdr:nvSpPr>
        <xdr:cNvPr id="158" name="楕円 157"/>
        <xdr:cNvSpPr/>
      </xdr:nvSpPr>
      <xdr:spPr>
        <a:xfrm>
          <a:off x="3175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152780</xdr:rowOff>
    </xdr:from>
    <xdr:ext cx="762000" cy="259045"/>
    <xdr:sp macro="" textlink="">
      <xdr:nvSpPr>
        <xdr:cNvPr id="159" name="テキスト ボックス 158"/>
        <xdr:cNvSpPr txBox="1"/>
      </xdr:nvSpPr>
      <xdr:spPr>
        <a:xfrm>
          <a:off x="2844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60" name="楕円 159"/>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61" name="テキスト ボックス 160"/>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57331</xdr:rowOff>
    </xdr:from>
    <xdr:to>
      <xdr:col>7</xdr:col>
      <xdr:colOff>31750</xdr:colOff>
      <xdr:row>60</xdr:row>
      <xdr:rowOff>158931</xdr:rowOff>
    </xdr:to>
    <xdr:sp macro="" textlink="">
      <xdr:nvSpPr>
        <xdr:cNvPr id="162" name="楕円 161"/>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169108</xdr:rowOff>
    </xdr:from>
    <xdr:ext cx="762000" cy="259045"/>
    <xdr:sp macro="" textlink="">
      <xdr:nvSpPr>
        <xdr:cNvPr id="163" name="テキスト ボックス 162"/>
        <xdr:cNvSpPr txBox="1"/>
      </xdr:nvSpPr>
      <xdr:spPr>
        <a:xfrm>
          <a:off x="1066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類似団体の平均値と比較して、人件費・物件費等の適性度が低くなっている。</a:t>
          </a:r>
        </a:p>
        <a:p>
          <a:r>
            <a:rPr kumimoji="1" lang="ja-JP" altLang="en-US" sz="1300">
              <a:latin typeface="ＭＳ Ｐゴシック" panose="020B0600070205080204" pitchFamily="50" charset="-128"/>
              <a:ea typeface="ＭＳ Ｐゴシック" panose="020B0600070205080204" pitchFamily="50" charset="-128"/>
            </a:rPr>
            <a:t>民間でも実施可能な部分については、指定管理者制度などの導入により委託化を進め、コストの低減を更に図っていく方針である。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125000</xdr:rowOff>
    </xdr:from>
    <xdr:to>
      <xdr:col>23</xdr:col>
      <xdr:colOff>133350</xdr:colOff>
      <xdr:row>80</xdr:row>
      <xdr:rowOff>143721</xdr:rowOff>
    </xdr:to>
    <xdr:cxnSp macro="">
      <xdr:nvCxnSpPr>
        <xdr:cNvPr id="200" name="直線コネクタ 199"/>
        <xdr:cNvCxnSpPr/>
      </xdr:nvCxnSpPr>
      <xdr:spPr>
        <a:xfrm>
          <a:off x="4114800" y="13841000"/>
          <a:ext cx="8382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125000</xdr:rowOff>
    </xdr:from>
    <xdr:to>
      <xdr:col>19</xdr:col>
      <xdr:colOff>133350</xdr:colOff>
      <xdr:row>80</xdr:row>
      <xdr:rowOff>130330</xdr:rowOff>
    </xdr:to>
    <xdr:cxnSp macro="">
      <xdr:nvCxnSpPr>
        <xdr:cNvPr id="203" name="直線コネクタ 202"/>
        <xdr:cNvCxnSpPr/>
      </xdr:nvCxnSpPr>
      <xdr:spPr>
        <a:xfrm flipV="1">
          <a:off x="3225800" y="13841000"/>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77967</xdr:rowOff>
    </xdr:from>
    <xdr:to>
      <xdr:col>15</xdr:col>
      <xdr:colOff>82550</xdr:colOff>
      <xdr:row>80</xdr:row>
      <xdr:rowOff>130330</xdr:rowOff>
    </xdr:to>
    <xdr:cxnSp macro="">
      <xdr:nvCxnSpPr>
        <xdr:cNvPr id="206" name="直線コネクタ 205"/>
        <xdr:cNvCxnSpPr/>
      </xdr:nvCxnSpPr>
      <xdr:spPr>
        <a:xfrm>
          <a:off x="2336800" y="13793967"/>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44630</xdr:rowOff>
    </xdr:from>
    <xdr:to>
      <xdr:col>11</xdr:col>
      <xdr:colOff>31750</xdr:colOff>
      <xdr:row>80</xdr:row>
      <xdr:rowOff>77967</xdr:rowOff>
    </xdr:to>
    <xdr:cxnSp macro="">
      <xdr:nvCxnSpPr>
        <xdr:cNvPr id="209" name="直線コネクタ 208"/>
        <xdr:cNvCxnSpPr/>
      </xdr:nvCxnSpPr>
      <xdr:spPr>
        <a:xfrm>
          <a:off x="1447800" y="1376063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92921</xdr:rowOff>
    </xdr:from>
    <xdr:to>
      <xdr:col>23</xdr:col>
      <xdr:colOff>184150</xdr:colOff>
      <xdr:row>81</xdr:row>
      <xdr:rowOff>23071</xdr:rowOff>
    </xdr:to>
    <xdr:sp macro="" textlink="">
      <xdr:nvSpPr>
        <xdr:cNvPr id="219" name="楕円 218"/>
        <xdr:cNvSpPr/>
      </xdr:nvSpPr>
      <xdr:spPr>
        <a:xfrm>
          <a:off x="4902200" y="138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109448</xdr:rowOff>
    </xdr:from>
    <xdr:ext cx="762000" cy="259045"/>
    <xdr:sp macro="" textlink="">
      <xdr:nvSpPr>
        <xdr:cNvPr id="220" name="人件費・物件費等の状況該当値テキスト"/>
        <xdr:cNvSpPr txBox="1"/>
      </xdr:nvSpPr>
      <xdr:spPr>
        <a:xfrm>
          <a:off x="5041900" y="1365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74200</xdr:rowOff>
    </xdr:from>
    <xdr:to>
      <xdr:col>19</xdr:col>
      <xdr:colOff>184150</xdr:colOff>
      <xdr:row>81</xdr:row>
      <xdr:rowOff>4350</xdr:rowOff>
    </xdr:to>
    <xdr:sp macro="" textlink="">
      <xdr:nvSpPr>
        <xdr:cNvPr id="221" name="楕円 220"/>
        <xdr:cNvSpPr/>
      </xdr:nvSpPr>
      <xdr:spPr>
        <a:xfrm>
          <a:off x="4064000" y="137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14527</xdr:rowOff>
    </xdr:from>
    <xdr:ext cx="736600" cy="259045"/>
    <xdr:sp macro="" textlink="">
      <xdr:nvSpPr>
        <xdr:cNvPr id="222" name="テキスト ボックス 221"/>
        <xdr:cNvSpPr txBox="1"/>
      </xdr:nvSpPr>
      <xdr:spPr>
        <a:xfrm>
          <a:off x="3733800" y="135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79530</xdr:rowOff>
    </xdr:from>
    <xdr:to>
      <xdr:col>15</xdr:col>
      <xdr:colOff>133350</xdr:colOff>
      <xdr:row>81</xdr:row>
      <xdr:rowOff>9680</xdr:rowOff>
    </xdr:to>
    <xdr:sp macro="" textlink="">
      <xdr:nvSpPr>
        <xdr:cNvPr id="223" name="楕円 222"/>
        <xdr:cNvSpPr/>
      </xdr:nvSpPr>
      <xdr:spPr>
        <a:xfrm>
          <a:off x="3175000" y="13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19857</xdr:rowOff>
    </xdr:from>
    <xdr:ext cx="762000" cy="259045"/>
    <xdr:sp macro="" textlink="">
      <xdr:nvSpPr>
        <xdr:cNvPr id="224" name="テキスト ボックス 223"/>
        <xdr:cNvSpPr txBox="1"/>
      </xdr:nvSpPr>
      <xdr:spPr>
        <a:xfrm>
          <a:off x="2844800" y="1356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27167</xdr:rowOff>
    </xdr:from>
    <xdr:to>
      <xdr:col>11</xdr:col>
      <xdr:colOff>82550</xdr:colOff>
      <xdr:row>80</xdr:row>
      <xdr:rowOff>128767</xdr:rowOff>
    </xdr:to>
    <xdr:sp macro="" textlink="">
      <xdr:nvSpPr>
        <xdr:cNvPr id="225" name="楕円 224"/>
        <xdr:cNvSpPr/>
      </xdr:nvSpPr>
      <xdr:spPr>
        <a:xfrm>
          <a:off x="2286000" y="137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138944</xdr:rowOff>
    </xdr:from>
    <xdr:ext cx="762000" cy="259045"/>
    <xdr:sp macro="" textlink="">
      <xdr:nvSpPr>
        <xdr:cNvPr id="226" name="テキスト ボックス 225"/>
        <xdr:cNvSpPr txBox="1"/>
      </xdr:nvSpPr>
      <xdr:spPr>
        <a:xfrm>
          <a:off x="1955800" y="135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165280</xdr:rowOff>
    </xdr:from>
    <xdr:to>
      <xdr:col>7</xdr:col>
      <xdr:colOff>31750</xdr:colOff>
      <xdr:row>80</xdr:row>
      <xdr:rowOff>95430</xdr:rowOff>
    </xdr:to>
    <xdr:sp macro="" textlink="">
      <xdr:nvSpPr>
        <xdr:cNvPr id="227" name="楕円 226"/>
        <xdr:cNvSpPr/>
      </xdr:nvSpPr>
      <xdr:spPr>
        <a:xfrm>
          <a:off x="1397000" y="137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105607</xdr:rowOff>
    </xdr:from>
    <xdr:ext cx="762000" cy="259045"/>
    <xdr:sp macro="" textlink="">
      <xdr:nvSpPr>
        <xdr:cNvPr id="228" name="テキスト ボックス 227"/>
        <xdr:cNvSpPr txBox="1"/>
      </xdr:nvSpPr>
      <xdr:spPr>
        <a:xfrm>
          <a:off x="1066800" y="134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上回り、全国的にも高い水準にあるため、給与の適正化に努めていく。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66357</xdr:rowOff>
    </xdr:to>
    <xdr:cxnSp macro="">
      <xdr:nvCxnSpPr>
        <xdr:cNvPr id="258" name="直線コネクタ 257"/>
        <xdr:cNvCxnSpPr/>
      </xdr:nvCxnSpPr>
      <xdr:spPr>
        <a:xfrm flipV="1">
          <a:off x="16179800" y="151237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12064</xdr:rowOff>
    </xdr:from>
    <xdr:to>
      <xdr:col>77</xdr:col>
      <xdr:colOff>44450</xdr:colOff>
      <xdr:row>88</xdr:row>
      <xdr:rowOff>66357</xdr:rowOff>
    </xdr:to>
    <xdr:cxnSp macro="">
      <xdr:nvCxnSpPr>
        <xdr:cNvPr id="261" name="直線コネクタ 260"/>
        <xdr:cNvCxnSpPr/>
      </xdr:nvCxnSpPr>
      <xdr:spPr>
        <a:xfrm>
          <a:off x="15290800" y="150996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66357</xdr:rowOff>
    </xdr:to>
    <xdr:cxnSp macro="">
      <xdr:nvCxnSpPr>
        <xdr:cNvPr id="264" name="直線コネクタ 263"/>
        <xdr:cNvCxnSpPr/>
      </xdr:nvCxnSpPr>
      <xdr:spPr>
        <a:xfrm flipV="1">
          <a:off x="14401800" y="150996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xdr:rowOff>
    </xdr:from>
    <xdr:to>
      <xdr:col>68</xdr:col>
      <xdr:colOff>152400</xdr:colOff>
      <xdr:row>88</xdr:row>
      <xdr:rowOff>66357</xdr:rowOff>
    </xdr:to>
    <xdr:cxnSp macro="">
      <xdr:nvCxnSpPr>
        <xdr:cNvPr id="267" name="直線コネクタ 266"/>
        <xdr:cNvCxnSpPr/>
      </xdr:nvCxnSpPr>
      <xdr:spPr>
        <a:xfrm>
          <a:off x="13512800" y="150936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7" name="楕円 276"/>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52722</xdr:rowOff>
    </xdr:from>
    <xdr:ext cx="762000" cy="259045"/>
    <xdr:sp macro="" textlink="">
      <xdr:nvSpPr>
        <xdr:cNvPr id="278" name="給与水準   （国との比較）該当値テキスト"/>
        <xdr:cNvSpPr txBox="1"/>
      </xdr:nvSpPr>
      <xdr:spPr>
        <a:xfrm>
          <a:off x="17106900" y="149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9" name="楕円 278"/>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80" name="テキスト ボックス 279"/>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81" name="楕円 280"/>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82" name="テキスト ボックス 281"/>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83" name="楕円 282"/>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84" name="テキスト ボックス 283"/>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85" name="楕円 284"/>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86" name="テキスト ボックス 285"/>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佐那河内村行政改革大綱（第６次・平成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年度）において、定員管理を推し進め、</a:t>
          </a:r>
          <a:r>
            <a:rPr kumimoji="1" lang="en-US" altLang="ja-JP" sz="1300">
              <a:latin typeface="ＭＳ Ｐゴシック" panose="020B0600070205080204" pitchFamily="50" charset="-128"/>
              <a:ea typeface="ＭＳ Ｐゴシック" panose="020B0600070205080204" pitchFamily="50" charset="-128"/>
            </a:rPr>
            <a:t>22.21</a:t>
          </a:r>
          <a:r>
            <a:rPr kumimoji="1" lang="ja-JP" altLang="en-US" sz="1300">
              <a:latin typeface="ＭＳ Ｐゴシック" panose="020B0600070205080204" pitchFamily="50" charset="-128"/>
              <a:ea typeface="ＭＳ Ｐゴシック" panose="020B0600070205080204" pitchFamily="50" charset="-128"/>
            </a:rPr>
            <a:t>人と類似団体の平均値を下回っている。計画に基づいた定員適正化を進める。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148577</xdr:rowOff>
    </xdr:from>
    <xdr:to>
      <xdr:col>81</xdr:col>
      <xdr:colOff>44450</xdr:colOff>
      <xdr:row>61</xdr:row>
      <xdr:rowOff>159436</xdr:rowOff>
    </xdr:to>
    <xdr:cxnSp macro="">
      <xdr:nvCxnSpPr>
        <xdr:cNvPr id="318" name="直線コネクタ 317"/>
        <xdr:cNvCxnSpPr/>
      </xdr:nvCxnSpPr>
      <xdr:spPr>
        <a:xfrm flipV="1">
          <a:off x="16179800" y="10607027"/>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123482</xdr:rowOff>
    </xdr:from>
    <xdr:to>
      <xdr:col>77</xdr:col>
      <xdr:colOff>44450</xdr:colOff>
      <xdr:row>61</xdr:row>
      <xdr:rowOff>159436</xdr:rowOff>
    </xdr:to>
    <xdr:cxnSp macro="">
      <xdr:nvCxnSpPr>
        <xdr:cNvPr id="321" name="直線コネクタ 320"/>
        <xdr:cNvCxnSpPr/>
      </xdr:nvCxnSpPr>
      <xdr:spPr>
        <a:xfrm>
          <a:off x="15290800" y="1058193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102971</xdr:rowOff>
    </xdr:from>
    <xdr:to>
      <xdr:col>72</xdr:col>
      <xdr:colOff>203200</xdr:colOff>
      <xdr:row>61</xdr:row>
      <xdr:rowOff>123482</xdr:rowOff>
    </xdr:to>
    <xdr:cxnSp macro="">
      <xdr:nvCxnSpPr>
        <xdr:cNvPr id="324" name="直線コネクタ 323"/>
        <xdr:cNvCxnSpPr/>
      </xdr:nvCxnSpPr>
      <xdr:spPr>
        <a:xfrm>
          <a:off x="14401800" y="10561421"/>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73775</xdr:rowOff>
    </xdr:from>
    <xdr:to>
      <xdr:col>68</xdr:col>
      <xdr:colOff>152400</xdr:colOff>
      <xdr:row>61</xdr:row>
      <xdr:rowOff>102971</xdr:rowOff>
    </xdr:to>
    <xdr:cxnSp macro="">
      <xdr:nvCxnSpPr>
        <xdr:cNvPr id="327" name="直線コネクタ 326"/>
        <xdr:cNvCxnSpPr/>
      </xdr:nvCxnSpPr>
      <xdr:spPr>
        <a:xfrm>
          <a:off x="13512800" y="10532225"/>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97777</xdr:rowOff>
    </xdr:from>
    <xdr:to>
      <xdr:col>81</xdr:col>
      <xdr:colOff>95250</xdr:colOff>
      <xdr:row>62</xdr:row>
      <xdr:rowOff>27927</xdr:rowOff>
    </xdr:to>
    <xdr:sp macro="" textlink="">
      <xdr:nvSpPr>
        <xdr:cNvPr id="337" name="楕円 336"/>
        <xdr:cNvSpPr/>
      </xdr:nvSpPr>
      <xdr:spPr>
        <a:xfrm>
          <a:off x="16967200" y="105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114304</xdr:rowOff>
    </xdr:from>
    <xdr:ext cx="762000" cy="259045"/>
    <xdr:sp macro="" textlink="">
      <xdr:nvSpPr>
        <xdr:cNvPr id="338" name="定員管理の状況該当値テキスト"/>
        <xdr:cNvSpPr txBox="1"/>
      </xdr:nvSpPr>
      <xdr:spPr>
        <a:xfrm>
          <a:off x="17106900" y="1040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108636</xdr:rowOff>
    </xdr:from>
    <xdr:to>
      <xdr:col>77</xdr:col>
      <xdr:colOff>95250</xdr:colOff>
      <xdr:row>62</xdr:row>
      <xdr:rowOff>38786</xdr:rowOff>
    </xdr:to>
    <xdr:sp macro="" textlink="">
      <xdr:nvSpPr>
        <xdr:cNvPr id="339" name="楕円 338"/>
        <xdr:cNvSpPr/>
      </xdr:nvSpPr>
      <xdr:spPr>
        <a:xfrm>
          <a:off x="16129000" y="105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23563</xdr:rowOff>
    </xdr:from>
    <xdr:ext cx="736600" cy="259045"/>
    <xdr:sp macro="" textlink="">
      <xdr:nvSpPr>
        <xdr:cNvPr id="340" name="テキスト ボックス 339"/>
        <xdr:cNvSpPr txBox="1"/>
      </xdr:nvSpPr>
      <xdr:spPr>
        <a:xfrm>
          <a:off x="15798800" y="1065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72682</xdr:rowOff>
    </xdr:from>
    <xdr:to>
      <xdr:col>73</xdr:col>
      <xdr:colOff>44450</xdr:colOff>
      <xdr:row>62</xdr:row>
      <xdr:rowOff>2832</xdr:rowOff>
    </xdr:to>
    <xdr:sp macro="" textlink="">
      <xdr:nvSpPr>
        <xdr:cNvPr id="341" name="楕円 340"/>
        <xdr:cNvSpPr/>
      </xdr:nvSpPr>
      <xdr:spPr>
        <a:xfrm>
          <a:off x="15240000" y="10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13009</xdr:rowOff>
    </xdr:from>
    <xdr:ext cx="762000" cy="259045"/>
    <xdr:sp macro="" textlink="">
      <xdr:nvSpPr>
        <xdr:cNvPr id="342" name="テキスト ボックス 341"/>
        <xdr:cNvSpPr txBox="1"/>
      </xdr:nvSpPr>
      <xdr:spPr>
        <a:xfrm>
          <a:off x="14909800" y="1030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52171</xdr:rowOff>
    </xdr:from>
    <xdr:to>
      <xdr:col>68</xdr:col>
      <xdr:colOff>203200</xdr:colOff>
      <xdr:row>61</xdr:row>
      <xdr:rowOff>153771</xdr:rowOff>
    </xdr:to>
    <xdr:sp macro="" textlink="">
      <xdr:nvSpPr>
        <xdr:cNvPr id="343" name="楕円 342"/>
        <xdr:cNvSpPr/>
      </xdr:nvSpPr>
      <xdr:spPr>
        <a:xfrm>
          <a:off x="14351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163948</xdr:rowOff>
    </xdr:from>
    <xdr:ext cx="762000" cy="259045"/>
    <xdr:sp macro="" textlink="">
      <xdr:nvSpPr>
        <xdr:cNvPr id="344" name="テキスト ボックス 343"/>
        <xdr:cNvSpPr txBox="1"/>
      </xdr:nvSpPr>
      <xdr:spPr>
        <a:xfrm>
          <a:off x="14020800" y="102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22975</xdr:rowOff>
    </xdr:from>
    <xdr:to>
      <xdr:col>64</xdr:col>
      <xdr:colOff>152400</xdr:colOff>
      <xdr:row>61</xdr:row>
      <xdr:rowOff>124575</xdr:rowOff>
    </xdr:to>
    <xdr:sp macro="" textlink="">
      <xdr:nvSpPr>
        <xdr:cNvPr id="345" name="楕円 344"/>
        <xdr:cNvSpPr/>
      </xdr:nvSpPr>
      <xdr:spPr>
        <a:xfrm>
          <a:off x="13462000" y="10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134752</xdr:rowOff>
    </xdr:from>
    <xdr:ext cx="762000" cy="259045"/>
    <xdr:sp macro="" textlink="">
      <xdr:nvSpPr>
        <xdr:cNvPr id="346" name="テキスト ボックス 345"/>
        <xdr:cNvSpPr txBox="1"/>
      </xdr:nvSpPr>
      <xdr:spPr>
        <a:xfrm>
          <a:off x="13131800" y="1025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起債の償還の終了、近年の起債抑制などにともない、類似団体平均を下回った。今後控えている事業計画の整理・縮小を図るなど、起債依存型の事業実施を見直し、類似団体の平均水準を引き続き下回るよう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148167</xdr:rowOff>
    </xdr:to>
    <xdr:cxnSp macro="">
      <xdr:nvCxnSpPr>
        <xdr:cNvPr id="379" name="直線コネクタ 378"/>
        <xdr:cNvCxnSpPr/>
      </xdr:nvCxnSpPr>
      <xdr:spPr>
        <a:xfrm>
          <a:off x="16179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67733</xdr:rowOff>
    </xdr:to>
    <xdr:cxnSp macro="">
      <xdr:nvCxnSpPr>
        <xdr:cNvPr id="382" name="直線コネクタ 381"/>
        <xdr:cNvCxnSpPr/>
      </xdr:nvCxnSpPr>
      <xdr:spPr>
        <a:xfrm>
          <a:off x="15290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164254</xdr:rowOff>
    </xdr:to>
    <xdr:cxnSp macro="">
      <xdr:nvCxnSpPr>
        <xdr:cNvPr id="385" name="直線コネクタ 384"/>
        <xdr:cNvCxnSpPr/>
      </xdr:nvCxnSpPr>
      <xdr:spPr>
        <a:xfrm flipV="1">
          <a:off x="14401800" y="65828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40</xdr:row>
      <xdr:rowOff>78740</xdr:rowOff>
    </xdr:to>
    <xdr:cxnSp macro="">
      <xdr:nvCxnSpPr>
        <xdr:cNvPr id="388" name="直線コネクタ 387"/>
        <xdr:cNvCxnSpPr/>
      </xdr:nvCxnSpPr>
      <xdr:spPr>
        <a:xfrm flipV="1">
          <a:off x="13512800" y="667935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398" name="楕円 39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39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2" name="楕円 401"/>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3" name="テキスト ボックス 402"/>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4" name="楕円 403"/>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5" name="テキスト ボックス 404"/>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将来負担比率は０であるが、公共施設の老朽化にともなう長期的な修繕事業を推進していくなかで、後世への負担を少しでも軽減するよう、事業の実施等について総点検を図り、財政の健全化を図る。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類似団体の平均値を大きく上回っている。定員管理などの取り組みを通じて人件費の削減に努める。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40</xdr:row>
      <xdr:rowOff>12700</xdr:rowOff>
    </xdr:to>
    <xdr:cxnSp macro="">
      <xdr:nvCxnSpPr>
        <xdr:cNvPr id="64" name="直線コネクタ 63"/>
        <xdr:cNvCxnSpPr/>
      </xdr:nvCxnSpPr>
      <xdr:spPr>
        <a:xfrm>
          <a:off x="3987800" y="6582664"/>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67564</xdr:rowOff>
    </xdr:to>
    <xdr:cxnSp macro="">
      <xdr:nvCxnSpPr>
        <xdr:cNvPr id="67" name="直線コネクタ 66"/>
        <xdr:cNvCxnSpPr/>
      </xdr:nvCxnSpPr>
      <xdr:spPr>
        <a:xfrm>
          <a:off x="3098800" y="65415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38</xdr:row>
      <xdr:rowOff>26416</xdr:rowOff>
    </xdr:to>
    <xdr:cxnSp macro="">
      <xdr:nvCxnSpPr>
        <xdr:cNvPr id="70" name="直線コネクタ 69"/>
        <xdr:cNvCxnSpPr/>
      </xdr:nvCxnSpPr>
      <xdr:spPr>
        <a:xfrm>
          <a:off x="2209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133858</xdr:rowOff>
    </xdr:to>
    <xdr:cxnSp macro="">
      <xdr:nvCxnSpPr>
        <xdr:cNvPr id="73" name="直線コネクタ 72"/>
        <xdr:cNvCxnSpPr/>
      </xdr:nvCxnSpPr>
      <xdr:spPr>
        <a:xfrm>
          <a:off x="1320800" y="63677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3" name="楕円 82"/>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4"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需用費・役務費などの削減に努めてきており、類似団体平均を下回っている。しかし、電算化の進展などに伴い全体では増加傾向にあることから、引き続き節約・節減に努め、適正な水準を堅持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17</xdr:row>
      <xdr:rowOff>165862</xdr:rowOff>
    </xdr:to>
    <xdr:cxnSp macro="">
      <xdr:nvCxnSpPr>
        <xdr:cNvPr id="122" name="直線コネクタ 121"/>
        <xdr:cNvCxnSpPr/>
      </xdr:nvCxnSpPr>
      <xdr:spPr>
        <a:xfrm flipV="1">
          <a:off x="15671800" y="2810764"/>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165862</xdr:rowOff>
    </xdr:to>
    <xdr:cxnSp macro="">
      <xdr:nvCxnSpPr>
        <xdr:cNvPr id="125" name="直線コネクタ 124"/>
        <xdr:cNvCxnSpPr/>
      </xdr:nvCxnSpPr>
      <xdr:spPr>
        <a:xfrm>
          <a:off x="14782800" y="3007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92710</xdr:rowOff>
    </xdr:to>
    <xdr:cxnSp macro="">
      <xdr:nvCxnSpPr>
        <xdr:cNvPr id="128" name="直線コネクタ 127"/>
        <xdr:cNvCxnSpPr/>
      </xdr:nvCxnSpPr>
      <xdr:spPr>
        <a:xfrm>
          <a:off x="13893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33274</xdr:rowOff>
    </xdr:to>
    <xdr:cxnSp macro="">
      <xdr:nvCxnSpPr>
        <xdr:cNvPr id="131" name="直線コネクタ 130"/>
        <xdr:cNvCxnSpPr/>
      </xdr:nvCxnSpPr>
      <xdr:spPr>
        <a:xfrm>
          <a:off x="13004800" y="2883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1" name="楕円 140"/>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2"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6" name="テキスト ボックス 145"/>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類似団体の平均値を上回っている。急速に高齢化や人口減少が進む中、財政が逼迫することのないよう、適正化に努める。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2" name="直線コネクタ 181"/>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5" name="直線コネクタ 184"/>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107950</xdr:rowOff>
    </xdr:to>
    <xdr:cxnSp macro="">
      <xdr:nvCxnSpPr>
        <xdr:cNvPr id="188" name="直線コネクタ 187"/>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69850</xdr:rowOff>
    </xdr:to>
    <xdr:cxnSp macro="">
      <xdr:nvCxnSpPr>
        <xdr:cNvPr id="191" name="直線コネクタ 190"/>
        <xdr:cNvCxnSpPr/>
      </xdr:nvCxnSpPr>
      <xdr:spPr>
        <a:xfrm>
          <a:off x="1320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3" name="楕円 20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4" name="テキスト ボックス 20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5" name="楕円 20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6" name="テキスト ボックス 20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7" name="楕円 206"/>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8" name="テキスト ボックス 207"/>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0" name="テキスト ボックス 209"/>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農業集落排水事業特別会計など、公営企業会計への赤字補填的な繰出金が減少傾向にあるものの依然として高い水準である。独立採算の原則に立ち返った、施設の適正管理などに努め健全化を図る。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16510</xdr:rowOff>
    </xdr:to>
    <xdr:cxnSp macro="">
      <xdr:nvCxnSpPr>
        <xdr:cNvPr id="242" name="直線コネクタ 241"/>
        <xdr:cNvCxnSpPr/>
      </xdr:nvCxnSpPr>
      <xdr:spPr>
        <a:xfrm>
          <a:off x="15671800" y="95910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165100</xdr:rowOff>
    </xdr:to>
    <xdr:cxnSp macro="">
      <xdr:nvCxnSpPr>
        <xdr:cNvPr id="245" name="直線コネクタ 244"/>
        <xdr:cNvCxnSpPr/>
      </xdr:nvCxnSpPr>
      <xdr:spPr>
        <a:xfrm flipV="1">
          <a:off x="14782800" y="9591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165100</xdr:rowOff>
    </xdr:to>
    <xdr:cxnSp macro="">
      <xdr:nvCxnSpPr>
        <xdr:cNvPr id="248" name="直線コネクタ 247"/>
        <xdr:cNvCxnSpPr/>
      </xdr:nvCxnSpPr>
      <xdr:spPr>
        <a:xfrm>
          <a:off x="13893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146050</xdr:rowOff>
    </xdr:to>
    <xdr:cxnSp macro="">
      <xdr:nvCxnSpPr>
        <xdr:cNvPr id="251" name="直線コネクタ 250"/>
        <xdr:cNvCxnSpPr/>
      </xdr:nvCxnSpPr>
      <xdr:spPr>
        <a:xfrm>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137160</xdr:rowOff>
    </xdr:from>
    <xdr:to>
      <xdr:col>82</xdr:col>
      <xdr:colOff>158750</xdr:colOff>
      <xdr:row>56</xdr:row>
      <xdr:rowOff>67310</xdr:rowOff>
    </xdr:to>
    <xdr:sp macro="" textlink="">
      <xdr:nvSpPr>
        <xdr:cNvPr id="261" name="楕円 260"/>
        <xdr:cNvSpPr/>
      </xdr:nvSpPr>
      <xdr:spPr>
        <a:xfrm>
          <a:off x="164592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109237</xdr:rowOff>
    </xdr:from>
    <xdr:ext cx="762000" cy="259045"/>
    <xdr:sp macro="" textlink="">
      <xdr:nvSpPr>
        <xdr:cNvPr id="262" name="その他該当値テキスト"/>
        <xdr:cNvSpPr txBox="1"/>
      </xdr:nvSpPr>
      <xdr:spPr>
        <a:xfrm>
          <a:off x="16598900"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64" name="テキスト ボックス 263"/>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5" name="楕円 264"/>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6" name="テキスト ボックス 265"/>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67" name="楕円 266"/>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8" name="テキスト ボックス 267"/>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69" name="楕円 268"/>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70" name="テキスト ボックス 269"/>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補助費等については、補助金・負担金・分担金について厳しく抑制することを基本としてきた。今後も、必要性や効果などについて精査し、実効性の無いものについては廃止していく。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35</xdr:row>
      <xdr:rowOff>37846</xdr:rowOff>
    </xdr:to>
    <xdr:cxnSp macro="">
      <xdr:nvCxnSpPr>
        <xdr:cNvPr id="300" name="直線コネクタ 299"/>
        <xdr:cNvCxnSpPr/>
      </xdr:nvCxnSpPr>
      <xdr:spPr>
        <a:xfrm flipV="1">
          <a:off x="15671800" y="59288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37846</xdr:rowOff>
    </xdr:to>
    <xdr:cxnSp macro="">
      <xdr:nvCxnSpPr>
        <xdr:cNvPr id="303" name="直線コネクタ 302"/>
        <xdr:cNvCxnSpPr/>
      </xdr:nvCxnSpPr>
      <xdr:spPr>
        <a:xfrm>
          <a:off x="14782800" y="59791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149860</xdr:rowOff>
    </xdr:to>
    <xdr:cxnSp macro="">
      <xdr:nvCxnSpPr>
        <xdr:cNvPr id="306" name="直線コネクタ 305"/>
        <xdr:cNvCxnSpPr/>
      </xdr:nvCxnSpPr>
      <xdr:spPr>
        <a:xfrm>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145288</xdr:rowOff>
    </xdr:to>
    <xdr:cxnSp macro="">
      <xdr:nvCxnSpPr>
        <xdr:cNvPr id="309" name="直線コネクタ 308"/>
        <xdr:cNvCxnSpPr/>
      </xdr:nvCxnSpPr>
      <xdr:spPr>
        <a:xfrm>
          <a:off x="13004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19" name="楕円 318"/>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20"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1" name="楕円 32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2" name="テキスト ボックス 32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3" name="楕円 322"/>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5" name="楕円 324"/>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6" name="テキスト ボックス 325"/>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7" name="楕円 32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8" name="テキスト ボックス 32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公債費の償還ピークは過ぎ、類似団体の平均値も下回った。</a:t>
          </a:r>
        </a:p>
        <a:p>
          <a:r>
            <a:rPr kumimoji="1" lang="ja-JP" altLang="en-US" sz="1300">
              <a:latin typeface="ＭＳ Ｐゴシック" panose="020B0600070205080204" pitchFamily="50" charset="-128"/>
              <a:ea typeface="ＭＳ Ｐゴシック" panose="020B0600070205080204" pitchFamily="50" charset="-128"/>
            </a:rPr>
            <a:t>しかし庁舎建設等の大規模事業が控えているため、引き続き厳しい財政運営が予測される。地方債の新規発行をともなう事業については、効果や優先順を付けながら抑制に努める。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111760</xdr:rowOff>
    </xdr:to>
    <xdr:cxnSp macro="">
      <xdr:nvCxnSpPr>
        <xdr:cNvPr id="360" name="直線コネクタ 359"/>
        <xdr:cNvCxnSpPr/>
      </xdr:nvCxnSpPr>
      <xdr:spPr>
        <a:xfrm flipV="1">
          <a:off x="3987800" y="129476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119380</xdr:rowOff>
    </xdr:to>
    <xdr:cxnSp macro="">
      <xdr:nvCxnSpPr>
        <xdr:cNvPr id="363" name="直線コネクタ 362"/>
        <xdr:cNvCxnSpPr/>
      </xdr:nvCxnSpPr>
      <xdr:spPr>
        <a:xfrm flipV="1">
          <a:off x="3098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76</xdr:row>
      <xdr:rowOff>31750</xdr:rowOff>
    </xdr:to>
    <xdr:cxnSp macro="">
      <xdr:nvCxnSpPr>
        <xdr:cNvPr id="366" name="直線コネクタ 365"/>
        <xdr:cNvCxnSpPr/>
      </xdr:nvCxnSpPr>
      <xdr:spPr>
        <a:xfrm flipV="1">
          <a:off x="2209800" y="12978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115570</xdr:rowOff>
    </xdr:to>
    <xdr:cxnSp macro="">
      <xdr:nvCxnSpPr>
        <xdr:cNvPr id="369" name="直線コネクタ 368"/>
        <xdr:cNvCxnSpPr/>
      </xdr:nvCxnSpPr>
      <xdr:spPr>
        <a:xfrm flipV="1">
          <a:off x="1320800" y="130619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79" name="楕円 378"/>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0"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81" name="楕円 380"/>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2" name="テキスト ボックス 381"/>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3" name="楕円 382"/>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4" name="テキスト ボックス 383"/>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85" name="楕円 384"/>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86" name="テキスト ボックス 385"/>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7" name="楕円 386"/>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88" name="テキスト ボックス 387"/>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費用対効果、コスト意識の徹底を引き続き図る。決算状況を把握し、削減目標を達成できるよう努めていく。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xdr:rowOff>
    </xdr:from>
    <xdr:to>
      <xdr:col>82</xdr:col>
      <xdr:colOff>107950</xdr:colOff>
      <xdr:row>76</xdr:row>
      <xdr:rowOff>58420</xdr:rowOff>
    </xdr:to>
    <xdr:cxnSp macro="">
      <xdr:nvCxnSpPr>
        <xdr:cNvPr id="423" name="直線コネクタ 422"/>
        <xdr:cNvCxnSpPr/>
      </xdr:nvCxnSpPr>
      <xdr:spPr>
        <a:xfrm flipV="1">
          <a:off x="15671800" y="1303310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105773</xdr:rowOff>
    </xdr:from>
    <xdr:to>
      <xdr:col>78</xdr:col>
      <xdr:colOff>69850</xdr:colOff>
      <xdr:row>76</xdr:row>
      <xdr:rowOff>58420</xdr:rowOff>
    </xdr:to>
    <xdr:cxnSp macro="">
      <xdr:nvCxnSpPr>
        <xdr:cNvPr id="426" name="直線コネクタ 425"/>
        <xdr:cNvCxnSpPr/>
      </xdr:nvCxnSpPr>
      <xdr:spPr>
        <a:xfrm>
          <a:off x="14782800" y="129645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162923</xdr:rowOff>
    </xdr:from>
    <xdr:to>
      <xdr:col>73</xdr:col>
      <xdr:colOff>180975</xdr:colOff>
      <xdr:row>75</xdr:row>
      <xdr:rowOff>105773</xdr:rowOff>
    </xdr:to>
    <xdr:cxnSp macro="">
      <xdr:nvCxnSpPr>
        <xdr:cNvPr id="429" name="直線コネクタ 428"/>
        <xdr:cNvCxnSpPr/>
      </xdr:nvCxnSpPr>
      <xdr:spPr>
        <a:xfrm>
          <a:off x="13893800" y="1285022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158024</xdr:rowOff>
    </xdr:from>
    <xdr:to>
      <xdr:col>69</xdr:col>
      <xdr:colOff>92075</xdr:colOff>
      <xdr:row>74</xdr:row>
      <xdr:rowOff>162923</xdr:rowOff>
    </xdr:to>
    <xdr:cxnSp macro="">
      <xdr:nvCxnSpPr>
        <xdr:cNvPr id="432" name="直線コネクタ 431"/>
        <xdr:cNvCxnSpPr/>
      </xdr:nvCxnSpPr>
      <xdr:spPr>
        <a:xfrm>
          <a:off x="13004800" y="1267387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123553</xdr:rowOff>
    </xdr:from>
    <xdr:to>
      <xdr:col>82</xdr:col>
      <xdr:colOff>158750</xdr:colOff>
      <xdr:row>76</xdr:row>
      <xdr:rowOff>53702</xdr:rowOff>
    </xdr:to>
    <xdr:sp macro="" textlink="">
      <xdr:nvSpPr>
        <xdr:cNvPr id="442" name="楕円 441"/>
        <xdr:cNvSpPr/>
      </xdr:nvSpPr>
      <xdr:spPr>
        <a:xfrm>
          <a:off x="16459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95629</xdr:rowOff>
    </xdr:from>
    <xdr:ext cx="762000" cy="259045"/>
    <xdr:sp macro="" textlink="">
      <xdr:nvSpPr>
        <xdr:cNvPr id="443" name="公債費以外該当値テキスト"/>
        <xdr:cNvSpPr txBox="1"/>
      </xdr:nvSpPr>
      <xdr:spPr>
        <a:xfrm>
          <a:off x="165989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4" name="楕円 443"/>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45" name="テキスト ボックス 444"/>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54973</xdr:rowOff>
    </xdr:from>
    <xdr:to>
      <xdr:col>74</xdr:col>
      <xdr:colOff>31750</xdr:colOff>
      <xdr:row>75</xdr:row>
      <xdr:rowOff>156573</xdr:rowOff>
    </xdr:to>
    <xdr:sp macro="" textlink="">
      <xdr:nvSpPr>
        <xdr:cNvPr id="446" name="楕円 445"/>
        <xdr:cNvSpPr/>
      </xdr:nvSpPr>
      <xdr:spPr>
        <a:xfrm>
          <a:off x="14732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166750</xdr:rowOff>
    </xdr:from>
    <xdr:ext cx="762000" cy="259045"/>
    <xdr:sp macro="" textlink="">
      <xdr:nvSpPr>
        <xdr:cNvPr id="447" name="テキスト ボックス 446"/>
        <xdr:cNvSpPr txBox="1"/>
      </xdr:nvSpPr>
      <xdr:spPr>
        <a:xfrm>
          <a:off x="14401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112123</xdr:rowOff>
    </xdr:from>
    <xdr:to>
      <xdr:col>69</xdr:col>
      <xdr:colOff>142875</xdr:colOff>
      <xdr:row>75</xdr:row>
      <xdr:rowOff>42273</xdr:rowOff>
    </xdr:to>
    <xdr:sp macro="" textlink="">
      <xdr:nvSpPr>
        <xdr:cNvPr id="448" name="楕円 447"/>
        <xdr:cNvSpPr/>
      </xdr:nvSpPr>
      <xdr:spPr>
        <a:xfrm>
          <a:off x="13843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52450</xdr:rowOff>
    </xdr:from>
    <xdr:ext cx="762000" cy="259045"/>
    <xdr:sp macro="" textlink="">
      <xdr:nvSpPr>
        <xdr:cNvPr id="449" name="テキスト ボックス 448"/>
        <xdr:cNvSpPr txBox="1"/>
      </xdr:nvSpPr>
      <xdr:spPr>
        <a:xfrm>
          <a:off x="13512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107224</xdr:rowOff>
    </xdr:from>
    <xdr:to>
      <xdr:col>65</xdr:col>
      <xdr:colOff>53975</xdr:colOff>
      <xdr:row>74</xdr:row>
      <xdr:rowOff>37374</xdr:rowOff>
    </xdr:to>
    <xdr:sp macro="" textlink="">
      <xdr:nvSpPr>
        <xdr:cNvPr id="450" name="楕円 449"/>
        <xdr:cNvSpPr/>
      </xdr:nvSpPr>
      <xdr:spPr>
        <a:xfrm>
          <a:off x="12954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47551</xdr:rowOff>
    </xdr:from>
    <xdr:ext cx="762000" cy="259045"/>
    <xdr:sp macro="" textlink="">
      <xdr:nvSpPr>
        <xdr:cNvPr id="451" name="テキスト ボックス 450"/>
        <xdr:cNvSpPr txBox="1"/>
      </xdr:nvSpPr>
      <xdr:spPr>
        <a:xfrm>
          <a:off x="12623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133875</xdr:rowOff>
    </xdr:from>
    <xdr:to>
      <xdr:col>29</xdr:col>
      <xdr:colOff>127000</xdr:colOff>
      <xdr:row>17</xdr:row>
      <xdr:rowOff>152706</xdr:rowOff>
    </xdr:to>
    <xdr:cxnSp macro="">
      <xdr:nvCxnSpPr>
        <xdr:cNvPr id="49" name="直線コネクタ 48"/>
        <xdr:cNvCxnSpPr/>
      </xdr:nvCxnSpPr>
      <xdr:spPr bwMode="auto">
        <a:xfrm flipV="1">
          <a:off x="5003800" y="3096150"/>
          <a:ext cx="647700" cy="1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152706</xdr:rowOff>
    </xdr:from>
    <xdr:to>
      <xdr:col>26</xdr:col>
      <xdr:colOff>50800</xdr:colOff>
      <xdr:row>18</xdr:row>
      <xdr:rowOff>6682</xdr:rowOff>
    </xdr:to>
    <xdr:cxnSp macro="">
      <xdr:nvCxnSpPr>
        <xdr:cNvPr id="52" name="直線コネクタ 51"/>
        <xdr:cNvCxnSpPr/>
      </xdr:nvCxnSpPr>
      <xdr:spPr bwMode="auto">
        <a:xfrm flipV="1">
          <a:off x="4305300" y="3114981"/>
          <a:ext cx="698500" cy="2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6682</xdr:rowOff>
    </xdr:from>
    <xdr:to>
      <xdr:col>22</xdr:col>
      <xdr:colOff>114300</xdr:colOff>
      <xdr:row>18</xdr:row>
      <xdr:rowOff>25425</xdr:rowOff>
    </xdr:to>
    <xdr:cxnSp macro="">
      <xdr:nvCxnSpPr>
        <xdr:cNvPr id="55" name="直線コネクタ 54"/>
        <xdr:cNvCxnSpPr/>
      </xdr:nvCxnSpPr>
      <xdr:spPr bwMode="auto">
        <a:xfrm flipV="1">
          <a:off x="3606800" y="3140407"/>
          <a:ext cx="698500" cy="1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25425</xdr:rowOff>
    </xdr:from>
    <xdr:to>
      <xdr:col>18</xdr:col>
      <xdr:colOff>177800</xdr:colOff>
      <xdr:row>18</xdr:row>
      <xdr:rowOff>66621</xdr:rowOff>
    </xdr:to>
    <xdr:cxnSp macro="">
      <xdr:nvCxnSpPr>
        <xdr:cNvPr id="58" name="直線コネクタ 57"/>
        <xdr:cNvCxnSpPr/>
      </xdr:nvCxnSpPr>
      <xdr:spPr bwMode="auto">
        <a:xfrm flipV="1">
          <a:off x="2908300" y="3159150"/>
          <a:ext cx="698500" cy="4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83075</xdr:rowOff>
    </xdr:from>
    <xdr:to>
      <xdr:col>29</xdr:col>
      <xdr:colOff>177800</xdr:colOff>
      <xdr:row>18</xdr:row>
      <xdr:rowOff>13225</xdr:rowOff>
    </xdr:to>
    <xdr:sp macro="" textlink="">
      <xdr:nvSpPr>
        <xdr:cNvPr id="68" name="楕円 67"/>
        <xdr:cNvSpPr/>
      </xdr:nvSpPr>
      <xdr:spPr bwMode="auto">
        <a:xfrm>
          <a:off x="5600700" y="304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55152</xdr:rowOff>
    </xdr:from>
    <xdr:ext cx="762000" cy="259045"/>
    <xdr:sp macro="" textlink="">
      <xdr:nvSpPr>
        <xdr:cNvPr id="69" name="人口1人当たり決算額の推移該当値テキスト130"/>
        <xdr:cNvSpPr txBox="1"/>
      </xdr:nvSpPr>
      <xdr:spPr>
        <a:xfrm>
          <a:off x="5740400" y="301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101906</xdr:rowOff>
    </xdr:from>
    <xdr:to>
      <xdr:col>26</xdr:col>
      <xdr:colOff>101600</xdr:colOff>
      <xdr:row>18</xdr:row>
      <xdr:rowOff>32056</xdr:rowOff>
    </xdr:to>
    <xdr:sp macro="" textlink="">
      <xdr:nvSpPr>
        <xdr:cNvPr id="70" name="楕円 69"/>
        <xdr:cNvSpPr/>
      </xdr:nvSpPr>
      <xdr:spPr bwMode="auto">
        <a:xfrm>
          <a:off x="4953000" y="306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16833</xdr:rowOff>
    </xdr:from>
    <xdr:ext cx="736600" cy="259045"/>
    <xdr:sp macro="" textlink="">
      <xdr:nvSpPr>
        <xdr:cNvPr id="71" name="テキスト ボックス 70"/>
        <xdr:cNvSpPr txBox="1"/>
      </xdr:nvSpPr>
      <xdr:spPr>
        <a:xfrm>
          <a:off x="4622800" y="3150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127332</xdr:rowOff>
    </xdr:from>
    <xdr:to>
      <xdr:col>22</xdr:col>
      <xdr:colOff>165100</xdr:colOff>
      <xdr:row>18</xdr:row>
      <xdr:rowOff>57482</xdr:rowOff>
    </xdr:to>
    <xdr:sp macro="" textlink="">
      <xdr:nvSpPr>
        <xdr:cNvPr id="72" name="楕円 71"/>
        <xdr:cNvSpPr/>
      </xdr:nvSpPr>
      <xdr:spPr bwMode="auto">
        <a:xfrm>
          <a:off x="4254500" y="308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42259</xdr:rowOff>
    </xdr:from>
    <xdr:ext cx="762000" cy="259045"/>
    <xdr:sp macro="" textlink="">
      <xdr:nvSpPr>
        <xdr:cNvPr id="73" name="テキスト ボックス 72"/>
        <xdr:cNvSpPr txBox="1"/>
      </xdr:nvSpPr>
      <xdr:spPr>
        <a:xfrm>
          <a:off x="3924300" y="317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146075</xdr:rowOff>
    </xdr:from>
    <xdr:to>
      <xdr:col>19</xdr:col>
      <xdr:colOff>38100</xdr:colOff>
      <xdr:row>18</xdr:row>
      <xdr:rowOff>76225</xdr:rowOff>
    </xdr:to>
    <xdr:sp macro="" textlink="">
      <xdr:nvSpPr>
        <xdr:cNvPr id="74" name="楕円 73"/>
        <xdr:cNvSpPr/>
      </xdr:nvSpPr>
      <xdr:spPr bwMode="auto">
        <a:xfrm>
          <a:off x="3556000" y="310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61003</xdr:rowOff>
    </xdr:from>
    <xdr:ext cx="762000" cy="259045"/>
    <xdr:sp macro="" textlink="">
      <xdr:nvSpPr>
        <xdr:cNvPr id="75" name="テキスト ボックス 74"/>
        <xdr:cNvSpPr txBox="1"/>
      </xdr:nvSpPr>
      <xdr:spPr>
        <a:xfrm>
          <a:off x="3225800" y="319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15821</xdr:rowOff>
    </xdr:from>
    <xdr:to>
      <xdr:col>15</xdr:col>
      <xdr:colOff>101600</xdr:colOff>
      <xdr:row>18</xdr:row>
      <xdr:rowOff>117421</xdr:rowOff>
    </xdr:to>
    <xdr:sp macro="" textlink="">
      <xdr:nvSpPr>
        <xdr:cNvPr id="76" name="楕円 75"/>
        <xdr:cNvSpPr/>
      </xdr:nvSpPr>
      <xdr:spPr bwMode="auto">
        <a:xfrm>
          <a:off x="2857500" y="314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102198</xdr:rowOff>
    </xdr:from>
    <xdr:ext cx="762000" cy="259045"/>
    <xdr:sp macro="" textlink="">
      <xdr:nvSpPr>
        <xdr:cNvPr id="77" name="テキスト ボックス 76"/>
        <xdr:cNvSpPr txBox="1"/>
      </xdr:nvSpPr>
      <xdr:spPr>
        <a:xfrm>
          <a:off x="2527300" y="323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141212</xdr:rowOff>
    </xdr:from>
    <xdr:to>
      <xdr:col>29</xdr:col>
      <xdr:colOff>127000</xdr:colOff>
      <xdr:row>37</xdr:row>
      <xdr:rowOff>3183</xdr:rowOff>
    </xdr:to>
    <xdr:cxnSp macro="">
      <xdr:nvCxnSpPr>
        <xdr:cNvPr id="110" name="直線コネクタ 109"/>
        <xdr:cNvCxnSpPr/>
      </xdr:nvCxnSpPr>
      <xdr:spPr bwMode="auto">
        <a:xfrm>
          <a:off x="5003800" y="7094462"/>
          <a:ext cx="647700" cy="33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141212</xdr:rowOff>
    </xdr:from>
    <xdr:to>
      <xdr:col>26</xdr:col>
      <xdr:colOff>50800</xdr:colOff>
      <xdr:row>37</xdr:row>
      <xdr:rowOff>57673</xdr:rowOff>
    </xdr:to>
    <xdr:cxnSp macro="">
      <xdr:nvCxnSpPr>
        <xdr:cNvPr id="113" name="直線コネクタ 112"/>
        <xdr:cNvCxnSpPr/>
      </xdr:nvCxnSpPr>
      <xdr:spPr bwMode="auto">
        <a:xfrm flipV="1">
          <a:off x="4305300" y="7094462"/>
          <a:ext cx="698500" cy="8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57673</xdr:rowOff>
    </xdr:from>
    <xdr:to>
      <xdr:col>22</xdr:col>
      <xdr:colOff>114300</xdr:colOff>
      <xdr:row>37</xdr:row>
      <xdr:rowOff>125765</xdr:rowOff>
    </xdr:to>
    <xdr:cxnSp macro="">
      <xdr:nvCxnSpPr>
        <xdr:cNvPr id="116" name="直線コネクタ 115"/>
        <xdr:cNvCxnSpPr/>
      </xdr:nvCxnSpPr>
      <xdr:spPr bwMode="auto">
        <a:xfrm flipV="1">
          <a:off x="3606800" y="7182373"/>
          <a:ext cx="698500" cy="6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136517</xdr:rowOff>
    </xdr:from>
    <xdr:to>
      <xdr:col>18</xdr:col>
      <xdr:colOff>177800</xdr:colOff>
      <xdr:row>37</xdr:row>
      <xdr:rowOff>125765</xdr:rowOff>
    </xdr:to>
    <xdr:cxnSp macro="">
      <xdr:nvCxnSpPr>
        <xdr:cNvPr id="119" name="直線コネクタ 118"/>
        <xdr:cNvCxnSpPr/>
      </xdr:nvCxnSpPr>
      <xdr:spPr bwMode="auto">
        <a:xfrm>
          <a:off x="2908300" y="7089767"/>
          <a:ext cx="698500" cy="16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123833</xdr:rowOff>
    </xdr:from>
    <xdr:to>
      <xdr:col>29</xdr:col>
      <xdr:colOff>177800</xdr:colOff>
      <xdr:row>37</xdr:row>
      <xdr:rowOff>53983</xdr:rowOff>
    </xdr:to>
    <xdr:sp macro="" textlink="">
      <xdr:nvSpPr>
        <xdr:cNvPr id="129" name="楕円 128"/>
        <xdr:cNvSpPr/>
      </xdr:nvSpPr>
      <xdr:spPr bwMode="auto">
        <a:xfrm>
          <a:off x="5600700" y="707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95910</xdr:rowOff>
    </xdr:from>
    <xdr:ext cx="762000" cy="259045"/>
    <xdr:sp macro="" textlink="">
      <xdr:nvSpPr>
        <xdr:cNvPr id="130" name="人口1人当たり決算額の推移該当値テキスト445"/>
        <xdr:cNvSpPr txBox="1"/>
      </xdr:nvSpPr>
      <xdr:spPr>
        <a:xfrm>
          <a:off x="5740400" y="704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90412</xdr:rowOff>
    </xdr:from>
    <xdr:to>
      <xdr:col>26</xdr:col>
      <xdr:colOff>101600</xdr:colOff>
      <xdr:row>37</xdr:row>
      <xdr:rowOff>20562</xdr:rowOff>
    </xdr:to>
    <xdr:sp macro="" textlink="">
      <xdr:nvSpPr>
        <xdr:cNvPr id="131" name="楕円 130"/>
        <xdr:cNvSpPr/>
      </xdr:nvSpPr>
      <xdr:spPr bwMode="auto">
        <a:xfrm>
          <a:off x="4953000" y="704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5339</xdr:rowOff>
    </xdr:from>
    <xdr:ext cx="736600" cy="259045"/>
    <xdr:sp macro="" textlink="">
      <xdr:nvSpPr>
        <xdr:cNvPr id="132" name="テキスト ボックス 131"/>
        <xdr:cNvSpPr txBox="1"/>
      </xdr:nvSpPr>
      <xdr:spPr>
        <a:xfrm>
          <a:off x="4622800" y="713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6873</xdr:rowOff>
    </xdr:from>
    <xdr:to>
      <xdr:col>22</xdr:col>
      <xdr:colOff>165100</xdr:colOff>
      <xdr:row>37</xdr:row>
      <xdr:rowOff>108473</xdr:rowOff>
    </xdr:to>
    <xdr:sp macro="" textlink="">
      <xdr:nvSpPr>
        <xdr:cNvPr id="133" name="楕円 132"/>
        <xdr:cNvSpPr/>
      </xdr:nvSpPr>
      <xdr:spPr bwMode="auto">
        <a:xfrm>
          <a:off x="4254500" y="713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93250</xdr:rowOff>
    </xdr:from>
    <xdr:ext cx="762000" cy="259045"/>
    <xdr:sp macro="" textlink="">
      <xdr:nvSpPr>
        <xdr:cNvPr id="134" name="テキスト ボックス 133"/>
        <xdr:cNvSpPr txBox="1"/>
      </xdr:nvSpPr>
      <xdr:spPr>
        <a:xfrm>
          <a:off x="3924300" y="721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74965</xdr:rowOff>
    </xdr:from>
    <xdr:to>
      <xdr:col>19</xdr:col>
      <xdr:colOff>38100</xdr:colOff>
      <xdr:row>37</xdr:row>
      <xdr:rowOff>176565</xdr:rowOff>
    </xdr:to>
    <xdr:sp macro="" textlink="">
      <xdr:nvSpPr>
        <xdr:cNvPr id="135" name="楕円 134"/>
        <xdr:cNvSpPr/>
      </xdr:nvSpPr>
      <xdr:spPr bwMode="auto">
        <a:xfrm>
          <a:off x="3556000" y="719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161342</xdr:rowOff>
    </xdr:from>
    <xdr:ext cx="762000" cy="259045"/>
    <xdr:sp macro="" textlink="">
      <xdr:nvSpPr>
        <xdr:cNvPr id="136" name="テキスト ボックス 135"/>
        <xdr:cNvSpPr txBox="1"/>
      </xdr:nvSpPr>
      <xdr:spPr>
        <a:xfrm>
          <a:off x="3225800" y="72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85717</xdr:rowOff>
    </xdr:from>
    <xdr:to>
      <xdr:col>15</xdr:col>
      <xdr:colOff>101600</xdr:colOff>
      <xdr:row>37</xdr:row>
      <xdr:rowOff>15867</xdr:rowOff>
    </xdr:to>
    <xdr:sp macro="" textlink="">
      <xdr:nvSpPr>
        <xdr:cNvPr id="137" name="楕円 136"/>
        <xdr:cNvSpPr/>
      </xdr:nvSpPr>
      <xdr:spPr bwMode="auto">
        <a:xfrm>
          <a:off x="2857500" y="703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644</xdr:rowOff>
    </xdr:from>
    <xdr:ext cx="762000" cy="259045"/>
    <xdr:sp macro="" textlink="">
      <xdr:nvSpPr>
        <xdr:cNvPr id="138" name="テキスト ボックス 137"/>
        <xdr:cNvSpPr txBox="1"/>
      </xdr:nvSpPr>
      <xdr:spPr>
        <a:xfrm>
          <a:off x="2527300" y="712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82116</xdr:rowOff>
    </xdr:from>
    <xdr:to>
      <xdr:col>24</xdr:col>
      <xdr:colOff>63500</xdr:colOff>
      <xdr:row>37</xdr:row>
      <xdr:rowOff>13370</xdr:rowOff>
    </xdr:to>
    <xdr:cxnSp macro="">
      <xdr:nvCxnSpPr>
        <xdr:cNvPr id="60" name="直線コネクタ 59"/>
        <xdr:cNvCxnSpPr/>
      </xdr:nvCxnSpPr>
      <xdr:spPr>
        <a:xfrm flipV="1">
          <a:off x="3797300" y="6254316"/>
          <a:ext cx="838200" cy="1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13370</xdr:rowOff>
    </xdr:from>
    <xdr:to>
      <xdr:col>19</xdr:col>
      <xdr:colOff>177800</xdr:colOff>
      <xdr:row>37</xdr:row>
      <xdr:rowOff>32058</xdr:rowOff>
    </xdr:to>
    <xdr:cxnSp macro="">
      <xdr:nvCxnSpPr>
        <xdr:cNvPr id="63" name="直線コネクタ 62"/>
        <xdr:cNvCxnSpPr/>
      </xdr:nvCxnSpPr>
      <xdr:spPr>
        <a:xfrm flipV="1">
          <a:off x="2908300" y="6357020"/>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32058</xdr:rowOff>
    </xdr:from>
    <xdr:to>
      <xdr:col>15</xdr:col>
      <xdr:colOff>50800</xdr:colOff>
      <xdr:row>37</xdr:row>
      <xdr:rowOff>43657</xdr:rowOff>
    </xdr:to>
    <xdr:cxnSp macro="">
      <xdr:nvCxnSpPr>
        <xdr:cNvPr id="66" name="直線コネクタ 65"/>
        <xdr:cNvCxnSpPr/>
      </xdr:nvCxnSpPr>
      <xdr:spPr>
        <a:xfrm flipV="1">
          <a:off x="2019300" y="6375708"/>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43657</xdr:rowOff>
    </xdr:from>
    <xdr:to>
      <xdr:col>10</xdr:col>
      <xdr:colOff>114300</xdr:colOff>
      <xdr:row>37</xdr:row>
      <xdr:rowOff>71229</xdr:rowOff>
    </xdr:to>
    <xdr:cxnSp macro="">
      <xdr:nvCxnSpPr>
        <xdr:cNvPr id="69" name="直線コネクタ 68"/>
        <xdr:cNvCxnSpPr/>
      </xdr:nvCxnSpPr>
      <xdr:spPr>
        <a:xfrm flipV="1">
          <a:off x="1130300" y="6387307"/>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31316</xdr:rowOff>
    </xdr:from>
    <xdr:to>
      <xdr:col>24</xdr:col>
      <xdr:colOff>114300</xdr:colOff>
      <xdr:row>36</xdr:row>
      <xdr:rowOff>132916</xdr:rowOff>
    </xdr:to>
    <xdr:sp macro="" textlink="">
      <xdr:nvSpPr>
        <xdr:cNvPr id="79" name="楕円 78"/>
        <xdr:cNvSpPr/>
      </xdr:nvSpPr>
      <xdr:spPr>
        <a:xfrm>
          <a:off x="4584700" y="62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54193</xdr:rowOff>
    </xdr:from>
    <xdr:ext cx="599010" cy="259045"/>
    <xdr:sp macro="" textlink="">
      <xdr:nvSpPr>
        <xdr:cNvPr id="80" name="人件費該当値テキスト"/>
        <xdr:cNvSpPr txBox="1"/>
      </xdr:nvSpPr>
      <xdr:spPr>
        <a:xfrm>
          <a:off x="4686300" y="605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134020</xdr:rowOff>
    </xdr:from>
    <xdr:to>
      <xdr:col>20</xdr:col>
      <xdr:colOff>38100</xdr:colOff>
      <xdr:row>37</xdr:row>
      <xdr:rowOff>64170</xdr:rowOff>
    </xdr:to>
    <xdr:sp macro="" textlink="">
      <xdr:nvSpPr>
        <xdr:cNvPr id="81" name="楕円 80"/>
        <xdr:cNvSpPr/>
      </xdr:nvSpPr>
      <xdr:spPr>
        <a:xfrm>
          <a:off x="3746500" y="6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55297</xdr:rowOff>
    </xdr:from>
    <xdr:ext cx="599010" cy="259045"/>
    <xdr:sp macro="" textlink="">
      <xdr:nvSpPr>
        <xdr:cNvPr id="82" name="テキスト ボックス 81"/>
        <xdr:cNvSpPr txBox="1"/>
      </xdr:nvSpPr>
      <xdr:spPr>
        <a:xfrm>
          <a:off x="3497795" y="63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152708</xdr:rowOff>
    </xdr:from>
    <xdr:to>
      <xdr:col>15</xdr:col>
      <xdr:colOff>101600</xdr:colOff>
      <xdr:row>37</xdr:row>
      <xdr:rowOff>82858</xdr:rowOff>
    </xdr:to>
    <xdr:sp macro="" textlink="">
      <xdr:nvSpPr>
        <xdr:cNvPr id="83" name="楕円 82"/>
        <xdr:cNvSpPr/>
      </xdr:nvSpPr>
      <xdr:spPr>
        <a:xfrm>
          <a:off x="2857500" y="63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73985</xdr:rowOff>
    </xdr:from>
    <xdr:ext cx="599010" cy="259045"/>
    <xdr:sp macro="" textlink="">
      <xdr:nvSpPr>
        <xdr:cNvPr id="84" name="テキスト ボックス 83"/>
        <xdr:cNvSpPr txBox="1"/>
      </xdr:nvSpPr>
      <xdr:spPr>
        <a:xfrm>
          <a:off x="2608795" y="64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164307</xdr:rowOff>
    </xdr:from>
    <xdr:to>
      <xdr:col>10</xdr:col>
      <xdr:colOff>165100</xdr:colOff>
      <xdr:row>37</xdr:row>
      <xdr:rowOff>94457</xdr:rowOff>
    </xdr:to>
    <xdr:sp macro="" textlink="">
      <xdr:nvSpPr>
        <xdr:cNvPr id="85" name="楕円 84"/>
        <xdr:cNvSpPr/>
      </xdr:nvSpPr>
      <xdr:spPr>
        <a:xfrm>
          <a:off x="1968500" y="63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85584</xdr:rowOff>
    </xdr:from>
    <xdr:ext cx="599010" cy="259045"/>
    <xdr:sp macro="" textlink="">
      <xdr:nvSpPr>
        <xdr:cNvPr id="86" name="テキスト ボックス 85"/>
        <xdr:cNvSpPr txBox="1"/>
      </xdr:nvSpPr>
      <xdr:spPr>
        <a:xfrm>
          <a:off x="1719795" y="6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20429</xdr:rowOff>
    </xdr:from>
    <xdr:to>
      <xdr:col>6</xdr:col>
      <xdr:colOff>38100</xdr:colOff>
      <xdr:row>37</xdr:row>
      <xdr:rowOff>122029</xdr:rowOff>
    </xdr:to>
    <xdr:sp macro="" textlink="">
      <xdr:nvSpPr>
        <xdr:cNvPr id="87" name="楕円 86"/>
        <xdr:cNvSpPr/>
      </xdr:nvSpPr>
      <xdr:spPr>
        <a:xfrm>
          <a:off x="1079500" y="63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113156</xdr:rowOff>
    </xdr:from>
    <xdr:ext cx="599010" cy="259045"/>
    <xdr:sp macro="" textlink="">
      <xdr:nvSpPr>
        <xdr:cNvPr id="88" name="テキスト ボックス 87"/>
        <xdr:cNvSpPr txBox="1"/>
      </xdr:nvSpPr>
      <xdr:spPr>
        <a:xfrm>
          <a:off x="830795" y="645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21609</xdr:rowOff>
    </xdr:from>
    <xdr:to>
      <xdr:col>24</xdr:col>
      <xdr:colOff>63500</xdr:colOff>
      <xdr:row>57</xdr:row>
      <xdr:rowOff>90139</xdr:rowOff>
    </xdr:to>
    <xdr:cxnSp macro="">
      <xdr:nvCxnSpPr>
        <xdr:cNvPr id="117" name="直線コネクタ 116"/>
        <xdr:cNvCxnSpPr/>
      </xdr:nvCxnSpPr>
      <xdr:spPr>
        <a:xfrm>
          <a:off x="3797300" y="9794259"/>
          <a:ext cx="8382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162327</xdr:rowOff>
    </xdr:from>
    <xdr:to>
      <xdr:col>19</xdr:col>
      <xdr:colOff>177800</xdr:colOff>
      <xdr:row>57</xdr:row>
      <xdr:rowOff>21609</xdr:rowOff>
    </xdr:to>
    <xdr:cxnSp macro="">
      <xdr:nvCxnSpPr>
        <xdr:cNvPr id="120" name="直線コネクタ 119"/>
        <xdr:cNvCxnSpPr/>
      </xdr:nvCxnSpPr>
      <xdr:spPr>
        <a:xfrm>
          <a:off x="2908300" y="9763527"/>
          <a:ext cx="8890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162327</xdr:rowOff>
    </xdr:from>
    <xdr:to>
      <xdr:col>15</xdr:col>
      <xdr:colOff>50800</xdr:colOff>
      <xdr:row>57</xdr:row>
      <xdr:rowOff>74063</xdr:rowOff>
    </xdr:to>
    <xdr:cxnSp macro="">
      <xdr:nvCxnSpPr>
        <xdr:cNvPr id="123" name="直線コネクタ 122"/>
        <xdr:cNvCxnSpPr/>
      </xdr:nvCxnSpPr>
      <xdr:spPr>
        <a:xfrm flipV="1">
          <a:off x="2019300" y="9763527"/>
          <a:ext cx="8890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74063</xdr:rowOff>
    </xdr:from>
    <xdr:to>
      <xdr:col>10</xdr:col>
      <xdr:colOff>114300</xdr:colOff>
      <xdr:row>57</xdr:row>
      <xdr:rowOff>97773</xdr:rowOff>
    </xdr:to>
    <xdr:cxnSp macro="">
      <xdr:nvCxnSpPr>
        <xdr:cNvPr id="126" name="直線コネクタ 125"/>
        <xdr:cNvCxnSpPr/>
      </xdr:nvCxnSpPr>
      <xdr:spPr>
        <a:xfrm flipV="1">
          <a:off x="1130300" y="9846713"/>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39339</xdr:rowOff>
    </xdr:from>
    <xdr:to>
      <xdr:col>24</xdr:col>
      <xdr:colOff>114300</xdr:colOff>
      <xdr:row>57</xdr:row>
      <xdr:rowOff>140939</xdr:rowOff>
    </xdr:to>
    <xdr:sp macro="" textlink="">
      <xdr:nvSpPr>
        <xdr:cNvPr id="136" name="楕円 135"/>
        <xdr:cNvSpPr/>
      </xdr:nvSpPr>
      <xdr:spPr>
        <a:xfrm>
          <a:off x="45847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17766</xdr:rowOff>
    </xdr:from>
    <xdr:ext cx="599010" cy="259045"/>
    <xdr:sp macro="" textlink="">
      <xdr:nvSpPr>
        <xdr:cNvPr id="137" name="物件費該当値テキスト"/>
        <xdr:cNvSpPr txBox="1"/>
      </xdr:nvSpPr>
      <xdr:spPr>
        <a:xfrm>
          <a:off x="4686300" y="979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142259</xdr:rowOff>
    </xdr:from>
    <xdr:to>
      <xdr:col>20</xdr:col>
      <xdr:colOff>38100</xdr:colOff>
      <xdr:row>57</xdr:row>
      <xdr:rowOff>72409</xdr:rowOff>
    </xdr:to>
    <xdr:sp macro="" textlink="">
      <xdr:nvSpPr>
        <xdr:cNvPr id="138" name="楕円 137"/>
        <xdr:cNvSpPr/>
      </xdr:nvSpPr>
      <xdr:spPr>
        <a:xfrm>
          <a:off x="3746500" y="97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63536</xdr:rowOff>
    </xdr:from>
    <xdr:ext cx="599010" cy="259045"/>
    <xdr:sp macro="" textlink="">
      <xdr:nvSpPr>
        <xdr:cNvPr id="139" name="テキスト ボックス 138"/>
        <xdr:cNvSpPr txBox="1"/>
      </xdr:nvSpPr>
      <xdr:spPr>
        <a:xfrm>
          <a:off x="3497795" y="983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111527</xdr:rowOff>
    </xdr:from>
    <xdr:to>
      <xdr:col>15</xdr:col>
      <xdr:colOff>101600</xdr:colOff>
      <xdr:row>57</xdr:row>
      <xdr:rowOff>41677</xdr:rowOff>
    </xdr:to>
    <xdr:sp macro="" textlink="">
      <xdr:nvSpPr>
        <xdr:cNvPr id="140" name="楕円 139"/>
        <xdr:cNvSpPr/>
      </xdr:nvSpPr>
      <xdr:spPr>
        <a:xfrm>
          <a:off x="2857500" y="97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32804</xdr:rowOff>
    </xdr:from>
    <xdr:ext cx="599010" cy="259045"/>
    <xdr:sp macro="" textlink="">
      <xdr:nvSpPr>
        <xdr:cNvPr id="141" name="テキスト ボックス 140"/>
        <xdr:cNvSpPr txBox="1"/>
      </xdr:nvSpPr>
      <xdr:spPr>
        <a:xfrm>
          <a:off x="2608795" y="98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23263</xdr:rowOff>
    </xdr:from>
    <xdr:to>
      <xdr:col>10</xdr:col>
      <xdr:colOff>165100</xdr:colOff>
      <xdr:row>57</xdr:row>
      <xdr:rowOff>124863</xdr:rowOff>
    </xdr:to>
    <xdr:sp macro="" textlink="">
      <xdr:nvSpPr>
        <xdr:cNvPr id="142" name="楕円 141"/>
        <xdr:cNvSpPr/>
      </xdr:nvSpPr>
      <xdr:spPr>
        <a:xfrm>
          <a:off x="1968500" y="97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115990</xdr:rowOff>
    </xdr:from>
    <xdr:ext cx="599010" cy="259045"/>
    <xdr:sp macro="" textlink="">
      <xdr:nvSpPr>
        <xdr:cNvPr id="143" name="テキスト ボックス 142"/>
        <xdr:cNvSpPr txBox="1"/>
      </xdr:nvSpPr>
      <xdr:spPr>
        <a:xfrm>
          <a:off x="1719795" y="988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46973</xdr:rowOff>
    </xdr:from>
    <xdr:to>
      <xdr:col>6</xdr:col>
      <xdr:colOff>38100</xdr:colOff>
      <xdr:row>57</xdr:row>
      <xdr:rowOff>148573</xdr:rowOff>
    </xdr:to>
    <xdr:sp macro="" textlink="">
      <xdr:nvSpPr>
        <xdr:cNvPr id="144" name="楕円 143"/>
        <xdr:cNvSpPr/>
      </xdr:nvSpPr>
      <xdr:spPr>
        <a:xfrm>
          <a:off x="1079500" y="98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139700</xdr:rowOff>
    </xdr:from>
    <xdr:ext cx="599010" cy="259045"/>
    <xdr:sp macro="" textlink="">
      <xdr:nvSpPr>
        <xdr:cNvPr id="145" name="テキスト ボックス 144"/>
        <xdr:cNvSpPr txBox="1"/>
      </xdr:nvSpPr>
      <xdr:spPr>
        <a:xfrm>
          <a:off x="830795" y="991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163478</xdr:rowOff>
    </xdr:from>
    <xdr:to>
      <xdr:col>24</xdr:col>
      <xdr:colOff>63500</xdr:colOff>
      <xdr:row>78</xdr:row>
      <xdr:rowOff>171041</xdr:rowOff>
    </xdr:to>
    <xdr:cxnSp macro="">
      <xdr:nvCxnSpPr>
        <xdr:cNvPr id="174" name="直線コネクタ 173"/>
        <xdr:cNvCxnSpPr/>
      </xdr:nvCxnSpPr>
      <xdr:spPr>
        <a:xfrm flipV="1">
          <a:off x="3797300" y="13536578"/>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171041</xdr:rowOff>
    </xdr:from>
    <xdr:to>
      <xdr:col>19</xdr:col>
      <xdr:colOff>177800</xdr:colOff>
      <xdr:row>79</xdr:row>
      <xdr:rowOff>1676</xdr:rowOff>
    </xdr:to>
    <xdr:cxnSp macro="">
      <xdr:nvCxnSpPr>
        <xdr:cNvPr id="177" name="直線コネクタ 176"/>
        <xdr:cNvCxnSpPr/>
      </xdr:nvCxnSpPr>
      <xdr:spPr>
        <a:xfrm flipV="1">
          <a:off x="2908300" y="13544141"/>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165750</xdr:rowOff>
    </xdr:from>
    <xdr:to>
      <xdr:col>15</xdr:col>
      <xdr:colOff>50800</xdr:colOff>
      <xdr:row>79</xdr:row>
      <xdr:rowOff>1676</xdr:rowOff>
    </xdr:to>
    <xdr:cxnSp macro="">
      <xdr:nvCxnSpPr>
        <xdr:cNvPr id="180" name="直線コネクタ 179"/>
        <xdr:cNvCxnSpPr/>
      </xdr:nvCxnSpPr>
      <xdr:spPr>
        <a:xfrm>
          <a:off x="2019300" y="13538850"/>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165750</xdr:rowOff>
    </xdr:from>
    <xdr:to>
      <xdr:col>10</xdr:col>
      <xdr:colOff>114300</xdr:colOff>
      <xdr:row>79</xdr:row>
      <xdr:rowOff>5028</xdr:rowOff>
    </xdr:to>
    <xdr:cxnSp macro="">
      <xdr:nvCxnSpPr>
        <xdr:cNvPr id="183" name="直線コネクタ 182"/>
        <xdr:cNvCxnSpPr/>
      </xdr:nvCxnSpPr>
      <xdr:spPr>
        <a:xfrm flipV="1">
          <a:off x="1130300" y="13538850"/>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112678</xdr:rowOff>
    </xdr:from>
    <xdr:to>
      <xdr:col>24</xdr:col>
      <xdr:colOff>114300</xdr:colOff>
      <xdr:row>79</xdr:row>
      <xdr:rowOff>42828</xdr:rowOff>
    </xdr:to>
    <xdr:sp macro="" textlink="">
      <xdr:nvSpPr>
        <xdr:cNvPr id="193" name="楕円 192"/>
        <xdr:cNvSpPr/>
      </xdr:nvSpPr>
      <xdr:spPr>
        <a:xfrm>
          <a:off x="4584700" y="134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27605</xdr:rowOff>
    </xdr:from>
    <xdr:ext cx="534377" cy="259045"/>
    <xdr:sp macro="" textlink="">
      <xdr:nvSpPr>
        <xdr:cNvPr id="194" name="維持補修費該当値テキスト"/>
        <xdr:cNvSpPr txBox="1"/>
      </xdr:nvSpPr>
      <xdr:spPr>
        <a:xfrm>
          <a:off x="4686300" y="1340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120241</xdr:rowOff>
    </xdr:from>
    <xdr:to>
      <xdr:col>20</xdr:col>
      <xdr:colOff>38100</xdr:colOff>
      <xdr:row>79</xdr:row>
      <xdr:rowOff>50391</xdr:rowOff>
    </xdr:to>
    <xdr:sp macro="" textlink="">
      <xdr:nvSpPr>
        <xdr:cNvPr id="195" name="楕円 194"/>
        <xdr:cNvSpPr/>
      </xdr:nvSpPr>
      <xdr:spPr>
        <a:xfrm>
          <a:off x="3746500" y="134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41518</xdr:rowOff>
    </xdr:from>
    <xdr:ext cx="534377" cy="259045"/>
    <xdr:sp macro="" textlink="">
      <xdr:nvSpPr>
        <xdr:cNvPr id="196" name="テキスト ボックス 195"/>
        <xdr:cNvSpPr txBox="1"/>
      </xdr:nvSpPr>
      <xdr:spPr>
        <a:xfrm>
          <a:off x="3530111" y="135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122326</xdr:rowOff>
    </xdr:from>
    <xdr:to>
      <xdr:col>15</xdr:col>
      <xdr:colOff>101600</xdr:colOff>
      <xdr:row>79</xdr:row>
      <xdr:rowOff>52476</xdr:rowOff>
    </xdr:to>
    <xdr:sp macro="" textlink="">
      <xdr:nvSpPr>
        <xdr:cNvPr id="197" name="楕円 196"/>
        <xdr:cNvSpPr/>
      </xdr:nvSpPr>
      <xdr:spPr>
        <a:xfrm>
          <a:off x="2857500" y="134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43603</xdr:rowOff>
    </xdr:from>
    <xdr:ext cx="534377" cy="259045"/>
    <xdr:sp macro="" textlink="">
      <xdr:nvSpPr>
        <xdr:cNvPr id="198" name="テキスト ボックス 197"/>
        <xdr:cNvSpPr txBox="1"/>
      </xdr:nvSpPr>
      <xdr:spPr>
        <a:xfrm>
          <a:off x="2641111" y="1358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114950</xdr:rowOff>
    </xdr:from>
    <xdr:to>
      <xdr:col>10</xdr:col>
      <xdr:colOff>165100</xdr:colOff>
      <xdr:row>79</xdr:row>
      <xdr:rowOff>45100</xdr:rowOff>
    </xdr:to>
    <xdr:sp macro="" textlink="">
      <xdr:nvSpPr>
        <xdr:cNvPr id="199" name="楕円 198"/>
        <xdr:cNvSpPr/>
      </xdr:nvSpPr>
      <xdr:spPr>
        <a:xfrm>
          <a:off x="1968500" y="134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36227</xdr:rowOff>
    </xdr:from>
    <xdr:ext cx="534377" cy="259045"/>
    <xdr:sp macro="" textlink="">
      <xdr:nvSpPr>
        <xdr:cNvPr id="200" name="テキスト ボックス 199"/>
        <xdr:cNvSpPr txBox="1"/>
      </xdr:nvSpPr>
      <xdr:spPr>
        <a:xfrm>
          <a:off x="1752111" y="13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125678</xdr:rowOff>
    </xdr:from>
    <xdr:to>
      <xdr:col>6</xdr:col>
      <xdr:colOff>38100</xdr:colOff>
      <xdr:row>79</xdr:row>
      <xdr:rowOff>55828</xdr:rowOff>
    </xdr:to>
    <xdr:sp macro="" textlink="">
      <xdr:nvSpPr>
        <xdr:cNvPr id="201" name="楕円 200"/>
        <xdr:cNvSpPr/>
      </xdr:nvSpPr>
      <xdr:spPr>
        <a:xfrm>
          <a:off x="1079500" y="134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46955</xdr:rowOff>
    </xdr:from>
    <xdr:ext cx="534377" cy="259045"/>
    <xdr:sp macro="" textlink="">
      <xdr:nvSpPr>
        <xdr:cNvPr id="202" name="テキスト ボックス 201"/>
        <xdr:cNvSpPr txBox="1"/>
      </xdr:nvSpPr>
      <xdr:spPr>
        <a:xfrm>
          <a:off x="863111" y="135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163495</xdr:rowOff>
    </xdr:from>
    <xdr:to>
      <xdr:col>24</xdr:col>
      <xdr:colOff>63500</xdr:colOff>
      <xdr:row>96</xdr:row>
      <xdr:rowOff>7384</xdr:rowOff>
    </xdr:to>
    <xdr:cxnSp macro="">
      <xdr:nvCxnSpPr>
        <xdr:cNvPr id="233" name="直線コネクタ 232"/>
        <xdr:cNvCxnSpPr/>
      </xdr:nvCxnSpPr>
      <xdr:spPr>
        <a:xfrm>
          <a:off x="3797300" y="16451245"/>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163495</xdr:rowOff>
    </xdr:from>
    <xdr:to>
      <xdr:col>19</xdr:col>
      <xdr:colOff>177800</xdr:colOff>
      <xdr:row>96</xdr:row>
      <xdr:rowOff>20076</xdr:rowOff>
    </xdr:to>
    <xdr:cxnSp macro="">
      <xdr:nvCxnSpPr>
        <xdr:cNvPr id="236" name="直線コネクタ 235"/>
        <xdr:cNvCxnSpPr/>
      </xdr:nvCxnSpPr>
      <xdr:spPr>
        <a:xfrm flipV="1">
          <a:off x="2908300" y="16451245"/>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163790</xdr:rowOff>
    </xdr:from>
    <xdr:to>
      <xdr:col>15</xdr:col>
      <xdr:colOff>50800</xdr:colOff>
      <xdr:row>96</xdr:row>
      <xdr:rowOff>20076</xdr:rowOff>
    </xdr:to>
    <xdr:cxnSp macro="">
      <xdr:nvCxnSpPr>
        <xdr:cNvPr id="239" name="直線コネクタ 238"/>
        <xdr:cNvCxnSpPr/>
      </xdr:nvCxnSpPr>
      <xdr:spPr>
        <a:xfrm>
          <a:off x="2019300" y="16451540"/>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163790</xdr:rowOff>
    </xdr:from>
    <xdr:to>
      <xdr:col>10</xdr:col>
      <xdr:colOff>114300</xdr:colOff>
      <xdr:row>96</xdr:row>
      <xdr:rowOff>18890</xdr:rowOff>
    </xdr:to>
    <xdr:cxnSp macro="">
      <xdr:nvCxnSpPr>
        <xdr:cNvPr id="242" name="直線コネクタ 241"/>
        <xdr:cNvCxnSpPr/>
      </xdr:nvCxnSpPr>
      <xdr:spPr>
        <a:xfrm flipV="1">
          <a:off x="1130300" y="16451540"/>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128034</xdr:rowOff>
    </xdr:from>
    <xdr:to>
      <xdr:col>24</xdr:col>
      <xdr:colOff>114300</xdr:colOff>
      <xdr:row>96</xdr:row>
      <xdr:rowOff>58184</xdr:rowOff>
    </xdr:to>
    <xdr:sp macro="" textlink="">
      <xdr:nvSpPr>
        <xdr:cNvPr id="252" name="楕円 251"/>
        <xdr:cNvSpPr/>
      </xdr:nvSpPr>
      <xdr:spPr>
        <a:xfrm>
          <a:off x="4584700" y="16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106461</xdr:rowOff>
    </xdr:from>
    <xdr:ext cx="534377" cy="259045"/>
    <xdr:sp macro="" textlink="">
      <xdr:nvSpPr>
        <xdr:cNvPr id="253" name="扶助費該当値テキスト"/>
        <xdr:cNvSpPr txBox="1"/>
      </xdr:nvSpPr>
      <xdr:spPr>
        <a:xfrm>
          <a:off x="4686300" y="163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112695</xdr:rowOff>
    </xdr:from>
    <xdr:to>
      <xdr:col>20</xdr:col>
      <xdr:colOff>38100</xdr:colOff>
      <xdr:row>96</xdr:row>
      <xdr:rowOff>42845</xdr:rowOff>
    </xdr:to>
    <xdr:sp macro="" textlink="">
      <xdr:nvSpPr>
        <xdr:cNvPr id="254" name="楕円 253"/>
        <xdr:cNvSpPr/>
      </xdr:nvSpPr>
      <xdr:spPr>
        <a:xfrm>
          <a:off x="3746500" y="164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33972</xdr:rowOff>
    </xdr:from>
    <xdr:ext cx="534377" cy="259045"/>
    <xdr:sp macro="" textlink="">
      <xdr:nvSpPr>
        <xdr:cNvPr id="255" name="テキスト ボックス 254"/>
        <xdr:cNvSpPr txBox="1"/>
      </xdr:nvSpPr>
      <xdr:spPr>
        <a:xfrm>
          <a:off x="3530111" y="164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140726</xdr:rowOff>
    </xdr:from>
    <xdr:to>
      <xdr:col>15</xdr:col>
      <xdr:colOff>101600</xdr:colOff>
      <xdr:row>96</xdr:row>
      <xdr:rowOff>70876</xdr:rowOff>
    </xdr:to>
    <xdr:sp macro="" textlink="">
      <xdr:nvSpPr>
        <xdr:cNvPr id="256" name="楕円 255"/>
        <xdr:cNvSpPr/>
      </xdr:nvSpPr>
      <xdr:spPr>
        <a:xfrm>
          <a:off x="2857500" y="164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62003</xdr:rowOff>
    </xdr:from>
    <xdr:ext cx="534377" cy="259045"/>
    <xdr:sp macro="" textlink="">
      <xdr:nvSpPr>
        <xdr:cNvPr id="257" name="テキスト ボックス 256"/>
        <xdr:cNvSpPr txBox="1"/>
      </xdr:nvSpPr>
      <xdr:spPr>
        <a:xfrm>
          <a:off x="2641111" y="1652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112990</xdr:rowOff>
    </xdr:from>
    <xdr:to>
      <xdr:col>10</xdr:col>
      <xdr:colOff>165100</xdr:colOff>
      <xdr:row>96</xdr:row>
      <xdr:rowOff>43140</xdr:rowOff>
    </xdr:to>
    <xdr:sp macro="" textlink="">
      <xdr:nvSpPr>
        <xdr:cNvPr id="258" name="楕円 257"/>
        <xdr:cNvSpPr/>
      </xdr:nvSpPr>
      <xdr:spPr>
        <a:xfrm>
          <a:off x="1968500" y="164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34267</xdr:rowOff>
    </xdr:from>
    <xdr:ext cx="534377" cy="259045"/>
    <xdr:sp macro="" textlink="">
      <xdr:nvSpPr>
        <xdr:cNvPr id="259" name="テキスト ボックス 258"/>
        <xdr:cNvSpPr txBox="1"/>
      </xdr:nvSpPr>
      <xdr:spPr>
        <a:xfrm>
          <a:off x="1752111" y="164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139540</xdr:rowOff>
    </xdr:from>
    <xdr:to>
      <xdr:col>6</xdr:col>
      <xdr:colOff>38100</xdr:colOff>
      <xdr:row>96</xdr:row>
      <xdr:rowOff>69690</xdr:rowOff>
    </xdr:to>
    <xdr:sp macro="" textlink="">
      <xdr:nvSpPr>
        <xdr:cNvPr id="260" name="楕円 259"/>
        <xdr:cNvSpPr/>
      </xdr:nvSpPr>
      <xdr:spPr>
        <a:xfrm>
          <a:off x="1079500" y="164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60817</xdr:rowOff>
    </xdr:from>
    <xdr:ext cx="534377" cy="259045"/>
    <xdr:sp macro="" textlink="">
      <xdr:nvSpPr>
        <xdr:cNvPr id="261" name="テキスト ボックス 260"/>
        <xdr:cNvSpPr txBox="1"/>
      </xdr:nvSpPr>
      <xdr:spPr>
        <a:xfrm>
          <a:off x="863111" y="1652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8651</xdr:rowOff>
    </xdr:from>
    <xdr:to>
      <xdr:col>55</xdr:col>
      <xdr:colOff>0</xdr:colOff>
      <xdr:row>38</xdr:row>
      <xdr:rowOff>57090</xdr:rowOff>
    </xdr:to>
    <xdr:cxnSp macro="">
      <xdr:nvCxnSpPr>
        <xdr:cNvPr id="290" name="直線コネクタ 289"/>
        <xdr:cNvCxnSpPr/>
      </xdr:nvCxnSpPr>
      <xdr:spPr>
        <a:xfrm flipV="1">
          <a:off x="9639300" y="6352301"/>
          <a:ext cx="838200" cy="2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98676</xdr:rowOff>
    </xdr:from>
    <xdr:to>
      <xdr:col>50</xdr:col>
      <xdr:colOff>114300</xdr:colOff>
      <xdr:row>38</xdr:row>
      <xdr:rowOff>57090</xdr:rowOff>
    </xdr:to>
    <xdr:cxnSp macro="">
      <xdr:nvCxnSpPr>
        <xdr:cNvPr id="293" name="直線コネクタ 292"/>
        <xdr:cNvCxnSpPr/>
      </xdr:nvCxnSpPr>
      <xdr:spPr>
        <a:xfrm>
          <a:off x="8750300" y="6442326"/>
          <a:ext cx="889000" cy="1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98676</xdr:rowOff>
    </xdr:from>
    <xdr:to>
      <xdr:col>45</xdr:col>
      <xdr:colOff>177800</xdr:colOff>
      <xdr:row>38</xdr:row>
      <xdr:rowOff>72029</xdr:rowOff>
    </xdr:to>
    <xdr:cxnSp macro="">
      <xdr:nvCxnSpPr>
        <xdr:cNvPr id="296" name="直線コネクタ 295"/>
        <xdr:cNvCxnSpPr/>
      </xdr:nvCxnSpPr>
      <xdr:spPr>
        <a:xfrm flipV="1">
          <a:off x="7861300" y="6442326"/>
          <a:ext cx="889000" cy="1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72029</xdr:rowOff>
    </xdr:from>
    <xdr:to>
      <xdr:col>41</xdr:col>
      <xdr:colOff>50800</xdr:colOff>
      <xdr:row>38</xdr:row>
      <xdr:rowOff>81470</xdr:rowOff>
    </xdr:to>
    <xdr:cxnSp macro="">
      <xdr:nvCxnSpPr>
        <xdr:cNvPr id="299" name="直線コネクタ 298"/>
        <xdr:cNvCxnSpPr/>
      </xdr:nvCxnSpPr>
      <xdr:spPr>
        <a:xfrm flipV="1">
          <a:off x="6972300" y="6587129"/>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129301</xdr:rowOff>
    </xdr:from>
    <xdr:to>
      <xdr:col>55</xdr:col>
      <xdr:colOff>50800</xdr:colOff>
      <xdr:row>37</xdr:row>
      <xdr:rowOff>59451</xdr:rowOff>
    </xdr:to>
    <xdr:sp macro="" textlink="">
      <xdr:nvSpPr>
        <xdr:cNvPr id="309" name="楕円 308"/>
        <xdr:cNvSpPr/>
      </xdr:nvSpPr>
      <xdr:spPr>
        <a:xfrm>
          <a:off x="10426700" y="63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44228</xdr:rowOff>
    </xdr:from>
    <xdr:ext cx="599010" cy="259045"/>
    <xdr:sp macro="" textlink="">
      <xdr:nvSpPr>
        <xdr:cNvPr id="310" name="補助費等該当値テキスト"/>
        <xdr:cNvSpPr txBox="1"/>
      </xdr:nvSpPr>
      <xdr:spPr>
        <a:xfrm>
          <a:off x="10528300" y="62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6290</xdr:rowOff>
    </xdr:from>
    <xdr:to>
      <xdr:col>50</xdr:col>
      <xdr:colOff>165100</xdr:colOff>
      <xdr:row>38</xdr:row>
      <xdr:rowOff>107890</xdr:rowOff>
    </xdr:to>
    <xdr:sp macro="" textlink="">
      <xdr:nvSpPr>
        <xdr:cNvPr id="311" name="楕円 310"/>
        <xdr:cNvSpPr/>
      </xdr:nvSpPr>
      <xdr:spPr>
        <a:xfrm>
          <a:off x="9588500" y="65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99017</xdr:rowOff>
    </xdr:from>
    <xdr:ext cx="534377" cy="259045"/>
    <xdr:sp macro="" textlink="">
      <xdr:nvSpPr>
        <xdr:cNvPr id="312" name="テキスト ボックス 311"/>
        <xdr:cNvSpPr txBox="1"/>
      </xdr:nvSpPr>
      <xdr:spPr>
        <a:xfrm>
          <a:off x="9372111" y="66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47876</xdr:rowOff>
    </xdr:from>
    <xdr:to>
      <xdr:col>46</xdr:col>
      <xdr:colOff>38100</xdr:colOff>
      <xdr:row>37</xdr:row>
      <xdr:rowOff>149476</xdr:rowOff>
    </xdr:to>
    <xdr:sp macro="" textlink="">
      <xdr:nvSpPr>
        <xdr:cNvPr id="313" name="楕円 312"/>
        <xdr:cNvSpPr/>
      </xdr:nvSpPr>
      <xdr:spPr>
        <a:xfrm>
          <a:off x="8699500" y="63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140603</xdr:rowOff>
    </xdr:from>
    <xdr:ext cx="599010" cy="259045"/>
    <xdr:sp macro="" textlink="">
      <xdr:nvSpPr>
        <xdr:cNvPr id="314" name="テキスト ボックス 313"/>
        <xdr:cNvSpPr txBox="1"/>
      </xdr:nvSpPr>
      <xdr:spPr>
        <a:xfrm>
          <a:off x="8450795" y="648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21229</xdr:rowOff>
    </xdr:from>
    <xdr:to>
      <xdr:col>41</xdr:col>
      <xdr:colOff>101600</xdr:colOff>
      <xdr:row>38</xdr:row>
      <xdr:rowOff>122829</xdr:rowOff>
    </xdr:to>
    <xdr:sp macro="" textlink="">
      <xdr:nvSpPr>
        <xdr:cNvPr id="315" name="楕円 314"/>
        <xdr:cNvSpPr/>
      </xdr:nvSpPr>
      <xdr:spPr>
        <a:xfrm>
          <a:off x="7810500" y="65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113956</xdr:rowOff>
    </xdr:from>
    <xdr:ext cx="534377" cy="259045"/>
    <xdr:sp macro="" textlink="">
      <xdr:nvSpPr>
        <xdr:cNvPr id="316" name="テキスト ボックス 315"/>
        <xdr:cNvSpPr txBox="1"/>
      </xdr:nvSpPr>
      <xdr:spPr>
        <a:xfrm>
          <a:off x="7594111" y="66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30670</xdr:rowOff>
    </xdr:from>
    <xdr:to>
      <xdr:col>36</xdr:col>
      <xdr:colOff>165100</xdr:colOff>
      <xdr:row>38</xdr:row>
      <xdr:rowOff>132270</xdr:rowOff>
    </xdr:to>
    <xdr:sp macro="" textlink="">
      <xdr:nvSpPr>
        <xdr:cNvPr id="317" name="楕円 316"/>
        <xdr:cNvSpPr/>
      </xdr:nvSpPr>
      <xdr:spPr>
        <a:xfrm>
          <a:off x="6921500" y="65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123397</xdr:rowOff>
    </xdr:from>
    <xdr:ext cx="534377" cy="259045"/>
    <xdr:sp macro="" textlink="">
      <xdr:nvSpPr>
        <xdr:cNvPr id="318" name="テキスト ボックス 317"/>
        <xdr:cNvSpPr txBox="1"/>
      </xdr:nvSpPr>
      <xdr:spPr>
        <a:xfrm>
          <a:off x="6705111" y="66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100978</xdr:rowOff>
    </xdr:from>
    <xdr:to>
      <xdr:col>55</xdr:col>
      <xdr:colOff>0</xdr:colOff>
      <xdr:row>58</xdr:row>
      <xdr:rowOff>140255</xdr:rowOff>
    </xdr:to>
    <xdr:cxnSp macro="">
      <xdr:nvCxnSpPr>
        <xdr:cNvPr id="347" name="直線コネクタ 346"/>
        <xdr:cNvCxnSpPr/>
      </xdr:nvCxnSpPr>
      <xdr:spPr>
        <a:xfrm flipV="1">
          <a:off x="9639300" y="10045078"/>
          <a:ext cx="8382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140255</xdr:rowOff>
    </xdr:from>
    <xdr:to>
      <xdr:col>50</xdr:col>
      <xdr:colOff>114300</xdr:colOff>
      <xdr:row>59</xdr:row>
      <xdr:rowOff>3457</xdr:rowOff>
    </xdr:to>
    <xdr:cxnSp macro="">
      <xdr:nvCxnSpPr>
        <xdr:cNvPr id="350" name="直線コネクタ 349"/>
        <xdr:cNvCxnSpPr/>
      </xdr:nvCxnSpPr>
      <xdr:spPr>
        <a:xfrm flipV="1">
          <a:off x="8750300" y="10084355"/>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153714</xdr:rowOff>
    </xdr:from>
    <xdr:to>
      <xdr:col>45</xdr:col>
      <xdr:colOff>177800</xdr:colOff>
      <xdr:row>59</xdr:row>
      <xdr:rowOff>3457</xdr:rowOff>
    </xdr:to>
    <xdr:cxnSp macro="">
      <xdr:nvCxnSpPr>
        <xdr:cNvPr id="353" name="直線コネクタ 352"/>
        <xdr:cNvCxnSpPr/>
      </xdr:nvCxnSpPr>
      <xdr:spPr>
        <a:xfrm>
          <a:off x="7861300" y="10097814"/>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153714</xdr:rowOff>
    </xdr:from>
    <xdr:to>
      <xdr:col>41</xdr:col>
      <xdr:colOff>50800</xdr:colOff>
      <xdr:row>59</xdr:row>
      <xdr:rowOff>18911</xdr:rowOff>
    </xdr:to>
    <xdr:cxnSp macro="">
      <xdr:nvCxnSpPr>
        <xdr:cNvPr id="356" name="直線コネクタ 355"/>
        <xdr:cNvCxnSpPr/>
      </xdr:nvCxnSpPr>
      <xdr:spPr>
        <a:xfrm flipV="1">
          <a:off x="6972300" y="10097814"/>
          <a:ext cx="889000" cy="3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50178</xdr:rowOff>
    </xdr:from>
    <xdr:to>
      <xdr:col>55</xdr:col>
      <xdr:colOff>50800</xdr:colOff>
      <xdr:row>58</xdr:row>
      <xdr:rowOff>151778</xdr:rowOff>
    </xdr:to>
    <xdr:sp macro="" textlink="">
      <xdr:nvSpPr>
        <xdr:cNvPr id="366" name="楕円 365"/>
        <xdr:cNvSpPr/>
      </xdr:nvSpPr>
      <xdr:spPr>
        <a:xfrm>
          <a:off x="10426700" y="99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9555</xdr:rowOff>
    </xdr:from>
    <xdr:ext cx="599010" cy="259045"/>
    <xdr:sp macro="" textlink="">
      <xdr:nvSpPr>
        <xdr:cNvPr id="367" name="普通建設事業費該当値テキスト"/>
        <xdr:cNvSpPr txBox="1"/>
      </xdr:nvSpPr>
      <xdr:spPr>
        <a:xfrm>
          <a:off x="10528300" y="978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89455</xdr:rowOff>
    </xdr:from>
    <xdr:to>
      <xdr:col>50</xdr:col>
      <xdr:colOff>165100</xdr:colOff>
      <xdr:row>59</xdr:row>
      <xdr:rowOff>19605</xdr:rowOff>
    </xdr:to>
    <xdr:sp macro="" textlink="">
      <xdr:nvSpPr>
        <xdr:cNvPr id="368" name="楕円 367"/>
        <xdr:cNvSpPr/>
      </xdr:nvSpPr>
      <xdr:spPr>
        <a:xfrm>
          <a:off x="9588500" y="100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10732</xdr:rowOff>
    </xdr:from>
    <xdr:ext cx="599010" cy="259045"/>
    <xdr:sp macro="" textlink="">
      <xdr:nvSpPr>
        <xdr:cNvPr id="369" name="テキスト ボックス 368"/>
        <xdr:cNvSpPr txBox="1"/>
      </xdr:nvSpPr>
      <xdr:spPr>
        <a:xfrm>
          <a:off x="9339795" y="1012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124107</xdr:rowOff>
    </xdr:from>
    <xdr:to>
      <xdr:col>46</xdr:col>
      <xdr:colOff>38100</xdr:colOff>
      <xdr:row>59</xdr:row>
      <xdr:rowOff>54257</xdr:rowOff>
    </xdr:to>
    <xdr:sp macro="" textlink="">
      <xdr:nvSpPr>
        <xdr:cNvPr id="370" name="楕円 369"/>
        <xdr:cNvSpPr/>
      </xdr:nvSpPr>
      <xdr:spPr>
        <a:xfrm>
          <a:off x="8699500" y="100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45384</xdr:rowOff>
    </xdr:from>
    <xdr:ext cx="599010" cy="259045"/>
    <xdr:sp macro="" textlink="">
      <xdr:nvSpPr>
        <xdr:cNvPr id="371" name="テキスト ボックス 370"/>
        <xdr:cNvSpPr txBox="1"/>
      </xdr:nvSpPr>
      <xdr:spPr>
        <a:xfrm>
          <a:off x="8450795" y="1016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102914</xdr:rowOff>
    </xdr:from>
    <xdr:to>
      <xdr:col>41</xdr:col>
      <xdr:colOff>101600</xdr:colOff>
      <xdr:row>59</xdr:row>
      <xdr:rowOff>33064</xdr:rowOff>
    </xdr:to>
    <xdr:sp macro="" textlink="">
      <xdr:nvSpPr>
        <xdr:cNvPr id="372" name="楕円 371"/>
        <xdr:cNvSpPr/>
      </xdr:nvSpPr>
      <xdr:spPr>
        <a:xfrm>
          <a:off x="7810500" y="10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24191</xdr:rowOff>
    </xdr:from>
    <xdr:ext cx="599010" cy="259045"/>
    <xdr:sp macro="" textlink="">
      <xdr:nvSpPr>
        <xdr:cNvPr id="373" name="テキスト ボックス 372"/>
        <xdr:cNvSpPr txBox="1"/>
      </xdr:nvSpPr>
      <xdr:spPr>
        <a:xfrm>
          <a:off x="7561795" y="1013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139561</xdr:rowOff>
    </xdr:from>
    <xdr:to>
      <xdr:col>36</xdr:col>
      <xdr:colOff>165100</xdr:colOff>
      <xdr:row>59</xdr:row>
      <xdr:rowOff>69711</xdr:rowOff>
    </xdr:to>
    <xdr:sp macro="" textlink="">
      <xdr:nvSpPr>
        <xdr:cNvPr id="374" name="楕円 373"/>
        <xdr:cNvSpPr/>
      </xdr:nvSpPr>
      <xdr:spPr>
        <a:xfrm>
          <a:off x="6921500" y="100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60838</xdr:rowOff>
    </xdr:from>
    <xdr:ext cx="534377" cy="259045"/>
    <xdr:sp macro="" textlink="">
      <xdr:nvSpPr>
        <xdr:cNvPr id="375" name="テキスト ボックス 374"/>
        <xdr:cNvSpPr txBox="1"/>
      </xdr:nvSpPr>
      <xdr:spPr>
        <a:xfrm>
          <a:off x="6705111" y="101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79608</xdr:rowOff>
    </xdr:from>
    <xdr:to>
      <xdr:col>55</xdr:col>
      <xdr:colOff>0</xdr:colOff>
      <xdr:row>79</xdr:row>
      <xdr:rowOff>40511</xdr:rowOff>
    </xdr:to>
    <xdr:cxnSp macro="">
      <xdr:nvCxnSpPr>
        <xdr:cNvPr id="404" name="直線コネクタ 403"/>
        <xdr:cNvCxnSpPr/>
      </xdr:nvCxnSpPr>
      <xdr:spPr>
        <a:xfrm flipV="1">
          <a:off x="9639300" y="13452708"/>
          <a:ext cx="838200" cy="1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37105</xdr:rowOff>
    </xdr:from>
    <xdr:to>
      <xdr:col>50</xdr:col>
      <xdr:colOff>114300</xdr:colOff>
      <xdr:row>79</xdr:row>
      <xdr:rowOff>40511</xdr:rowOff>
    </xdr:to>
    <xdr:cxnSp macro="">
      <xdr:nvCxnSpPr>
        <xdr:cNvPr id="407" name="直線コネクタ 406"/>
        <xdr:cNvCxnSpPr/>
      </xdr:nvCxnSpPr>
      <xdr:spPr>
        <a:xfrm>
          <a:off x="8750300" y="13581655"/>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167517</xdr:rowOff>
    </xdr:from>
    <xdr:to>
      <xdr:col>45</xdr:col>
      <xdr:colOff>177800</xdr:colOff>
      <xdr:row>79</xdr:row>
      <xdr:rowOff>37105</xdr:rowOff>
    </xdr:to>
    <xdr:cxnSp macro="">
      <xdr:nvCxnSpPr>
        <xdr:cNvPr id="410" name="直線コネクタ 409"/>
        <xdr:cNvCxnSpPr/>
      </xdr:nvCxnSpPr>
      <xdr:spPr>
        <a:xfrm>
          <a:off x="7861300" y="13540617"/>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167517</xdr:rowOff>
    </xdr:from>
    <xdr:to>
      <xdr:col>41</xdr:col>
      <xdr:colOff>50800</xdr:colOff>
      <xdr:row>79</xdr:row>
      <xdr:rowOff>31779</xdr:rowOff>
    </xdr:to>
    <xdr:cxnSp macro="">
      <xdr:nvCxnSpPr>
        <xdr:cNvPr id="413" name="直線コネクタ 412"/>
        <xdr:cNvCxnSpPr/>
      </xdr:nvCxnSpPr>
      <xdr:spPr>
        <a:xfrm flipV="1">
          <a:off x="6972300" y="13540617"/>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28808</xdr:rowOff>
    </xdr:from>
    <xdr:to>
      <xdr:col>55</xdr:col>
      <xdr:colOff>50800</xdr:colOff>
      <xdr:row>78</xdr:row>
      <xdr:rowOff>130408</xdr:rowOff>
    </xdr:to>
    <xdr:sp macro="" textlink="">
      <xdr:nvSpPr>
        <xdr:cNvPr id="423" name="楕円 422"/>
        <xdr:cNvSpPr/>
      </xdr:nvSpPr>
      <xdr:spPr>
        <a:xfrm>
          <a:off x="10426700" y="134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51685</xdr:rowOff>
    </xdr:from>
    <xdr:ext cx="599010" cy="259045"/>
    <xdr:sp macro="" textlink="">
      <xdr:nvSpPr>
        <xdr:cNvPr id="424" name="普通建設事業費 （ うち新規整備　）該当値テキスト"/>
        <xdr:cNvSpPr txBox="1"/>
      </xdr:nvSpPr>
      <xdr:spPr>
        <a:xfrm>
          <a:off x="10528300" y="132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161161</xdr:rowOff>
    </xdr:from>
    <xdr:to>
      <xdr:col>50</xdr:col>
      <xdr:colOff>165100</xdr:colOff>
      <xdr:row>79</xdr:row>
      <xdr:rowOff>91311</xdr:rowOff>
    </xdr:to>
    <xdr:sp macro="" textlink="">
      <xdr:nvSpPr>
        <xdr:cNvPr id="425" name="楕円 424"/>
        <xdr:cNvSpPr/>
      </xdr:nvSpPr>
      <xdr:spPr>
        <a:xfrm>
          <a:off x="9588500" y="1353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82438</xdr:rowOff>
    </xdr:from>
    <xdr:ext cx="469744" cy="259045"/>
    <xdr:sp macro="" textlink="">
      <xdr:nvSpPr>
        <xdr:cNvPr id="426" name="テキスト ボックス 425"/>
        <xdr:cNvSpPr txBox="1"/>
      </xdr:nvSpPr>
      <xdr:spPr>
        <a:xfrm>
          <a:off x="9404428" y="1362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157755</xdr:rowOff>
    </xdr:from>
    <xdr:to>
      <xdr:col>46</xdr:col>
      <xdr:colOff>38100</xdr:colOff>
      <xdr:row>79</xdr:row>
      <xdr:rowOff>87905</xdr:rowOff>
    </xdr:to>
    <xdr:sp macro="" textlink="">
      <xdr:nvSpPr>
        <xdr:cNvPr id="427" name="楕円 426"/>
        <xdr:cNvSpPr/>
      </xdr:nvSpPr>
      <xdr:spPr>
        <a:xfrm>
          <a:off x="8699500" y="135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79032</xdr:rowOff>
    </xdr:from>
    <xdr:ext cx="469744" cy="259045"/>
    <xdr:sp macro="" textlink="">
      <xdr:nvSpPr>
        <xdr:cNvPr id="428" name="テキスト ボックス 427"/>
        <xdr:cNvSpPr txBox="1"/>
      </xdr:nvSpPr>
      <xdr:spPr>
        <a:xfrm>
          <a:off x="8515428" y="1362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116717</xdr:rowOff>
    </xdr:from>
    <xdr:to>
      <xdr:col>41</xdr:col>
      <xdr:colOff>101600</xdr:colOff>
      <xdr:row>79</xdr:row>
      <xdr:rowOff>46867</xdr:rowOff>
    </xdr:to>
    <xdr:sp macro="" textlink="">
      <xdr:nvSpPr>
        <xdr:cNvPr id="429" name="楕円 428"/>
        <xdr:cNvSpPr/>
      </xdr:nvSpPr>
      <xdr:spPr>
        <a:xfrm>
          <a:off x="7810500" y="134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37994</xdr:rowOff>
    </xdr:from>
    <xdr:ext cx="534377" cy="259045"/>
    <xdr:sp macro="" textlink="">
      <xdr:nvSpPr>
        <xdr:cNvPr id="430" name="テキスト ボックス 429"/>
        <xdr:cNvSpPr txBox="1"/>
      </xdr:nvSpPr>
      <xdr:spPr>
        <a:xfrm>
          <a:off x="7594111" y="135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152429</xdr:rowOff>
    </xdr:from>
    <xdr:to>
      <xdr:col>36</xdr:col>
      <xdr:colOff>165100</xdr:colOff>
      <xdr:row>79</xdr:row>
      <xdr:rowOff>82579</xdr:rowOff>
    </xdr:to>
    <xdr:sp macro="" textlink="">
      <xdr:nvSpPr>
        <xdr:cNvPr id="431" name="楕円 430"/>
        <xdr:cNvSpPr/>
      </xdr:nvSpPr>
      <xdr:spPr>
        <a:xfrm>
          <a:off x="6921500" y="135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73706</xdr:rowOff>
    </xdr:from>
    <xdr:ext cx="534377" cy="259045"/>
    <xdr:sp macro="" textlink="">
      <xdr:nvSpPr>
        <xdr:cNvPr id="432" name="テキスト ボックス 431"/>
        <xdr:cNvSpPr txBox="1"/>
      </xdr:nvSpPr>
      <xdr:spPr>
        <a:xfrm>
          <a:off x="6705111" y="136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64195</xdr:rowOff>
    </xdr:from>
    <xdr:to>
      <xdr:col>55</xdr:col>
      <xdr:colOff>0</xdr:colOff>
      <xdr:row>98</xdr:row>
      <xdr:rowOff>92677</xdr:rowOff>
    </xdr:to>
    <xdr:cxnSp macro="">
      <xdr:nvCxnSpPr>
        <xdr:cNvPr id="459" name="直線コネクタ 458"/>
        <xdr:cNvCxnSpPr/>
      </xdr:nvCxnSpPr>
      <xdr:spPr>
        <a:xfrm>
          <a:off x="9639300" y="16866295"/>
          <a:ext cx="838200" cy="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64195</xdr:rowOff>
    </xdr:from>
    <xdr:to>
      <xdr:col>50</xdr:col>
      <xdr:colOff>114300</xdr:colOff>
      <xdr:row>98</xdr:row>
      <xdr:rowOff>102188</xdr:rowOff>
    </xdr:to>
    <xdr:cxnSp macro="">
      <xdr:nvCxnSpPr>
        <xdr:cNvPr id="462" name="直線コネクタ 461"/>
        <xdr:cNvCxnSpPr/>
      </xdr:nvCxnSpPr>
      <xdr:spPr>
        <a:xfrm flipV="1">
          <a:off x="8750300" y="16866295"/>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102188</xdr:rowOff>
    </xdr:from>
    <xdr:to>
      <xdr:col>45</xdr:col>
      <xdr:colOff>177800</xdr:colOff>
      <xdr:row>98</xdr:row>
      <xdr:rowOff>125519</xdr:rowOff>
    </xdr:to>
    <xdr:cxnSp macro="">
      <xdr:nvCxnSpPr>
        <xdr:cNvPr id="465" name="直線コネクタ 464"/>
        <xdr:cNvCxnSpPr/>
      </xdr:nvCxnSpPr>
      <xdr:spPr>
        <a:xfrm flipV="1">
          <a:off x="7861300" y="16904288"/>
          <a:ext cx="8890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118917</xdr:rowOff>
    </xdr:from>
    <xdr:to>
      <xdr:col>41</xdr:col>
      <xdr:colOff>50800</xdr:colOff>
      <xdr:row>98</xdr:row>
      <xdr:rowOff>125519</xdr:rowOff>
    </xdr:to>
    <xdr:cxnSp macro="">
      <xdr:nvCxnSpPr>
        <xdr:cNvPr id="468" name="直線コネクタ 467"/>
        <xdr:cNvCxnSpPr/>
      </xdr:nvCxnSpPr>
      <xdr:spPr>
        <a:xfrm>
          <a:off x="6972300" y="16921017"/>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41877</xdr:rowOff>
    </xdr:from>
    <xdr:to>
      <xdr:col>55</xdr:col>
      <xdr:colOff>50800</xdr:colOff>
      <xdr:row>98</xdr:row>
      <xdr:rowOff>143477</xdr:rowOff>
    </xdr:to>
    <xdr:sp macro="" textlink="">
      <xdr:nvSpPr>
        <xdr:cNvPr id="478" name="楕円 477"/>
        <xdr:cNvSpPr/>
      </xdr:nvSpPr>
      <xdr:spPr>
        <a:xfrm>
          <a:off x="10426700" y="168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13395</xdr:rowOff>
    </xdr:from>
    <xdr:to>
      <xdr:col>50</xdr:col>
      <xdr:colOff>165100</xdr:colOff>
      <xdr:row>98</xdr:row>
      <xdr:rowOff>114995</xdr:rowOff>
    </xdr:to>
    <xdr:sp macro="" textlink="">
      <xdr:nvSpPr>
        <xdr:cNvPr id="480" name="楕円 479"/>
        <xdr:cNvSpPr/>
      </xdr:nvSpPr>
      <xdr:spPr>
        <a:xfrm>
          <a:off x="9588500" y="168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131522</xdr:rowOff>
    </xdr:from>
    <xdr:ext cx="599010" cy="259045"/>
    <xdr:sp macro="" textlink="">
      <xdr:nvSpPr>
        <xdr:cNvPr id="481" name="テキスト ボックス 480"/>
        <xdr:cNvSpPr txBox="1"/>
      </xdr:nvSpPr>
      <xdr:spPr>
        <a:xfrm>
          <a:off x="9339795" y="1659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51388</xdr:rowOff>
    </xdr:from>
    <xdr:to>
      <xdr:col>46</xdr:col>
      <xdr:colOff>38100</xdr:colOff>
      <xdr:row>98</xdr:row>
      <xdr:rowOff>152988</xdr:rowOff>
    </xdr:to>
    <xdr:sp macro="" textlink="">
      <xdr:nvSpPr>
        <xdr:cNvPr id="482" name="楕円 481"/>
        <xdr:cNvSpPr/>
      </xdr:nvSpPr>
      <xdr:spPr>
        <a:xfrm>
          <a:off x="8699500" y="168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144115</xdr:rowOff>
    </xdr:from>
    <xdr:ext cx="534377" cy="259045"/>
    <xdr:sp macro="" textlink="">
      <xdr:nvSpPr>
        <xdr:cNvPr id="483" name="テキスト ボックス 482"/>
        <xdr:cNvSpPr txBox="1"/>
      </xdr:nvSpPr>
      <xdr:spPr>
        <a:xfrm>
          <a:off x="8483111" y="169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74719</xdr:rowOff>
    </xdr:from>
    <xdr:to>
      <xdr:col>41</xdr:col>
      <xdr:colOff>101600</xdr:colOff>
      <xdr:row>99</xdr:row>
      <xdr:rowOff>4869</xdr:rowOff>
    </xdr:to>
    <xdr:sp macro="" textlink="">
      <xdr:nvSpPr>
        <xdr:cNvPr id="484" name="楕円 483"/>
        <xdr:cNvSpPr/>
      </xdr:nvSpPr>
      <xdr:spPr>
        <a:xfrm>
          <a:off x="7810500" y="168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167446</xdr:rowOff>
    </xdr:from>
    <xdr:ext cx="534377" cy="259045"/>
    <xdr:sp macro="" textlink="">
      <xdr:nvSpPr>
        <xdr:cNvPr id="485" name="テキスト ボックス 484"/>
        <xdr:cNvSpPr txBox="1"/>
      </xdr:nvSpPr>
      <xdr:spPr>
        <a:xfrm>
          <a:off x="7594111" y="169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68117</xdr:rowOff>
    </xdr:from>
    <xdr:to>
      <xdr:col>36</xdr:col>
      <xdr:colOff>165100</xdr:colOff>
      <xdr:row>98</xdr:row>
      <xdr:rowOff>169717</xdr:rowOff>
    </xdr:to>
    <xdr:sp macro="" textlink="">
      <xdr:nvSpPr>
        <xdr:cNvPr id="486" name="楕円 485"/>
        <xdr:cNvSpPr/>
      </xdr:nvSpPr>
      <xdr:spPr>
        <a:xfrm>
          <a:off x="6921500" y="168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160844</xdr:rowOff>
    </xdr:from>
    <xdr:ext cx="534377" cy="259045"/>
    <xdr:sp macro="" textlink="">
      <xdr:nvSpPr>
        <xdr:cNvPr id="487" name="テキスト ボックス 486"/>
        <xdr:cNvSpPr txBox="1"/>
      </xdr:nvSpPr>
      <xdr:spPr>
        <a:xfrm>
          <a:off x="6705111" y="1696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133551</xdr:rowOff>
    </xdr:from>
    <xdr:to>
      <xdr:col>85</xdr:col>
      <xdr:colOff>127000</xdr:colOff>
      <xdr:row>39</xdr:row>
      <xdr:rowOff>6738</xdr:rowOff>
    </xdr:to>
    <xdr:cxnSp macro="">
      <xdr:nvCxnSpPr>
        <xdr:cNvPr id="516" name="直線コネクタ 515"/>
        <xdr:cNvCxnSpPr/>
      </xdr:nvCxnSpPr>
      <xdr:spPr>
        <a:xfrm>
          <a:off x="15481300" y="6648651"/>
          <a:ext cx="838200" cy="4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133551</xdr:rowOff>
    </xdr:from>
    <xdr:to>
      <xdr:col>81</xdr:col>
      <xdr:colOff>50800</xdr:colOff>
      <xdr:row>38</xdr:row>
      <xdr:rowOff>166380</xdr:rowOff>
    </xdr:to>
    <xdr:cxnSp macro="">
      <xdr:nvCxnSpPr>
        <xdr:cNvPr id="519" name="直線コネクタ 518"/>
        <xdr:cNvCxnSpPr/>
      </xdr:nvCxnSpPr>
      <xdr:spPr>
        <a:xfrm flipV="1">
          <a:off x="14592300" y="6648651"/>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166380</xdr:rowOff>
    </xdr:from>
    <xdr:to>
      <xdr:col>76</xdr:col>
      <xdr:colOff>114300</xdr:colOff>
      <xdr:row>39</xdr:row>
      <xdr:rowOff>3773</xdr:rowOff>
    </xdr:to>
    <xdr:cxnSp macro="">
      <xdr:nvCxnSpPr>
        <xdr:cNvPr id="522" name="直線コネクタ 521"/>
        <xdr:cNvCxnSpPr/>
      </xdr:nvCxnSpPr>
      <xdr:spPr>
        <a:xfrm flipV="1">
          <a:off x="13703300" y="6681480"/>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157821</xdr:rowOff>
    </xdr:from>
    <xdr:to>
      <xdr:col>71</xdr:col>
      <xdr:colOff>177800</xdr:colOff>
      <xdr:row>39</xdr:row>
      <xdr:rowOff>3773</xdr:rowOff>
    </xdr:to>
    <xdr:cxnSp macro="">
      <xdr:nvCxnSpPr>
        <xdr:cNvPr id="525" name="直線コネクタ 524"/>
        <xdr:cNvCxnSpPr/>
      </xdr:nvCxnSpPr>
      <xdr:spPr>
        <a:xfrm>
          <a:off x="12814300" y="6672921"/>
          <a:ext cx="889000" cy="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9" name="テキスト ボックス 528"/>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127388</xdr:rowOff>
    </xdr:from>
    <xdr:to>
      <xdr:col>85</xdr:col>
      <xdr:colOff>177800</xdr:colOff>
      <xdr:row>39</xdr:row>
      <xdr:rowOff>57538</xdr:rowOff>
    </xdr:to>
    <xdr:sp macro="" textlink="">
      <xdr:nvSpPr>
        <xdr:cNvPr id="535" name="楕円 534"/>
        <xdr:cNvSpPr/>
      </xdr:nvSpPr>
      <xdr:spPr>
        <a:xfrm>
          <a:off x="16268700" y="66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6" name="災害復旧事業費該当値テキスト"/>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82751</xdr:rowOff>
    </xdr:from>
    <xdr:to>
      <xdr:col>81</xdr:col>
      <xdr:colOff>101600</xdr:colOff>
      <xdr:row>39</xdr:row>
      <xdr:rowOff>12901</xdr:rowOff>
    </xdr:to>
    <xdr:sp macro="" textlink="">
      <xdr:nvSpPr>
        <xdr:cNvPr id="537" name="楕円 536"/>
        <xdr:cNvSpPr/>
      </xdr:nvSpPr>
      <xdr:spPr>
        <a:xfrm>
          <a:off x="15430500" y="65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29428</xdr:rowOff>
    </xdr:from>
    <xdr:ext cx="534377" cy="259045"/>
    <xdr:sp macro="" textlink="">
      <xdr:nvSpPr>
        <xdr:cNvPr id="538" name="テキスト ボックス 537"/>
        <xdr:cNvSpPr txBox="1"/>
      </xdr:nvSpPr>
      <xdr:spPr>
        <a:xfrm>
          <a:off x="15214111" y="63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115580</xdr:rowOff>
    </xdr:from>
    <xdr:to>
      <xdr:col>76</xdr:col>
      <xdr:colOff>165100</xdr:colOff>
      <xdr:row>39</xdr:row>
      <xdr:rowOff>45730</xdr:rowOff>
    </xdr:to>
    <xdr:sp macro="" textlink="">
      <xdr:nvSpPr>
        <xdr:cNvPr id="539" name="楕円 538"/>
        <xdr:cNvSpPr/>
      </xdr:nvSpPr>
      <xdr:spPr>
        <a:xfrm>
          <a:off x="14541500" y="66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62256</xdr:rowOff>
    </xdr:from>
    <xdr:ext cx="534377" cy="259045"/>
    <xdr:sp macro="" textlink="">
      <xdr:nvSpPr>
        <xdr:cNvPr id="540" name="テキスト ボックス 539"/>
        <xdr:cNvSpPr txBox="1"/>
      </xdr:nvSpPr>
      <xdr:spPr>
        <a:xfrm>
          <a:off x="14325111" y="64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124423</xdr:rowOff>
    </xdr:from>
    <xdr:to>
      <xdr:col>72</xdr:col>
      <xdr:colOff>38100</xdr:colOff>
      <xdr:row>39</xdr:row>
      <xdr:rowOff>54573</xdr:rowOff>
    </xdr:to>
    <xdr:sp macro="" textlink="">
      <xdr:nvSpPr>
        <xdr:cNvPr id="541" name="楕円 540"/>
        <xdr:cNvSpPr/>
      </xdr:nvSpPr>
      <xdr:spPr>
        <a:xfrm>
          <a:off x="13652500" y="66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71100</xdr:rowOff>
    </xdr:from>
    <xdr:ext cx="534377" cy="259045"/>
    <xdr:sp macro="" textlink="">
      <xdr:nvSpPr>
        <xdr:cNvPr id="542" name="テキスト ボックス 541"/>
        <xdr:cNvSpPr txBox="1"/>
      </xdr:nvSpPr>
      <xdr:spPr>
        <a:xfrm>
          <a:off x="13436111" y="64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107021</xdr:rowOff>
    </xdr:from>
    <xdr:to>
      <xdr:col>67</xdr:col>
      <xdr:colOff>101600</xdr:colOff>
      <xdr:row>39</xdr:row>
      <xdr:rowOff>37171</xdr:rowOff>
    </xdr:to>
    <xdr:sp macro="" textlink="">
      <xdr:nvSpPr>
        <xdr:cNvPr id="543" name="楕円 542"/>
        <xdr:cNvSpPr/>
      </xdr:nvSpPr>
      <xdr:spPr>
        <a:xfrm>
          <a:off x="12763500" y="66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53697</xdr:rowOff>
    </xdr:from>
    <xdr:ext cx="534377" cy="259045"/>
    <xdr:sp macro="" textlink="">
      <xdr:nvSpPr>
        <xdr:cNvPr id="544" name="テキスト ボックス 543"/>
        <xdr:cNvSpPr txBox="1"/>
      </xdr:nvSpPr>
      <xdr:spPr>
        <a:xfrm>
          <a:off x="12547111" y="63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101715</xdr:rowOff>
    </xdr:from>
    <xdr:to>
      <xdr:col>85</xdr:col>
      <xdr:colOff>127000</xdr:colOff>
      <xdr:row>78</xdr:row>
      <xdr:rowOff>112246</xdr:rowOff>
    </xdr:to>
    <xdr:cxnSp macro="">
      <xdr:nvCxnSpPr>
        <xdr:cNvPr id="628" name="直線コネクタ 627"/>
        <xdr:cNvCxnSpPr/>
      </xdr:nvCxnSpPr>
      <xdr:spPr>
        <a:xfrm>
          <a:off x="15481300" y="13474815"/>
          <a:ext cx="8382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42932</xdr:rowOff>
    </xdr:from>
    <xdr:to>
      <xdr:col>81</xdr:col>
      <xdr:colOff>50800</xdr:colOff>
      <xdr:row>78</xdr:row>
      <xdr:rowOff>101715</xdr:rowOff>
    </xdr:to>
    <xdr:cxnSp macro="">
      <xdr:nvCxnSpPr>
        <xdr:cNvPr id="631" name="直線コネクタ 630"/>
        <xdr:cNvCxnSpPr/>
      </xdr:nvCxnSpPr>
      <xdr:spPr>
        <a:xfrm>
          <a:off x="14592300" y="13416032"/>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136886</xdr:rowOff>
    </xdr:from>
    <xdr:to>
      <xdr:col>76</xdr:col>
      <xdr:colOff>114300</xdr:colOff>
      <xdr:row>78</xdr:row>
      <xdr:rowOff>42932</xdr:rowOff>
    </xdr:to>
    <xdr:cxnSp macro="">
      <xdr:nvCxnSpPr>
        <xdr:cNvPr id="634" name="直線コネクタ 633"/>
        <xdr:cNvCxnSpPr/>
      </xdr:nvCxnSpPr>
      <xdr:spPr>
        <a:xfrm>
          <a:off x="13703300" y="13338536"/>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136886</xdr:rowOff>
    </xdr:from>
    <xdr:to>
      <xdr:col>71</xdr:col>
      <xdr:colOff>177800</xdr:colOff>
      <xdr:row>78</xdr:row>
      <xdr:rowOff>36063</xdr:rowOff>
    </xdr:to>
    <xdr:cxnSp macro="">
      <xdr:nvCxnSpPr>
        <xdr:cNvPr id="637" name="直線コネクタ 636"/>
        <xdr:cNvCxnSpPr/>
      </xdr:nvCxnSpPr>
      <xdr:spPr>
        <a:xfrm flipV="1">
          <a:off x="12814300" y="13338536"/>
          <a:ext cx="889000" cy="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61446</xdr:rowOff>
    </xdr:from>
    <xdr:to>
      <xdr:col>85</xdr:col>
      <xdr:colOff>177800</xdr:colOff>
      <xdr:row>78</xdr:row>
      <xdr:rowOff>163046</xdr:rowOff>
    </xdr:to>
    <xdr:sp macro="" textlink="">
      <xdr:nvSpPr>
        <xdr:cNvPr id="647" name="楕円 646"/>
        <xdr:cNvSpPr/>
      </xdr:nvSpPr>
      <xdr:spPr>
        <a:xfrm>
          <a:off x="162687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39873</xdr:rowOff>
    </xdr:from>
    <xdr:ext cx="534377" cy="259045"/>
    <xdr:sp macro="" textlink="">
      <xdr:nvSpPr>
        <xdr:cNvPr id="648" name="公債費該当値テキスト"/>
        <xdr:cNvSpPr txBox="1"/>
      </xdr:nvSpPr>
      <xdr:spPr>
        <a:xfrm>
          <a:off x="16370300" y="134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50915</xdr:rowOff>
    </xdr:from>
    <xdr:to>
      <xdr:col>81</xdr:col>
      <xdr:colOff>101600</xdr:colOff>
      <xdr:row>78</xdr:row>
      <xdr:rowOff>152515</xdr:rowOff>
    </xdr:to>
    <xdr:sp macro="" textlink="">
      <xdr:nvSpPr>
        <xdr:cNvPr id="649" name="楕円 648"/>
        <xdr:cNvSpPr/>
      </xdr:nvSpPr>
      <xdr:spPr>
        <a:xfrm>
          <a:off x="15430500" y="134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143642</xdr:rowOff>
    </xdr:from>
    <xdr:ext cx="599010" cy="259045"/>
    <xdr:sp macro="" textlink="">
      <xdr:nvSpPr>
        <xdr:cNvPr id="650" name="テキスト ボックス 649"/>
        <xdr:cNvSpPr txBox="1"/>
      </xdr:nvSpPr>
      <xdr:spPr>
        <a:xfrm>
          <a:off x="15181795" y="1351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163582</xdr:rowOff>
    </xdr:from>
    <xdr:to>
      <xdr:col>76</xdr:col>
      <xdr:colOff>165100</xdr:colOff>
      <xdr:row>78</xdr:row>
      <xdr:rowOff>93732</xdr:rowOff>
    </xdr:to>
    <xdr:sp macro="" textlink="">
      <xdr:nvSpPr>
        <xdr:cNvPr id="651" name="楕円 650"/>
        <xdr:cNvSpPr/>
      </xdr:nvSpPr>
      <xdr:spPr>
        <a:xfrm>
          <a:off x="14541500" y="133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84859</xdr:rowOff>
    </xdr:from>
    <xdr:ext cx="599010" cy="259045"/>
    <xdr:sp macro="" textlink="">
      <xdr:nvSpPr>
        <xdr:cNvPr id="652" name="テキスト ボックス 651"/>
        <xdr:cNvSpPr txBox="1"/>
      </xdr:nvSpPr>
      <xdr:spPr>
        <a:xfrm>
          <a:off x="14292795" y="1345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86086</xdr:rowOff>
    </xdr:from>
    <xdr:to>
      <xdr:col>72</xdr:col>
      <xdr:colOff>38100</xdr:colOff>
      <xdr:row>78</xdr:row>
      <xdr:rowOff>16236</xdr:rowOff>
    </xdr:to>
    <xdr:sp macro="" textlink="">
      <xdr:nvSpPr>
        <xdr:cNvPr id="653" name="楕円 652"/>
        <xdr:cNvSpPr/>
      </xdr:nvSpPr>
      <xdr:spPr>
        <a:xfrm>
          <a:off x="13652500" y="13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32763</xdr:rowOff>
    </xdr:from>
    <xdr:ext cx="599010" cy="259045"/>
    <xdr:sp macro="" textlink="">
      <xdr:nvSpPr>
        <xdr:cNvPr id="654" name="テキスト ボックス 653"/>
        <xdr:cNvSpPr txBox="1"/>
      </xdr:nvSpPr>
      <xdr:spPr>
        <a:xfrm>
          <a:off x="13403795" y="1306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156713</xdr:rowOff>
    </xdr:from>
    <xdr:to>
      <xdr:col>67</xdr:col>
      <xdr:colOff>101600</xdr:colOff>
      <xdr:row>78</xdr:row>
      <xdr:rowOff>86863</xdr:rowOff>
    </xdr:to>
    <xdr:sp macro="" textlink="">
      <xdr:nvSpPr>
        <xdr:cNvPr id="655" name="楕円 654"/>
        <xdr:cNvSpPr/>
      </xdr:nvSpPr>
      <xdr:spPr>
        <a:xfrm>
          <a:off x="12763500" y="13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77990</xdr:rowOff>
    </xdr:from>
    <xdr:ext cx="599010" cy="259045"/>
    <xdr:sp macro="" textlink="">
      <xdr:nvSpPr>
        <xdr:cNvPr id="656" name="テキスト ボックス 655"/>
        <xdr:cNvSpPr txBox="1"/>
      </xdr:nvSpPr>
      <xdr:spPr>
        <a:xfrm>
          <a:off x="12514795" y="134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104477</xdr:rowOff>
    </xdr:from>
    <xdr:to>
      <xdr:col>85</xdr:col>
      <xdr:colOff>127000</xdr:colOff>
      <xdr:row>98</xdr:row>
      <xdr:rowOff>117306</xdr:rowOff>
    </xdr:to>
    <xdr:cxnSp macro="">
      <xdr:nvCxnSpPr>
        <xdr:cNvPr id="685" name="直線コネクタ 684"/>
        <xdr:cNvCxnSpPr/>
      </xdr:nvCxnSpPr>
      <xdr:spPr>
        <a:xfrm flipV="1">
          <a:off x="15481300" y="16906577"/>
          <a:ext cx="8382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11923</xdr:rowOff>
    </xdr:from>
    <xdr:to>
      <xdr:col>81</xdr:col>
      <xdr:colOff>50800</xdr:colOff>
      <xdr:row>98</xdr:row>
      <xdr:rowOff>117306</xdr:rowOff>
    </xdr:to>
    <xdr:cxnSp macro="">
      <xdr:nvCxnSpPr>
        <xdr:cNvPr id="688" name="直線コネクタ 687"/>
        <xdr:cNvCxnSpPr/>
      </xdr:nvCxnSpPr>
      <xdr:spPr>
        <a:xfrm>
          <a:off x="14592300" y="16814023"/>
          <a:ext cx="889000" cy="1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11923</xdr:rowOff>
    </xdr:from>
    <xdr:to>
      <xdr:col>76</xdr:col>
      <xdr:colOff>114300</xdr:colOff>
      <xdr:row>98</xdr:row>
      <xdr:rowOff>108697</xdr:rowOff>
    </xdr:to>
    <xdr:cxnSp macro="">
      <xdr:nvCxnSpPr>
        <xdr:cNvPr id="691" name="直線コネクタ 690"/>
        <xdr:cNvCxnSpPr/>
      </xdr:nvCxnSpPr>
      <xdr:spPr>
        <a:xfrm flipV="1">
          <a:off x="13703300" y="16814023"/>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103318</xdr:rowOff>
    </xdr:from>
    <xdr:to>
      <xdr:col>71</xdr:col>
      <xdr:colOff>177800</xdr:colOff>
      <xdr:row>98</xdr:row>
      <xdr:rowOff>108697</xdr:rowOff>
    </xdr:to>
    <xdr:cxnSp macro="">
      <xdr:nvCxnSpPr>
        <xdr:cNvPr id="694" name="直線コネクタ 693"/>
        <xdr:cNvCxnSpPr/>
      </xdr:nvCxnSpPr>
      <xdr:spPr>
        <a:xfrm>
          <a:off x="12814300" y="16905418"/>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53677</xdr:rowOff>
    </xdr:from>
    <xdr:to>
      <xdr:col>85</xdr:col>
      <xdr:colOff>177800</xdr:colOff>
      <xdr:row>98</xdr:row>
      <xdr:rowOff>155277</xdr:rowOff>
    </xdr:to>
    <xdr:sp macro="" textlink="">
      <xdr:nvSpPr>
        <xdr:cNvPr id="704" name="楕円 703"/>
        <xdr:cNvSpPr/>
      </xdr:nvSpPr>
      <xdr:spPr>
        <a:xfrm>
          <a:off x="16268700" y="168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13054</xdr:rowOff>
    </xdr:from>
    <xdr:ext cx="599010" cy="259045"/>
    <xdr:sp macro="" textlink="">
      <xdr:nvSpPr>
        <xdr:cNvPr id="705" name="積立金該当値テキスト"/>
        <xdr:cNvSpPr txBox="1"/>
      </xdr:nvSpPr>
      <xdr:spPr>
        <a:xfrm>
          <a:off x="16370300" y="166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66506</xdr:rowOff>
    </xdr:from>
    <xdr:to>
      <xdr:col>81</xdr:col>
      <xdr:colOff>101600</xdr:colOff>
      <xdr:row>98</xdr:row>
      <xdr:rowOff>168106</xdr:rowOff>
    </xdr:to>
    <xdr:sp macro="" textlink="">
      <xdr:nvSpPr>
        <xdr:cNvPr id="706" name="楕円 705"/>
        <xdr:cNvSpPr/>
      </xdr:nvSpPr>
      <xdr:spPr>
        <a:xfrm>
          <a:off x="15430500" y="168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13183</xdr:rowOff>
    </xdr:from>
    <xdr:ext cx="599010" cy="259045"/>
    <xdr:sp macro="" textlink="">
      <xdr:nvSpPr>
        <xdr:cNvPr id="707" name="テキスト ボックス 706"/>
        <xdr:cNvSpPr txBox="1"/>
      </xdr:nvSpPr>
      <xdr:spPr>
        <a:xfrm>
          <a:off x="15181795" y="1664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132573</xdr:rowOff>
    </xdr:from>
    <xdr:to>
      <xdr:col>76</xdr:col>
      <xdr:colOff>165100</xdr:colOff>
      <xdr:row>98</xdr:row>
      <xdr:rowOff>62723</xdr:rowOff>
    </xdr:to>
    <xdr:sp macro="" textlink="">
      <xdr:nvSpPr>
        <xdr:cNvPr id="708" name="楕円 707"/>
        <xdr:cNvSpPr/>
      </xdr:nvSpPr>
      <xdr:spPr>
        <a:xfrm>
          <a:off x="14541500" y="167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79250</xdr:rowOff>
    </xdr:from>
    <xdr:ext cx="599010" cy="259045"/>
    <xdr:sp macro="" textlink="">
      <xdr:nvSpPr>
        <xdr:cNvPr id="709" name="テキスト ボックス 708"/>
        <xdr:cNvSpPr txBox="1"/>
      </xdr:nvSpPr>
      <xdr:spPr>
        <a:xfrm>
          <a:off x="14292795" y="165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57897</xdr:rowOff>
    </xdr:from>
    <xdr:to>
      <xdr:col>72</xdr:col>
      <xdr:colOff>38100</xdr:colOff>
      <xdr:row>98</xdr:row>
      <xdr:rowOff>159497</xdr:rowOff>
    </xdr:to>
    <xdr:sp macro="" textlink="">
      <xdr:nvSpPr>
        <xdr:cNvPr id="710" name="楕円 709"/>
        <xdr:cNvSpPr/>
      </xdr:nvSpPr>
      <xdr:spPr>
        <a:xfrm>
          <a:off x="13652500" y="168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4574</xdr:rowOff>
    </xdr:from>
    <xdr:ext cx="599010" cy="259045"/>
    <xdr:sp macro="" textlink="">
      <xdr:nvSpPr>
        <xdr:cNvPr id="711" name="テキスト ボックス 710"/>
        <xdr:cNvSpPr txBox="1"/>
      </xdr:nvSpPr>
      <xdr:spPr>
        <a:xfrm>
          <a:off x="13403795" y="1663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52518</xdr:rowOff>
    </xdr:from>
    <xdr:to>
      <xdr:col>67</xdr:col>
      <xdr:colOff>101600</xdr:colOff>
      <xdr:row>98</xdr:row>
      <xdr:rowOff>154118</xdr:rowOff>
    </xdr:to>
    <xdr:sp macro="" textlink="">
      <xdr:nvSpPr>
        <xdr:cNvPr id="712" name="楕円 711"/>
        <xdr:cNvSpPr/>
      </xdr:nvSpPr>
      <xdr:spPr>
        <a:xfrm>
          <a:off x="12763500" y="168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170645</xdr:rowOff>
    </xdr:from>
    <xdr:ext cx="599010" cy="259045"/>
    <xdr:sp macro="" textlink="">
      <xdr:nvSpPr>
        <xdr:cNvPr id="713" name="テキスト ボックス 712"/>
        <xdr:cNvSpPr txBox="1"/>
      </xdr:nvSpPr>
      <xdr:spPr>
        <a:xfrm>
          <a:off x="12514795" y="1662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46774</xdr:rowOff>
    </xdr:from>
    <xdr:to>
      <xdr:col>102</xdr:col>
      <xdr:colOff>114300</xdr:colOff>
      <xdr:row>38</xdr:row>
      <xdr:rowOff>139700</xdr:rowOff>
    </xdr:to>
    <xdr:cxnSp macro="">
      <xdr:nvCxnSpPr>
        <xdr:cNvPr id="749" name="直線コネクタ 748"/>
        <xdr:cNvCxnSpPr/>
      </xdr:nvCxnSpPr>
      <xdr:spPr>
        <a:xfrm>
          <a:off x="18656300" y="6561874"/>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3" name="テキスト ボックス 752"/>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167424</xdr:rowOff>
    </xdr:from>
    <xdr:to>
      <xdr:col>98</xdr:col>
      <xdr:colOff>38100</xdr:colOff>
      <xdr:row>38</xdr:row>
      <xdr:rowOff>97574</xdr:rowOff>
    </xdr:to>
    <xdr:sp macro="" textlink="">
      <xdr:nvSpPr>
        <xdr:cNvPr id="767" name="楕円 766"/>
        <xdr:cNvSpPr/>
      </xdr:nvSpPr>
      <xdr:spPr>
        <a:xfrm>
          <a:off x="18605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114101</xdr:rowOff>
    </xdr:from>
    <xdr:ext cx="469744" cy="259045"/>
    <xdr:sp macro="" textlink="">
      <xdr:nvSpPr>
        <xdr:cNvPr id="768" name="テキスト ボックス 767"/>
        <xdr:cNvSpPr txBox="1"/>
      </xdr:nvSpPr>
      <xdr:spPr>
        <a:xfrm>
          <a:off x="18421428" y="62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159139</xdr:rowOff>
    </xdr:from>
    <xdr:to>
      <xdr:col>116</xdr:col>
      <xdr:colOff>63500</xdr:colOff>
      <xdr:row>76</xdr:row>
      <xdr:rowOff>14591</xdr:rowOff>
    </xdr:to>
    <xdr:cxnSp macro="">
      <xdr:nvCxnSpPr>
        <xdr:cNvPr id="852" name="直線コネクタ 851"/>
        <xdr:cNvCxnSpPr/>
      </xdr:nvCxnSpPr>
      <xdr:spPr>
        <a:xfrm flipV="1">
          <a:off x="21323300" y="13017889"/>
          <a:ext cx="8382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14591</xdr:rowOff>
    </xdr:from>
    <xdr:to>
      <xdr:col>111</xdr:col>
      <xdr:colOff>177800</xdr:colOff>
      <xdr:row>76</xdr:row>
      <xdr:rowOff>38171</xdr:rowOff>
    </xdr:to>
    <xdr:cxnSp macro="">
      <xdr:nvCxnSpPr>
        <xdr:cNvPr id="855" name="直線コネクタ 854"/>
        <xdr:cNvCxnSpPr/>
      </xdr:nvCxnSpPr>
      <xdr:spPr>
        <a:xfrm flipV="1">
          <a:off x="20434300" y="13044791"/>
          <a:ext cx="8890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38171</xdr:rowOff>
    </xdr:from>
    <xdr:to>
      <xdr:col>107</xdr:col>
      <xdr:colOff>50800</xdr:colOff>
      <xdr:row>76</xdr:row>
      <xdr:rowOff>57072</xdr:rowOff>
    </xdr:to>
    <xdr:cxnSp macro="">
      <xdr:nvCxnSpPr>
        <xdr:cNvPr id="858" name="直線コネクタ 857"/>
        <xdr:cNvCxnSpPr/>
      </xdr:nvCxnSpPr>
      <xdr:spPr>
        <a:xfrm flipV="1">
          <a:off x="19545300" y="1306837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57072</xdr:rowOff>
    </xdr:from>
    <xdr:to>
      <xdr:col>102</xdr:col>
      <xdr:colOff>114300</xdr:colOff>
      <xdr:row>76</xdr:row>
      <xdr:rowOff>78732</xdr:rowOff>
    </xdr:to>
    <xdr:cxnSp macro="">
      <xdr:nvCxnSpPr>
        <xdr:cNvPr id="861" name="直線コネクタ 860"/>
        <xdr:cNvCxnSpPr/>
      </xdr:nvCxnSpPr>
      <xdr:spPr>
        <a:xfrm flipV="1">
          <a:off x="18656300" y="13087272"/>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108338</xdr:rowOff>
    </xdr:from>
    <xdr:to>
      <xdr:col>116</xdr:col>
      <xdr:colOff>114300</xdr:colOff>
      <xdr:row>76</xdr:row>
      <xdr:rowOff>38488</xdr:rowOff>
    </xdr:to>
    <xdr:sp macro="" textlink="">
      <xdr:nvSpPr>
        <xdr:cNvPr id="871" name="楕円 870"/>
        <xdr:cNvSpPr/>
      </xdr:nvSpPr>
      <xdr:spPr>
        <a:xfrm>
          <a:off x="22110700" y="129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131215</xdr:rowOff>
    </xdr:from>
    <xdr:ext cx="599010" cy="259045"/>
    <xdr:sp macro="" textlink="">
      <xdr:nvSpPr>
        <xdr:cNvPr id="872" name="繰出金該当値テキスト"/>
        <xdr:cNvSpPr txBox="1"/>
      </xdr:nvSpPr>
      <xdr:spPr>
        <a:xfrm>
          <a:off x="22212300" y="1281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135241</xdr:rowOff>
    </xdr:from>
    <xdr:to>
      <xdr:col>112</xdr:col>
      <xdr:colOff>38100</xdr:colOff>
      <xdr:row>76</xdr:row>
      <xdr:rowOff>65391</xdr:rowOff>
    </xdr:to>
    <xdr:sp macro="" textlink="">
      <xdr:nvSpPr>
        <xdr:cNvPr id="873" name="楕円 872"/>
        <xdr:cNvSpPr/>
      </xdr:nvSpPr>
      <xdr:spPr>
        <a:xfrm>
          <a:off x="21272500" y="129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81918</xdr:rowOff>
    </xdr:from>
    <xdr:ext cx="599010" cy="259045"/>
    <xdr:sp macro="" textlink="">
      <xdr:nvSpPr>
        <xdr:cNvPr id="874" name="テキスト ボックス 873"/>
        <xdr:cNvSpPr txBox="1"/>
      </xdr:nvSpPr>
      <xdr:spPr>
        <a:xfrm>
          <a:off x="21023795" y="127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158821</xdr:rowOff>
    </xdr:from>
    <xdr:to>
      <xdr:col>107</xdr:col>
      <xdr:colOff>101600</xdr:colOff>
      <xdr:row>76</xdr:row>
      <xdr:rowOff>88971</xdr:rowOff>
    </xdr:to>
    <xdr:sp macro="" textlink="">
      <xdr:nvSpPr>
        <xdr:cNvPr id="875" name="楕円 874"/>
        <xdr:cNvSpPr/>
      </xdr:nvSpPr>
      <xdr:spPr>
        <a:xfrm>
          <a:off x="20383500" y="130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105498</xdr:rowOff>
    </xdr:from>
    <xdr:ext cx="599010" cy="259045"/>
    <xdr:sp macro="" textlink="">
      <xdr:nvSpPr>
        <xdr:cNvPr id="876" name="テキスト ボックス 875"/>
        <xdr:cNvSpPr txBox="1"/>
      </xdr:nvSpPr>
      <xdr:spPr>
        <a:xfrm>
          <a:off x="20134795" y="1279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6272</xdr:rowOff>
    </xdr:from>
    <xdr:to>
      <xdr:col>102</xdr:col>
      <xdr:colOff>165100</xdr:colOff>
      <xdr:row>76</xdr:row>
      <xdr:rowOff>107872</xdr:rowOff>
    </xdr:to>
    <xdr:sp macro="" textlink="">
      <xdr:nvSpPr>
        <xdr:cNvPr id="877" name="楕円 876"/>
        <xdr:cNvSpPr/>
      </xdr:nvSpPr>
      <xdr:spPr>
        <a:xfrm>
          <a:off x="19494500" y="130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124399</xdr:rowOff>
    </xdr:from>
    <xdr:ext cx="599010" cy="259045"/>
    <xdr:sp macro="" textlink="">
      <xdr:nvSpPr>
        <xdr:cNvPr id="878" name="テキスト ボックス 877"/>
        <xdr:cNvSpPr txBox="1"/>
      </xdr:nvSpPr>
      <xdr:spPr>
        <a:xfrm>
          <a:off x="19245795" y="1281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27932</xdr:rowOff>
    </xdr:from>
    <xdr:to>
      <xdr:col>98</xdr:col>
      <xdr:colOff>38100</xdr:colOff>
      <xdr:row>76</xdr:row>
      <xdr:rowOff>129532</xdr:rowOff>
    </xdr:to>
    <xdr:sp macro="" textlink="">
      <xdr:nvSpPr>
        <xdr:cNvPr id="879" name="楕円 878"/>
        <xdr:cNvSpPr/>
      </xdr:nvSpPr>
      <xdr:spPr>
        <a:xfrm>
          <a:off x="18605500" y="130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146059</xdr:rowOff>
    </xdr:from>
    <xdr:ext cx="599010" cy="259045"/>
    <xdr:sp macro="" textlink="">
      <xdr:nvSpPr>
        <xdr:cNvPr id="880" name="テキスト ボックス 879"/>
        <xdr:cNvSpPr txBox="1"/>
      </xdr:nvSpPr>
      <xdr:spPr>
        <a:xfrm>
          <a:off x="18356795" y="128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1,388,813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おり、多くの項目で類似団体平均を下回るか、平均値付近で推移してきている。しかし、繰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2,251
2,242
42.28
3,698,743
3,126,218
99,247
1,537,172
1,688,429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22371</xdr:rowOff>
    </xdr:from>
    <xdr:to>
      <xdr:col>24</xdr:col>
      <xdr:colOff>63500</xdr:colOff>
      <xdr:row>37</xdr:row>
      <xdr:rowOff>26676</xdr:rowOff>
    </xdr:to>
    <xdr:cxnSp macro="">
      <xdr:nvCxnSpPr>
        <xdr:cNvPr id="60" name="直線コネクタ 59"/>
        <xdr:cNvCxnSpPr/>
      </xdr:nvCxnSpPr>
      <xdr:spPr>
        <a:xfrm>
          <a:off x="3797300" y="6366021"/>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22371</xdr:rowOff>
    </xdr:from>
    <xdr:to>
      <xdr:col>19</xdr:col>
      <xdr:colOff>177800</xdr:colOff>
      <xdr:row>37</xdr:row>
      <xdr:rowOff>26143</xdr:rowOff>
    </xdr:to>
    <xdr:cxnSp macro="">
      <xdr:nvCxnSpPr>
        <xdr:cNvPr id="63" name="直線コネクタ 62"/>
        <xdr:cNvCxnSpPr/>
      </xdr:nvCxnSpPr>
      <xdr:spPr>
        <a:xfrm flipV="1">
          <a:off x="2908300" y="636602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26143</xdr:rowOff>
    </xdr:from>
    <xdr:to>
      <xdr:col>15</xdr:col>
      <xdr:colOff>50800</xdr:colOff>
      <xdr:row>37</xdr:row>
      <xdr:rowOff>26181</xdr:rowOff>
    </xdr:to>
    <xdr:cxnSp macro="">
      <xdr:nvCxnSpPr>
        <xdr:cNvPr id="66" name="直線コネクタ 65"/>
        <xdr:cNvCxnSpPr/>
      </xdr:nvCxnSpPr>
      <xdr:spPr>
        <a:xfrm flipV="1">
          <a:off x="2019300" y="636979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26181</xdr:rowOff>
    </xdr:from>
    <xdr:to>
      <xdr:col>10</xdr:col>
      <xdr:colOff>114300</xdr:colOff>
      <xdr:row>37</xdr:row>
      <xdr:rowOff>37783</xdr:rowOff>
    </xdr:to>
    <xdr:cxnSp macro="">
      <xdr:nvCxnSpPr>
        <xdr:cNvPr id="69" name="直線コネクタ 68"/>
        <xdr:cNvCxnSpPr/>
      </xdr:nvCxnSpPr>
      <xdr:spPr>
        <a:xfrm flipV="1">
          <a:off x="1130300" y="6369831"/>
          <a:ext cx="8890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147326</xdr:rowOff>
    </xdr:from>
    <xdr:to>
      <xdr:col>24</xdr:col>
      <xdr:colOff>114300</xdr:colOff>
      <xdr:row>37</xdr:row>
      <xdr:rowOff>77476</xdr:rowOff>
    </xdr:to>
    <xdr:sp macro="" textlink="">
      <xdr:nvSpPr>
        <xdr:cNvPr id="79" name="楕円 78"/>
        <xdr:cNvSpPr/>
      </xdr:nvSpPr>
      <xdr:spPr>
        <a:xfrm>
          <a:off x="4584700" y="63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170203</xdr:rowOff>
    </xdr:from>
    <xdr:ext cx="534377" cy="259045"/>
    <xdr:sp macro="" textlink="">
      <xdr:nvSpPr>
        <xdr:cNvPr id="80" name="議会費該当値テキスト"/>
        <xdr:cNvSpPr txBox="1"/>
      </xdr:nvSpPr>
      <xdr:spPr>
        <a:xfrm>
          <a:off x="4686300" y="61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143021</xdr:rowOff>
    </xdr:from>
    <xdr:to>
      <xdr:col>20</xdr:col>
      <xdr:colOff>38100</xdr:colOff>
      <xdr:row>37</xdr:row>
      <xdr:rowOff>73171</xdr:rowOff>
    </xdr:to>
    <xdr:sp macro="" textlink="">
      <xdr:nvSpPr>
        <xdr:cNvPr id="81" name="楕円 80"/>
        <xdr:cNvSpPr/>
      </xdr:nvSpPr>
      <xdr:spPr>
        <a:xfrm>
          <a:off x="3746500" y="63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89698</xdr:rowOff>
    </xdr:from>
    <xdr:ext cx="534377" cy="259045"/>
    <xdr:sp macro="" textlink="">
      <xdr:nvSpPr>
        <xdr:cNvPr id="82" name="テキスト ボックス 81"/>
        <xdr:cNvSpPr txBox="1"/>
      </xdr:nvSpPr>
      <xdr:spPr>
        <a:xfrm>
          <a:off x="3530111" y="60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146793</xdr:rowOff>
    </xdr:from>
    <xdr:to>
      <xdr:col>15</xdr:col>
      <xdr:colOff>101600</xdr:colOff>
      <xdr:row>37</xdr:row>
      <xdr:rowOff>76943</xdr:rowOff>
    </xdr:to>
    <xdr:sp macro="" textlink="">
      <xdr:nvSpPr>
        <xdr:cNvPr id="83" name="楕円 82"/>
        <xdr:cNvSpPr/>
      </xdr:nvSpPr>
      <xdr:spPr>
        <a:xfrm>
          <a:off x="2857500" y="63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93470</xdr:rowOff>
    </xdr:from>
    <xdr:ext cx="534377" cy="259045"/>
    <xdr:sp macro="" textlink="">
      <xdr:nvSpPr>
        <xdr:cNvPr id="84" name="テキスト ボックス 83"/>
        <xdr:cNvSpPr txBox="1"/>
      </xdr:nvSpPr>
      <xdr:spPr>
        <a:xfrm>
          <a:off x="2641111" y="60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146831</xdr:rowOff>
    </xdr:from>
    <xdr:to>
      <xdr:col>10</xdr:col>
      <xdr:colOff>165100</xdr:colOff>
      <xdr:row>37</xdr:row>
      <xdr:rowOff>76981</xdr:rowOff>
    </xdr:to>
    <xdr:sp macro="" textlink="">
      <xdr:nvSpPr>
        <xdr:cNvPr id="85" name="楕円 84"/>
        <xdr:cNvSpPr/>
      </xdr:nvSpPr>
      <xdr:spPr>
        <a:xfrm>
          <a:off x="1968500" y="63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93508</xdr:rowOff>
    </xdr:from>
    <xdr:ext cx="534377" cy="259045"/>
    <xdr:sp macro="" textlink="">
      <xdr:nvSpPr>
        <xdr:cNvPr id="86" name="テキスト ボックス 85"/>
        <xdr:cNvSpPr txBox="1"/>
      </xdr:nvSpPr>
      <xdr:spPr>
        <a:xfrm>
          <a:off x="1752111" y="60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158433</xdr:rowOff>
    </xdr:from>
    <xdr:to>
      <xdr:col>6</xdr:col>
      <xdr:colOff>38100</xdr:colOff>
      <xdr:row>37</xdr:row>
      <xdr:rowOff>88583</xdr:rowOff>
    </xdr:to>
    <xdr:sp macro="" textlink="">
      <xdr:nvSpPr>
        <xdr:cNvPr id="87" name="楕円 86"/>
        <xdr:cNvSpPr/>
      </xdr:nvSpPr>
      <xdr:spPr>
        <a:xfrm>
          <a:off x="1079500" y="6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105110</xdr:rowOff>
    </xdr:from>
    <xdr:ext cx="534377" cy="259045"/>
    <xdr:sp macro="" textlink="">
      <xdr:nvSpPr>
        <xdr:cNvPr id="88" name="テキスト ボックス 87"/>
        <xdr:cNvSpPr txBox="1"/>
      </xdr:nvSpPr>
      <xdr:spPr>
        <a:xfrm>
          <a:off x="863111" y="61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40615</xdr:rowOff>
    </xdr:from>
    <xdr:to>
      <xdr:col>24</xdr:col>
      <xdr:colOff>63500</xdr:colOff>
      <xdr:row>57</xdr:row>
      <xdr:rowOff>138588</xdr:rowOff>
    </xdr:to>
    <xdr:cxnSp macro="">
      <xdr:nvCxnSpPr>
        <xdr:cNvPr id="115" name="直線コネクタ 114"/>
        <xdr:cNvCxnSpPr/>
      </xdr:nvCxnSpPr>
      <xdr:spPr>
        <a:xfrm flipV="1">
          <a:off x="3797300" y="981326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47717</xdr:rowOff>
    </xdr:from>
    <xdr:to>
      <xdr:col>19</xdr:col>
      <xdr:colOff>177800</xdr:colOff>
      <xdr:row>57</xdr:row>
      <xdr:rowOff>138588</xdr:rowOff>
    </xdr:to>
    <xdr:cxnSp macro="">
      <xdr:nvCxnSpPr>
        <xdr:cNvPr id="118" name="直線コネクタ 117"/>
        <xdr:cNvCxnSpPr/>
      </xdr:nvCxnSpPr>
      <xdr:spPr>
        <a:xfrm>
          <a:off x="2908300" y="9820367"/>
          <a:ext cx="889000" cy="9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47717</xdr:rowOff>
    </xdr:from>
    <xdr:to>
      <xdr:col>15</xdr:col>
      <xdr:colOff>50800</xdr:colOff>
      <xdr:row>57</xdr:row>
      <xdr:rowOff>166872</xdr:rowOff>
    </xdr:to>
    <xdr:cxnSp macro="">
      <xdr:nvCxnSpPr>
        <xdr:cNvPr id="121" name="直線コネクタ 120"/>
        <xdr:cNvCxnSpPr/>
      </xdr:nvCxnSpPr>
      <xdr:spPr>
        <a:xfrm flipV="1">
          <a:off x="2019300" y="9820367"/>
          <a:ext cx="889000" cy="1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166872</xdr:rowOff>
    </xdr:from>
    <xdr:to>
      <xdr:col>10</xdr:col>
      <xdr:colOff>114300</xdr:colOff>
      <xdr:row>58</xdr:row>
      <xdr:rowOff>172</xdr:rowOff>
    </xdr:to>
    <xdr:cxnSp macro="">
      <xdr:nvCxnSpPr>
        <xdr:cNvPr id="124" name="直線コネクタ 123"/>
        <xdr:cNvCxnSpPr/>
      </xdr:nvCxnSpPr>
      <xdr:spPr>
        <a:xfrm flipV="1">
          <a:off x="1130300" y="9939522"/>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161265</xdr:rowOff>
    </xdr:from>
    <xdr:to>
      <xdr:col>24</xdr:col>
      <xdr:colOff>114300</xdr:colOff>
      <xdr:row>57</xdr:row>
      <xdr:rowOff>91415</xdr:rowOff>
    </xdr:to>
    <xdr:sp macro="" textlink="">
      <xdr:nvSpPr>
        <xdr:cNvPr id="134" name="楕円 133"/>
        <xdr:cNvSpPr/>
      </xdr:nvSpPr>
      <xdr:spPr>
        <a:xfrm>
          <a:off x="4584700" y="97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12692</xdr:rowOff>
    </xdr:from>
    <xdr:ext cx="599010" cy="259045"/>
    <xdr:sp macro="" textlink="">
      <xdr:nvSpPr>
        <xdr:cNvPr id="135" name="総務費該当値テキスト"/>
        <xdr:cNvSpPr txBox="1"/>
      </xdr:nvSpPr>
      <xdr:spPr>
        <a:xfrm>
          <a:off x="4686300" y="961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87788</xdr:rowOff>
    </xdr:from>
    <xdr:to>
      <xdr:col>20</xdr:col>
      <xdr:colOff>38100</xdr:colOff>
      <xdr:row>58</xdr:row>
      <xdr:rowOff>17938</xdr:rowOff>
    </xdr:to>
    <xdr:sp macro="" textlink="">
      <xdr:nvSpPr>
        <xdr:cNvPr id="136" name="楕円 135"/>
        <xdr:cNvSpPr/>
      </xdr:nvSpPr>
      <xdr:spPr>
        <a:xfrm>
          <a:off x="3746500" y="98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34465</xdr:rowOff>
    </xdr:from>
    <xdr:ext cx="599010" cy="259045"/>
    <xdr:sp macro="" textlink="">
      <xdr:nvSpPr>
        <xdr:cNvPr id="137" name="テキスト ボックス 136"/>
        <xdr:cNvSpPr txBox="1"/>
      </xdr:nvSpPr>
      <xdr:spPr>
        <a:xfrm>
          <a:off x="3497795" y="963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168367</xdr:rowOff>
    </xdr:from>
    <xdr:to>
      <xdr:col>15</xdr:col>
      <xdr:colOff>101600</xdr:colOff>
      <xdr:row>57</xdr:row>
      <xdr:rowOff>98517</xdr:rowOff>
    </xdr:to>
    <xdr:sp macro="" textlink="">
      <xdr:nvSpPr>
        <xdr:cNvPr id="138" name="楕円 137"/>
        <xdr:cNvSpPr/>
      </xdr:nvSpPr>
      <xdr:spPr>
        <a:xfrm>
          <a:off x="2857500" y="97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115044</xdr:rowOff>
    </xdr:from>
    <xdr:ext cx="599010" cy="259045"/>
    <xdr:sp macro="" textlink="">
      <xdr:nvSpPr>
        <xdr:cNvPr id="139" name="テキスト ボックス 138"/>
        <xdr:cNvSpPr txBox="1"/>
      </xdr:nvSpPr>
      <xdr:spPr>
        <a:xfrm>
          <a:off x="2608795" y="954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116072</xdr:rowOff>
    </xdr:from>
    <xdr:to>
      <xdr:col>10</xdr:col>
      <xdr:colOff>165100</xdr:colOff>
      <xdr:row>58</xdr:row>
      <xdr:rowOff>46222</xdr:rowOff>
    </xdr:to>
    <xdr:sp macro="" textlink="">
      <xdr:nvSpPr>
        <xdr:cNvPr id="140" name="楕円 139"/>
        <xdr:cNvSpPr/>
      </xdr:nvSpPr>
      <xdr:spPr>
        <a:xfrm>
          <a:off x="1968500" y="98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62749</xdr:rowOff>
    </xdr:from>
    <xdr:ext cx="599010" cy="259045"/>
    <xdr:sp macro="" textlink="">
      <xdr:nvSpPr>
        <xdr:cNvPr id="141" name="テキスト ボックス 140"/>
        <xdr:cNvSpPr txBox="1"/>
      </xdr:nvSpPr>
      <xdr:spPr>
        <a:xfrm>
          <a:off x="1719795" y="966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120822</xdr:rowOff>
    </xdr:from>
    <xdr:to>
      <xdr:col>6</xdr:col>
      <xdr:colOff>38100</xdr:colOff>
      <xdr:row>58</xdr:row>
      <xdr:rowOff>50972</xdr:rowOff>
    </xdr:to>
    <xdr:sp macro="" textlink="">
      <xdr:nvSpPr>
        <xdr:cNvPr id="142" name="楕円 141"/>
        <xdr:cNvSpPr/>
      </xdr:nvSpPr>
      <xdr:spPr>
        <a:xfrm>
          <a:off x="1079500" y="98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67499</xdr:rowOff>
    </xdr:from>
    <xdr:ext cx="599010" cy="259045"/>
    <xdr:sp macro="" textlink="">
      <xdr:nvSpPr>
        <xdr:cNvPr id="143" name="テキスト ボックス 142"/>
        <xdr:cNvSpPr txBox="1"/>
      </xdr:nvSpPr>
      <xdr:spPr>
        <a:xfrm>
          <a:off x="830795" y="966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27673</xdr:rowOff>
    </xdr:from>
    <xdr:to>
      <xdr:col>24</xdr:col>
      <xdr:colOff>63500</xdr:colOff>
      <xdr:row>77</xdr:row>
      <xdr:rowOff>32908</xdr:rowOff>
    </xdr:to>
    <xdr:cxnSp macro="">
      <xdr:nvCxnSpPr>
        <xdr:cNvPr id="172" name="直線コネクタ 171"/>
        <xdr:cNvCxnSpPr/>
      </xdr:nvCxnSpPr>
      <xdr:spPr>
        <a:xfrm flipV="1">
          <a:off x="3797300" y="13229323"/>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32908</xdr:rowOff>
    </xdr:from>
    <xdr:to>
      <xdr:col>19</xdr:col>
      <xdr:colOff>177800</xdr:colOff>
      <xdr:row>77</xdr:row>
      <xdr:rowOff>49026</xdr:rowOff>
    </xdr:to>
    <xdr:cxnSp macro="">
      <xdr:nvCxnSpPr>
        <xdr:cNvPr id="175" name="直線コネクタ 174"/>
        <xdr:cNvCxnSpPr/>
      </xdr:nvCxnSpPr>
      <xdr:spPr>
        <a:xfrm flipV="1">
          <a:off x="2908300" y="13234558"/>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36266</xdr:rowOff>
    </xdr:from>
    <xdr:to>
      <xdr:col>15</xdr:col>
      <xdr:colOff>50800</xdr:colOff>
      <xdr:row>77</xdr:row>
      <xdr:rowOff>49026</xdr:rowOff>
    </xdr:to>
    <xdr:cxnSp macro="">
      <xdr:nvCxnSpPr>
        <xdr:cNvPr id="178" name="直線コネクタ 177"/>
        <xdr:cNvCxnSpPr/>
      </xdr:nvCxnSpPr>
      <xdr:spPr>
        <a:xfrm>
          <a:off x="2019300" y="13237916"/>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36266</xdr:rowOff>
    </xdr:from>
    <xdr:to>
      <xdr:col>10</xdr:col>
      <xdr:colOff>114300</xdr:colOff>
      <xdr:row>77</xdr:row>
      <xdr:rowOff>82950</xdr:rowOff>
    </xdr:to>
    <xdr:cxnSp macro="">
      <xdr:nvCxnSpPr>
        <xdr:cNvPr id="181" name="直線コネクタ 180"/>
        <xdr:cNvCxnSpPr/>
      </xdr:nvCxnSpPr>
      <xdr:spPr>
        <a:xfrm flipV="1">
          <a:off x="1130300" y="13237916"/>
          <a:ext cx="8890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148323</xdr:rowOff>
    </xdr:from>
    <xdr:to>
      <xdr:col>24</xdr:col>
      <xdr:colOff>114300</xdr:colOff>
      <xdr:row>77</xdr:row>
      <xdr:rowOff>78473</xdr:rowOff>
    </xdr:to>
    <xdr:sp macro="" textlink="">
      <xdr:nvSpPr>
        <xdr:cNvPr id="191" name="楕円 190"/>
        <xdr:cNvSpPr/>
      </xdr:nvSpPr>
      <xdr:spPr>
        <a:xfrm>
          <a:off x="4584700" y="131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63250</xdr:rowOff>
    </xdr:from>
    <xdr:ext cx="599010" cy="259045"/>
    <xdr:sp macro="" textlink="">
      <xdr:nvSpPr>
        <xdr:cNvPr id="192" name="民生費該当値テキスト"/>
        <xdr:cNvSpPr txBox="1"/>
      </xdr:nvSpPr>
      <xdr:spPr>
        <a:xfrm>
          <a:off x="4686300" y="130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153558</xdr:rowOff>
    </xdr:from>
    <xdr:to>
      <xdr:col>20</xdr:col>
      <xdr:colOff>38100</xdr:colOff>
      <xdr:row>77</xdr:row>
      <xdr:rowOff>83708</xdr:rowOff>
    </xdr:to>
    <xdr:sp macro="" textlink="">
      <xdr:nvSpPr>
        <xdr:cNvPr id="193" name="楕円 192"/>
        <xdr:cNvSpPr/>
      </xdr:nvSpPr>
      <xdr:spPr>
        <a:xfrm>
          <a:off x="3746500" y="131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74835</xdr:rowOff>
    </xdr:from>
    <xdr:ext cx="599010" cy="259045"/>
    <xdr:sp macro="" textlink="">
      <xdr:nvSpPr>
        <xdr:cNvPr id="194" name="テキスト ボックス 193"/>
        <xdr:cNvSpPr txBox="1"/>
      </xdr:nvSpPr>
      <xdr:spPr>
        <a:xfrm>
          <a:off x="3497795" y="1327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169676</xdr:rowOff>
    </xdr:from>
    <xdr:to>
      <xdr:col>15</xdr:col>
      <xdr:colOff>101600</xdr:colOff>
      <xdr:row>77</xdr:row>
      <xdr:rowOff>99826</xdr:rowOff>
    </xdr:to>
    <xdr:sp macro="" textlink="">
      <xdr:nvSpPr>
        <xdr:cNvPr id="195" name="楕円 194"/>
        <xdr:cNvSpPr/>
      </xdr:nvSpPr>
      <xdr:spPr>
        <a:xfrm>
          <a:off x="2857500" y="131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90953</xdr:rowOff>
    </xdr:from>
    <xdr:ext cx="599010" cy="259045"/>
    <xdr:sp macro="" textlink="">
      <xdr:nvSpPr>
        <xdr:cNvPr id="196" name="テキスト ボックス 195"/>
        <xdr:cNvSpPr txBox="1"/>
      </xdr:nvSpPr>
      <xdr:spPr>
        <a:xfrm>
          <a:off x="2608795" y="132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156916</xdr:rowOff>
    </xdr:from>
    <xdr:to>
      <xdr:col>10</xdr:col>
      <xdr:colOff>165100</xdr:colOff>
      <xdr:row>77</xdr:row>
      <xdr:rowOff>87066</xdr:rowOff>
    </xdr:to>
    <xdr:sp macro="" textlink="">
      <xdr:nvSpPr>
        <xdr:cNvPr id="197" name="楕円 196"/>
        <xdr:cNvSpPr/>
      </xdr:nvSpPr>
      <xdr:spPr>
        <a:xfrm>
          <a:off x="1968500" y="131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78193</xdr:rowOff>
    </xdr:from>
    <xdr:ext cx="599010" cy="259045"/>
    <xdr:sp macro="" textlink="">
      <xdr:nvSpPr>
        <xdr:cNvPr id="198" name="テキスト ボックス 197"/>
        <xdr:cNvSpPr txBox="1"/>
      </xdr:nvSpPr>
      <xdr:spPr>
        <a:xfrm>
          <a:off x="1719795" y="1327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32150</xdr:rowOff>
    </xdr:from>
    <xdr:to>
      <xdr:col>6</xdr:col>
      <xdr:colOff>38100</xdr:colOff>
      <xdr:row>77</xdr:row>
      <xdr:rowOff>133750</xdr:rowOff>
    </xdr:to>
    <xdr:sp macro="" textlink="">
      <xdr:nvSpPr>
        <xdr:cNvPr id="199" name="楕円 198"/>
        <xdr:cNvSpPr/>
      </xdr:nvSpPr>
      <xdr:spPr>
        <a:xfrm>
          <a:off x="1079500" y="132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124877</xdr:rowOff>
    </xdr:from>
    <xdr:ext cx="599010" cy="259045"/>
    <xdr:sp macro="" textlink="">
      <xdr:nvSpPr>
        <xdr:cNvPr id="200" name="テキスト ボックス 199"/>
        <xdr:cNvSpPr txBox="1"/>
      </xdr:nvSpPr>
      <xdr:spPr>
        <a:xfrm>
          <a:off x="830795" y="1332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107186</xdr:rowOff>
    </xdr:from>
    <xdr:to>
      <xdr:col>24</xdr:col>
      <xdr:colOff>63500</xdr:colOff>
      <xdr:row>97</xdr:row>
      <xdr:rowOff>124828</xdr:rowOff>
    </xdr:to>
    <xdr:cxnSp macro="">
      <xdr:nvCxnSpPr>
        <xdr:cNvPr id="227" name="直線コネクタ 226"/>
        <xdr:cNvCxnSpPr/>
      </xdr:nvCxnSpPr>
      <xdr:spPr>
        <a:xfrm flipV="1">
          <a:off x="3797300" y="16737836"/>
          <a:ext cx="838200" cy="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124828</xdr:rowOff>
    </xdr:from>
    <xdr:to>
      <xdr:col>19</xdr:col>
      <xdr:colOff>177800</xdr:colOff>
      <xdr:row>97</xdr:row>
      <xdr:rowOff>142272</xdr:rowOff>
    </xdr:to>
    <xdr:cxnSp macro="">
      <xdr:nvCxnSpPr>
        <xdr:cNvPr id="230" name="直線コネクタ 229"/>
        <xdr:cNvCxnSpPr/>
      </xdr:nvCxnSpPr>
      <xdr:spPr>
        <a:xfrm flipV="1">
          <a:off x="2908300" y="16755478"/>
          <a:ext cx="889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142272</xdr:rowOff>
    </xdr:from>
    <xdr:to>
      <xdr:col>15</xdr:col>
      <xdr:colOff>50800</xdr:colOff>
      <xdr:row>97</xdr:row>
      <xdr:rowOff>159097</xdr:rowOff>
    </xdr:to>
    <xdr:cxnSp macro="">
      <xdr:nvCxnSpPr>
        <xdr:cNvPr id="233" name="直線コネクタ 232"/>
        <xdr:cNvCxnSpPr/>
      </xdr:nvCxnSpPr>
      <xdr:spPr>
        <a:xfrm flipV="1">
          <a:off x="2019300" y="16772922"/>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159097</xdr:rowOff>
    </xdr:from>
    <xdr:to>
      <xdr:col>10</xdr:col>
      <xdr:colOff>114300</xdr:colOff>
      <xdr:row>97</xdr:row>
      <xdr:rowOff>164002</xdr:rowOff>
    </xdr:to>
    <xdr:cxnSp macro="">
      <xdr:nvCxnSpPr>
        <xdr:cNvPr id="236" name="直線コネクタ 235"/>
        <xdr:cNvCxnSpPr/>
      </xdr:nvCxnSpPr>
      <xdr:spPr>
        <a:xfrm flipV="1">
          <a:off x="1130300" y="16789747"/>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56386</xdr:rowOff>
    </xdr:from>
    <xdr:to>
      <xdr:col>24</xdr:col>
      <xdr:colOff>114300</xdr:colOff>
      <xdr:row>97</xdr:row>
      <xdr:rowOff>157986</xdr:rowOff>
    </xdr:to>
    <xdr:sp macro="" textlink="">
      <xdr:nvSpPr>
        <xdr:cNvPr id="246" name="楕円 245"/>
        <xdr:cNvSpPr/>
      </xdr:nvSpPr>
      <xdr:spPr>
        <a:xfrm>
          <a:off x="4584700" y="166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34813</xdr:rowOff>
    </xdr:from>
    <xdr:ext cx="534377" cy="259045"/>
    <xdr:sp macro="" textlink="">
      <xdr:nvSpPr>
        <xdr:cNvPr id="247" name="衛生費該当値テキスト"/>
        <xdr:cNvSpPr txBox="1"/>
      </xdr:nvSpPr>
      <xdr:spPr>
        <a:xfrm>
          <a:off x="4686300" y="166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74028</xdr:rowOff>
    </xdr:from>
    <xdr:to>
      <xdr:col>20</xdr:col>
      <xdr:colOff>38100</xdr:colOff>
      <xdr:row>98</xdr:row>
      <xdr:rowOff>4178</xdr:rowOff>
    </xdr:to>
    <xdr:sp macro="" textlink="">
      <xdr:nvSpPr>
        <xdr:cNvPr id="248" name="楕円 247"/>
        <xdr:cNvSpPr/>
      </xdr:nvSpPr>
      <xdr:spPr>
        <a:xfrm>
          <a:off x="3746500" y="167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166755</xdr:rowOff>
    </xdr:from>
    <xdr:ext cx="534377" cy="259045"/>
    <xdr:sp macro="" textlink="">
      <xdr:nvSpPr>
        <xdr:cNvPr id="249" name="テキスト ボックス 248"/>
        <xdr:cNvSpPr txBox="1"/>
      </xdr:nvSpPr>
      <xdr:spPr>
        <a:xfrm>
          <a:off x="3530111" y="167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91472</xdr:rowOff>
    </xdr:from>
    <xdr:to>
      <xdr:col>15</xdr:col>
      <xdr:colOff>101600</xdr:colOff>
      <xdr:row>98</xdr:row>
      <xdr:rowOff>21622</xdr:rowOff>
    </xdr:to>
    <xdr:sp macro="" textlink="">
      <xdr:nvSpPr>
        <xdr:cNvPr id="250" name="楕円 249"/>
        <xdr:cNvSpPr/>
      </xdr:nvSpPr>
      <xdr:spPr>
        <a:xfrm>
          <a:off x="2857500" y="167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12749</xdr:rowOff>
    </xdr:from>
    <xdr:ext cx="534377" cy="259045"/>
    <xdr:sp macro="" textlink="">
      <xdr:nvSpPr>
        <xdr:cNvPr id="251" name="テキスト ボックス 250"/>
        <xdr:cNvSpPr txBox="1"/>
      </xdr:nvSpPr>
      <xdr:spPr>
        <a:xfrm>
          <a:off x="2641111" y="168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108297</xdr:rowOff>
    </xdr:from>
    <xdr:to>
      <xdr:col>10</xdr:col>
      <xdr:colOff>165100</xdr:colOff>
      <xdr:row>98</xdr:row>
      <xdr:rowOff>38447</xdr:rowOff>
    </xdr:to>
    <xdr:sp macro="" textlink="">
      <xdr:nvSpPr>
        <xdr:cNvPr id="252" name="楕円 251"/>
        <xdr:cNvSpPr/>
      </xdr:nvSpPr>
      <xdr:spPr>
        <a:xfrm>
          <a:off x="1968500" y="167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29574</xdr:rowOff>
    </xdr:from>
    <xdr:ext cx="534377" cy="259045"/>
    <xdr:sp macro="" textlink="">
      <xdr:nvSpPr>
        <xdr:cNvPr id="253" name="テキスト ボックス 252"/>
        <xdr:cNvSpPr txBox="1"/>
      </xdr:nvSpPr>
      <xdr:spPr>
        <a:xfrm>
          <a:off x="1752111" y="1683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113202</xdr:rowOff>
    </xdr:from>
    <xdr:to>
      <xdr:col>6</xdr:col>
      <xdr:colOff>38100</xdr:colOff>
      <xdr:row>98</xdr:row>
      <xdr:rowOff>43352</xdr:rowOff>
    </xdr:to>
    <xdr:sp macro="" textlink="">
      <xdr:nvSpPr>
        <xdr:cNvPr id="254" name="楕円 253"/>
        <xdr:cNvSpPr/>
      </xdr:nvSpPr>
      <xdr:spPr>
        <a:xfrm>
          <a:off x="1079500" y="167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34479</xdr:rowOff>
    </xdr:from>
    <xdr:ext cx="534377" cy="259045"/>
    <xdr:sp macro="" textlink="">
      <xdr:nvSpPr>
        <xdr:cNvPr id="255" name="テキスト ボックス 254"/>
        <xdr:cNvSpPr txBox="1"/>
      </xdr:nvSpPr>
      <xdr:spPr>
        <a:xfrm>
          <a:off x="863111" y="168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88888</xdr:rowOff>
    </xdr:from>
    <xdr:to>
      <xdr:col>55</xdr:col>
      <xdr:colOff>0</xdr:colOff>
      <xdr:row>58</xdr:row>
      <xdr:rowOff>89640</xdr:rowOff>
    </xdr:to>
    <xdr:cxnSp macro="">
      <xdr:nvCxnSpPr>
        <xdr:cNvPr id="339" name="直線コネクタ 338"/>
        <xdr:cNvCxnSpPr/>
      </xdr:nvCxnSpPr>
      <xdr:spPr>
        <a:xfrm>
          <a:off x="9639300" y="10032988"/>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88888</xdr:rowOff>
    </xdr:from>
    <xdr:to>
      <xdr:col>50</xdr:col>
      <xdr:colOff>114300</xdr:colOff>
      <xdr:row>58</xdr:row>
      <xdr:rowOff>93625</xdr:rowOff>
    </xdr:to>
    <xdr:cxnSp macro="">
      <xdr:nvCxnSpPr>
        <xdr:cNvPr id="342" name="直線コネクタ 341"/>
        <xdr:cNvCxnSpPr/>
      </xdr:nvCxnSpPr>
      <xdr:spPr>
        <a:xfrm flipV="1">
          <a:off x="8750300" y="10032988"/>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69013</xdr:rowOff>
    </xdr:from>
    <xdr:to>
      <xdr:col>45</xdr:col>
      <xdr:colOff>177800</xdr:colOff>
      <xdr:row>58</xdr:row>
      <xdr:rowOff>93625</xdr:rowOff>
    </xdr:to>
    <xdr:cxnSp macro="">
      <xdr:nvCxnSpPr>
        <xdr:cNvPr id="345" name="直線コネクタ 344"/>
        <xdr:cNvCxnSpPr/>
      </xdr:nvCxnSpPr>
      <xdr:spPr>
        <a:xfrm>
          <a:off x="7861300" y="10013113"/>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69013</xdr:rowOff>
    </xdr:from>
    <xdr:to>
      <xdr:col>41</xdr:col>
      <xdr:colOff>50800</xdr:colOff>
      <xdr:row>58</xdr:row>
      <xdr:rowOff>91373</xdr:rowOff>
    </xdr:to>
    <xdr:cxnSp macro="">
      <xdr:nvCxnSpPr>
        <xdr:cNvPr id="348" name="直線コネクタ 347"/>
        <xdr:cNvCxnSpPr/>
      </xdr:nvCxnSpPr>
      <xdr:spPr>
        <a:xfrm flipV="1">
          <a:off x="6972300" y="10013113"/>
          <a:ext cx="8890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38840</xdr:rowOff>
    </xdr:from>
    <xdr:to>
      <xdr:col>55</xdr:col>
      <xdr:colOff>50800</xdr:colOff>
      <xdr:row>58</xdr:row>
      <xdr:rowOff>140440</xdr:rowOff>
    </xdr:to>
    <xdr:sp macro="" textlink="">
      <xdr:nvSpPr>
        <xdr:cNvPr id="358" name="楕円 357"/>
        <xdr:cNvSpPr/>
      </xdr:nvSpPr>
      <xdr:spPr>
        <a:xfrm>
          <a:off x="10426700" y="99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38088</xdr:rowOff>
    </xdr:from>
    <xdr:to>
      <xdr:col>50</xdr:col>
      <xdr:colOff>165100</xdr:colOff>
      <xdr:row>58</xdr:row>
      <xdr:rowOff>139688</xdr:rowOff>
    </xdr:to>
    <xdr:sp macro="" textlink="">
      <xdr:nvSpPr>
        <xdr:cNvPr id="360" name="楕円 359"/>
        <xdr:cNvSpPr/>
      </xdr:nvSpPr>
      <xdr:spPr>
        <a:xfrm>
          <a:off x="9588500" y="99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130815</xdr:rowOff>
    </xdr:from>
    <xdr:ext cx="599010" cy="259045"/>
    <xdr:sp macro="" textlink="">
      <xdr:nvSpPr>
        <xdr:cNvPr id="361" name="テキスト ボックス 360"/>
        <xdr:cNvSpPr txBox="1"/>
      </xdr:nvSpPr>
      <xdr:spPr>
        <a:xfrm>
          <a:off x="9339795" y="1007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42825</xdr:rowOff>
    </xdr:from>
    <xdr:to>
      <xdr:col>46</xdr:col>
      <xdr:colOff>38100</xdr:colOff>
      <xdr:row>58</xdr:row>
      <xdr:rowOff>144425</xdr:rowOff>
    </xdr:to>
    <xdr:sp macro="" textlink="">
      <xdr:nvSpPr>
        <xdr:cNvPr id="362" name="楕円 361"/>
        <xdr:cNvSpPr/>
      </xdr:nvSpPr>
      <xdr:spPr>
        <a:xfrm>
          <a:off x="8699500" y="99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135552</xdr:rowOff>
    </xdr:from>
    <xdr:ext cx="599010" cy="259045"/>
    <xdr:sp macro="" textlink="">
      <xdr:nvSpPr>
        <xdr:cNvPr id="363" name="テキスト ボックス 362"/>
        <xdr:cNvSpPr txBox="1"/>
      </xdr:nvSpPr>
      <xdr:spPr>
        <a:xfrm>
          <a:off x="8450795" y="10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18213</xdr:rowOff>
    </xdr:from>
    <xdr:to>
      <xdr:col>41</xdr:col>
      <xdr:colOff>101600</xdr:colOff>
      <xdr:row>58</xdr:row>
      <xdr:rowOff>119813</xdr:rowOff>
    </xdr:to>
    <xdr:sp macro="" textlink="">
      <xdr:nvSpPr>
        <xdr:cNvPr id="364" name="楕円 363"/>
        <xdr:cNvSpPr/>
      </xdr:nvSpPr>
      <xdr:spPr>
        <a:xfrm>
          <a:off x="7810500" y="9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110940</xdr:rowOff>
    </xdr:from>
    <xdr:ext cx="599010" cy="259045"/>
    <xdr:sp macro="" textlink="">
      <xdr:nvSpPr>
        <xdr:cNvPr id="365" name="テキスト ボックス 364"/>
        <xdr:cNvSpPr txBox="1"/>
      </xdr:nvSpPr>
      <xdr:spPr>
        <a:xfrm>
          <a:off x="7561795" y="100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40573</xdr:rowOff>
    </xdr:from>
    <xdr:to>
      <xdr:col>36</xdr:col>
      <xdr:colOff>165100</xdr:colOff>
      <xdr:row>58</xdr:row>
      <xdr:rowOff>142173</xdr:rowOff>
    </xdr:to>
    <xdr:sp macro="" textlink="">
      <xdr:nvSpPr>
        <xdr:cNvPr id="366" name="楕円 365"/>
        <xdr:cNvSpPr/>
      </xdr:nvSpPr>
      <xdr:spPr>
        <a:xfrm>
          <a:off x="6921500" y="99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133300</xdr:rowOff>
    </xdr:from>
    <xdr:ext cx="599010" cy="259045"/>
    <xdr:sp macro="" textlink="">
      <xdr:nvSpPr>
        <xdr:cNvPr id="367" name="テキスト ボックス 366"/>
        <xdr:cNvSpPr txBox="1"/>
      </xdr:nvSpPr>
      <xdr:spPr>
        <a:xfrm>
          <a:off x="6672795" y="100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28251</xdr:rowOff>
    </xdr:from>
    <xdr:to>
      <xdr:col>55</xdr:col>
      <xdr:colOff>0</xdr:colOff>
      <xdr:row>79</xdr:row>
      <xdr:rowOff>82063</xdr:rowOff>
    </xdr:to>
    <xdr:cxnSp macro="">
      <xdr:nvCxnSpPr>
        <xdr:cNvPr id="398" name="直線コネクタ 397"/>
        <xdr:cNvCxnSpPr/>
      </xdr:nvCxnSpPr>
      <xdr:spPr>
        <a:xfrm flipV="1">
          <a:off x="9639300" y="13572801"/>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76184</xdr:rowOff>
    </xdr:from>
    <xdr:to>
      <xdr:col>50</xdr:col>
      <xdr:colOff>114300</xdr:colOff>
      <xdr:row>79</xdr:row>
      <xdr:rowOff>82063</xdr:rowOff>
    </xdr:to>
    <xdr:cxnSp macro="">
      <xdr:nvCxnSpPr>
        <xdr:cNvPr id="401" name="直線コネクタ 400"/>
        <xdr:cNvCxnSpPr/>
      </xdr:nvCxnSpPr>
      <xdr:spPr>
        <a:xfrm>
          <a:off x="8750300" y="1362073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81593</xdr:rowOff>
    </xdr:from>
    <xdr:to>
      <xdr:col>45</xdr:col>
      <xdr:colOff>177800</xdr:colOff>
      <xdr:row>79</xdr:row>
      <xdr:rowOff>76184</xdr:rowOff>
    </xdr:to>
    <xdr:cxnSp macro="">
      <xdr:nvCxnSpPr>
        <xdr:cNvPr id="404" name="直線コネクタ 403"/>
        <xdr:cNvCxnSpPr/>
      </xdr:nvCxnSpPr>
      <xdr:spPr>
        <a:xfrm>
          <a:off x="7861300" y="13454693"/>
          <a:ext cx="889000" cy="1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81593</xdr:rowOff>
    </xdr:from>
    <xdr:to>
      <xdr:col>41</xdr:col>
      <xdr:colOff>50800</xdr:colOff>
      <xdr:row>79</xdr:row>
      <xdr:rowOff>75918</xdr:rowOff>
    </xdr:to>
    <xdr:cxnSp macro="">
      <xdr:nvCxnSpPr>
        <xdr:cNvPr id="407" name="直線コネクタ 406"/>
        <xdr:cNvCxnSpPr/>
      </xdr:nvCxnSpPr>
      <xdr:spPr>
        <a:xfrm flipV="1">
          <a:off x="6972300" y="13454693"/>
          <a:ext cx="889000" cy="16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148901</xdr:rowOff>
    </xdr:from>
    <xdr:to>
      <xdr:col>55</xdr:col>
      <xdr:colOff>50800</xdr:colOff>
      <xdr:row>79</xdr:row>
      <xdr:rowOff>79051</xdr:rowOff>
    </xdr:to>
    <xdr:sp macro="" textlink="">
      <xdr:nvSpPr>
        <xdr:cNvPr id="417" name="楕円 416"/>
        <xdr:cNvSpPr/>
      </xdr:nvSpPr>
      <xdr:spPr>
        <a:xfrm>
          <a:off x="10426700" y="135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63828</xdr:rowOff>
    </xdr:from>
    <xdr:ext cx="534377" cy="259045"/>
    <xdr:sp macro="" textlink="">
      <xdr:nvSpPr>
        <xdr:cNvPr id="418" name="商工費該当値テキスト"/>
        <xdr:cNvSpPr txBox="1"/>
      </xdr:nvSpPr>
      <xdr:spPr>
        <a:xfrm>
          <a:off x="10528300" y="134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31263</xdr:rowOff>
    </xdr:from>
    <xdr:to>
      <xdr:col>50</xdr:col>
      <xdr:colOff>165100</xdr:colOff>
      <xdr:row>79</xdr:row>
      <xdr:rowOff>132863</xdr:rowOff>
    </xdr:to>
    <xdr:sp macro="" textlink="">
      <xdr:nvSpPr>
        <xdr:cNvPr id="419" name="楕円 418"/>
        <xdr:cNvSpPr/>
      </xdr:nvSpPr>
      <xdr:spPr>
        <a:xfrm>
          <a:off x="9588500" y="135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123990</xdr:rowOff>
    </xdr:from>
    <xdr:ext cx="469744" cy="259045"/>
    <xdr:sp macro="" textlink="">
      <xdr:nvSpPr>
        <xdr:cNvPr id="420" name="テキスト ボックス 419"/>
        <xdr:cNvSpPr txBox="1"/>
      </xdr:nvSpPr>
      <xdr:spPr>
        <a:xfrm>
          <a:off x="9404428" y="1366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25384</xdr:rowOff>
    </xdr:from>
    <xdr:to>
      <xdr:col>46</xdr:col>
      <xdr:colOff>38100</xdr:colOff>
      <xdr:row>79</xdr:row>
      <xdr:rowOff>126984</xdr:rowOff>
    </xdr:to>
    <xdr:sp macro="" textlink="">
      <xdr:nvSpPr>
        <xdr:cNvPr id="421" name="楕円 420"/>
        <xdr:cNvSpPr/>
      </xdr:nvSpPr>
      <xdr:spPr>
        <a:xfrm>
          <a:off x="8699500" y="13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118111</xdr:rowOff>
    </xdr:from>
    <xdr:ext cx="469744" cy="259045"/>
    <xdr:sp macro="" textlink="">
      <xdr:nvSpPr>
        <xdr:cNvPr id="422" name="テキスト ボックス 421"/>
        <xdr:cNvSpPr txBox="1"/>
      </xdr:nvSpPr>
      <xdr:spPr>
        <a:xfrm>
          <a:off x="8515428" y="136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30793</xdr:rowOff>
    </xdr:from>
    <xdr:to>
      <xdr:col>41</xdr:col>
      <xdr:colOff>101600</xdr:colOff>
      <xdr:row>78</xdr:row>
      <xdr:rowOff>132393</xdr:rowOff>
    </xdr:to>
    <xdr:sp macro="" textlink="">
      <xdr:nvSpPr>
        <xdr:cNvPr id="423" name="楕円 422"/>
        <xdr:cNvSpPr/>
      </xdr:nvSpPr>
      <xdr:spPr>
        <a:xfrm>
          <a:off x="7810500" y="134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148920</xdr:rowOff>
    </xdr:from>
    <xdr:ext cx="534377" cy="259045"/>
    <xdr:sp macro="" textlink="">
      <xdr:nvSpPr>
        <xdr:cNvPr id="424" name="テキスト ボックス 423"/>
        <xdr:cNvSpPr txBox="1"/>
      </xdr:nvSpPr>
      <xdr:spPr>
        <a:xfrm>
          <a:off x="7594111" y="1317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25118</xdr:rowOff>
    </xdr:from>
    <xdr:to>
      <xdr:col>36</xdr:col>
      <xdr:colOff>165100</xdr:colOff>
      <xdr:row>79</xdr:row>
      <xdr:rowOff>126718</xdr:rowOff>
    </xdr:to>
    <xdr:sp macro="" textlink="">
      <xdr:nvSpPr>
        <xdr:cNvPr id="425" name="楕円 424"/>
        <xdr:cNvSpPr/>
      </xdr:nvSpPr>
      <xdr:spPr>
        <a:xfrm>
          <a:off x="6921500" y="135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117845</xdr:rowOff>
    </xdr:from>
    <xdr:ext cx="469744" cy="259045"/>
    <xdr:sp macro="" textlink="">
      <xdr:nvSpPr>
        <xdr:cNvPr id="426" name="テキスト ボックス 425"/>
        <xdr:cNvSpPr txBox="1"/>
      </xdr:nvSpPr>
      <xdr:spPr>
        <a:xfrm>
          <a:off x="6737428" y="136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128789</xdr:rowOff>
    </xdr:from>
    <xdr:to>
      <xdr:col>55</xdr:col>
      <xdr:colOff>0</xdr:colOff>
      <xdr:row>98</xdr:row>
      <xdr:rowOff>128905</xdr:rowOff>
    </xdr:to>
    <xdr:cxnSp macro="">
      <xdr:nvCxnSpPr>
        <xdr:cNvPr id="457" name="直線コネクタ 456"/>
        <xdr:cNvCxnSpPr/>
      </xdr:nvCxnSpPr>
      <xdr:spPr>
        <a:xfrm>
          <a:off x="9639300" y="16930889"/>
          <a:ext cx="8382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128789</xdr:rowOff>
    </xdr:from>
    <xdr:to>
      <xdr:col>50</xdr:col>
      <xdr:colOff>114300</xdr:colOff>
      <xdr:row>99</xdr:row>
      <xdr:rowOff>31835</xdr:rowOff>
    </xdr:to>
    <xdr:cxnSp macro="">
      <xdr:nvCxnSpPr>
        <xdr:cNvPr id="460" name="直線コネクタ 459"/>
        <xdr:cNvCxnSpPr/>
      </xdr:nvCxnSpPr>
      <xdr:spPr>
        <a:xfrm flipV="1">
          <a:off x="8750300" y="16930889"/>
          <a:ext cx="889000" cy="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31835</xdr:rowOff>
    </xdr:from>
    <xdr:to>
      <xdr:col>45</xdr:col>
      <xdr:colOff>177800</xdr:colOff>
      <xdr:row>99</xdr:row>
      <xdr:rowOff>40142</xdr:rowOff>
    </xdr:to>
    <xdr:cxnSp macro="">
      <xdr:nvCxnSpPr>
        <xdr:cNvPr id="463" name="直線コネクタ 462"/>
        <xdr:cNvCxnSpPr/>
      </xdr:nvCxnSpPr>
      <xdr:spPr>
        <a:xfrm flipV="1">
          <a:off x="7861300" y="17005385"/>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39404</xdr:rowOff>
    </xdr:from>
    <xdr:to>
      <xdr:col>41</xdr:col>
      <xdr:colOff>50800</xdr:colOff>
      <xdr:row>99</xdr:row>
      <xdr:rowOff>40142</xdr:rowOff>
    </xdr:to>
    <xdr:cxnSp macro="">
      <xdr:nvCxnSpPr>
        <xdr:cNvPr id="466" name="直線コネクタ 465"/>
        <xdr:cNvCxnSpPr/>
      </xdr:nvCxnSpPr>
      <xdr:spPr>
        <a:xfrm>
          <a:off x="6972300" y="17012954"/>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78105</xdr:rowOff>
    </xdr:from>
    <xdr:to>
      <xdr:col>55</xdr:col>
      <xdr:colOff>50800</xdr:colOff>
      <xdr:row>99</xdr:row>
      <xdr:rowOff>8255</xdr:rowOff>
    </xdr:to>
    <xdr:sp macro="" textlink="">
      <xdr:nvSpPr>
        <xdr:cNvPr id="476" name="楕円 475"/>
        <xdr:cNvSpPr/>
      </xdr:nvSpPr>
      <xdr:spPr>
        <a:xfrm>
          <a:off x="104267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29361</xdr:rowOff>
    </xdr:from>
    <xdr:ext cx="599010" cy="259045"/>
    <xdr:sp macro="" textlink="">
      <xdr:nvSpPr>
        <xdr:cNvPr id="477" name="土木費該当値テキスト"/>
        <xdr:cNvSpPr txBox="1"/>
      </xdr:nvSpPr>
      <xdr:spPr>
        <a:xfrm>
          <a:off x="10528300" y="168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77989</xdr:rowOff>
    </xdr:from>
    <xdr:to>
      <xdr:col>50</xdr:col>
      <xdr:colOff>165100</xdr:colOff>
      <xdr:row>99</xdr:row>
      <xdr:rowOff>8139</xdr:rowOff>
    </xdr:to>
    <xdr:sp macro="" textlink="">
      <xdr:nvSpPr>
        <xdr:cNvPr id="478" name="楕円 477"/>
        <xdr:cNvSpPr/>
      </xdr:nvSpPr>
      <xdr:spPr>
        <a:xfrm>
          <a:off x="9588500" y="168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170716</xdr:rowOff>
    </xdr:from>
    <xdr:ext cx="599010" cy="259045"/>
    <xdr:sp macro="" textlink="">
      <xdr:nvSpPr>
        <xdr:cNvPr id="479" name="テキスト ボックス 478"/>
        <xdr:cNvSpPr txBox="1"/>
      </xdr:nvSpPr>
      <xdr:spPr>
        <a:xfrm>
          <a:off x="9339795" y="169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152485</xdr:rowOff>
    </xdr:from>
    <xdr:to>
      <xdr:col>46</xdr:col>
      <xdr:colOff>38100</xdr:colOff>
      <xdr:row>99</xdr:row>
      <xdr:rowOff>82635</xdr:rowOff>
    </xdr:to>
    <xdr:sp macro="" textlink="">
      <xdr:nvSpPr>
        <xdr:cNvPr id="480" name="楕円 479"/>
        <xdr:cNvSpPr/>
      </xdr:nvSpPr>
      <xdr:spPr>
        <a:xfrm>
          <a:off x="8699500" y="169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73762</xdr:rowOff>
    </xdr:from>
    <xdr:ext cx="534377" cy="259045"/>
    <xdr:sp macro="" textlink="">
      <xdr:nvSpPr>
        <xdr:cNvPr id="481" name="テキスト ボックス 480"/>
        <xdr:cNvSpPr txBox="1"/>
      </xdr:nvSpPr>
      <xdr:spPr>
        <a:xfrm>
          <a:off x="8483111" y="170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160792</xdr:rowOff>
    </xdr:from>
    <xdr:to>
      <xdr:col>41</xdr:col>
      <xdr:colOff>101600</xdr:colOff>
      <xdr:row>99</xdr:row>
      <xdr:rowOff>90942</xdr:rowOff>
    </xdr:to>
    <xdr:sp macro="" textlink="">
      <xdr:nvSpPr>
        <xdr:cNvPr id="482" name="楕円 481"/>
        <xdr:cNvSpPr/>
      </xdr:nvSpPr>
      <xdr:spPr>
        <a:xfrm>
          <a:off x="7810500" y="169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82069</xdr:rowOff>
    </xdr:from>
    <xdr:ext cx="534377" cy="259045"/>
    <xdr:sp macro="" textlink="">
      <xdr:nvSpPr>
        <xdr:cNvPr id="483" name="テキスト ボックス 482"/>
        <xdr:cNvSpPr txBox="1"/>
      </xdr:nvSpPr>
      <xdr:spPr>
        <a:xfrm>
          <a:off x="7594111" y="1705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160054</xdr:rowOff>
    </xdr:from>
    <xdr:to>
      <xdr:col>36</xdr:col>
      <xdr:colOff>165100</xdr:colOff>
      <xdr:row>99</xdr:row>
      <xdr:rowOff>90204</xdr:rowOff>
    </xdr:to>
    <xdr:sp macro="" textlink="">
      <xdr:nvSpPr>
        <xdr:cNvPr id="484" name="楕円 483"/>
        <xdr:cNvSpPr/>
      </xdr:nvSpPr>
      <xdr:spPr>
        <a:xfrm>
          <a:off x="6921500" y="169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81331</xdr:rowOff>
    </xdr:from>
    <xdr:ext cx="534377" cy="259045"/>
    <xdr:sp macro="" textlink="">
      <xdr:nvSpPr>
        <xdr:cNvPr id="485" name="テキスト ボックス 484"/>
        <xdr:cNvSpPr txBox="1"/>
      </xdr:nvSpPr>
      <xdr:spPr>
        <a:xfrm>
          <a:off x="6705111" y="170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75623</xdr:rowOff>
    </xdr:from>
    <xdr:to>
      <xdr:col>85</xdr:col>
      <xdr:colOff>127000</xdr:colOff>
      <xdr:row>38</xdr:row>
      <xdr:rowOff>126292</xdr:rowOff>
    </xdr:to>
    <xdr:cxnSp macro="">
      <xdr:nvCxnSpPr>
        <xdr:cNvPr id="514" name="直線コネクタ 513"/>
        <xdr:cNvCxnSpPr/>
      </xdr:nvCxnSpPr>
      <xdr:spPr>
        <a:xfrm flipV="1">
          <a:off x="15481300" y="6590723"/>
          <a:ext cx="838200" cy="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126292</xdr:rowOff>
    </xdr:from>
    <xdr:to>
      <xdr:col>81</xdr:col>
      <xdr:colOff>50800</xdr:colOff>
      <xdr:row>38</xdr:row>
      <xdr:rowOff>140146</xdr:rowOff>
    </xdr:to>
    <xdr:cxnSp macro="">
      <xdr:nvCxnSpPr>
        <xdr:cNvPr id="517" name="直線コネクタ 516"/>
        <xdr:cNvCxnSpPr/>
      </xdr:nvCxnSpPr>
      <xdr:spPr>
        <a:xfrm flipV="1">
          <a:off x="14592300" y="6641392"/>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140146</xdr:rowOff>
    </xdr:from>
    <xdr:to>
      <xdr:col>76</xdr:col>
      <xdr:colOff>114300</xdr:colOff>
      <xdr:row>38</xdr:row>
      <xdr:rowOff>164861</xdr:rowOff>
    </xdr:to>
    <xdr:cxnSp macro="">
      <xdr:nvCxnSpPr>
        <xdr:cNvPr id="520" name="直線コネクタ 519"/>
        <xdr:cNvCxnSpPr/>
      </xdr:nvCxnSpPr>
      <xdr:spPr>
        <a:xfrm flipV="1">
          <a:off x="13703300" y="6655246"/>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99047</xdr:rowOff>
    </xdr:from>
    <xdr:to>
      <xdr:col>71</xdr:col>
      <xdr:colOff>177800</xdr:colOff>
      <xdr:row>38</xdr:row>
      <xdr:rowOff>164861</xdr:rowOff>
    </xdr:to>
    <xdr:cxnSp macro="">
      <xdr:nvCxnSpPr>
        <xdr:cNvPr id="523" name="直線コネクタ 522"/>
        <xdr:cNvCxnSpPr/>
      </xdr:nvCxnSpPr>
      <xdr:spPr>
        <a:xfrm>
          <a:off x="12814300" y="6614147"/>
          <a:ext cx="889000" cy="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24823</xdr:rowOff>
    </xdr:from>
    <xdr:to>
      <xdr:col>85</xdr:col>
      <xdr:colOff>177800</xdr:colOff>
      <xdr:row>38</xdr:row>
      <xdr:rowOff>126423</xdr:rowOff>
    </xdr:to>
    <xdr:sp macro="" textlink="">
      <xdr:nvSpPr>
        <xdr:cNvPr id="533" name="楕円 532"/>
        <xdr:cNvSpPr/>
      </xdr:nvSpPr>
      <xdr:spPr>
        <a:xfrm>
          <a:off x="16268700" y="65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111200</xdr:rowOff>
    </xdr:from>
    <xdr:ext cx="534377" cy="259045"/>
    <xdr:sp macro="" textlink="">
      <xdr:nvSpPr>
        <xdr:cNvPr id="534" name="消防費該当値テキスト"/>
        <xdr:cNvSpPr txBox="1"/>
      </xdr:nvSpPr>
      <xdr:spPr>
        <a:xfrm>
          <a:off x="16370300" y="645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75492</xdr:rowOff>
    </xdr:from>
    <xdr:to>
      <xdr:col>81</xdr:col>
      <xdr:colOff>101600</xdr:colOff>
      <xdr:row>39</xdr:row>
      <xdr:rowOff>5642</xdr:rowOff>
    </xdr:to>
    <xdr:sp macro="" textlink="">
      <xdr:nvSpPr>
        <xdr:cNvPr id="535" name="楕円 534"/>
        <xdr:cNvSpPr/>
      </xdr:nvSpPr>
      <xdr:spPr>
        <a:xfrm>
          <a:off x="15430500" y="65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168219</xdr:rowOff>
    </xdr:from>
    <xdr:ext cx="534377" cy="259045"/>
    <xdr:sp macro="" textlink="">
      <xdr:nvSpPr>
        <xdr:cNvPr id="536" name="テキスト ボックス 535"/>
        <xdr:cNvSpPr txBox="1"/>
      </xdr:nvSpPr>
      <xdr:spPr>
        <a:xfrm>
          <a:off x="15214111" y="66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89346</xdr:rowOff>
    </xdr:from>
    <xdr:to>
      <xdr:col>76</xdr:col>
      <xdr:colOff>165100</xdr:colOff>
      <xdr:row>39</xdr:row>
      <xdr:rowOff>19496</xdr:rowOff>
    </xdr:to>
    <xdr:sp macro="" textlink="">
      <xdr:nvSpPr>
        <xdr:cNvPr id="537" name="楕円 536"/>
        <xdr:cNvSpPr/>
      </xdr:nvSpPr>
      <xdr:spPr>
        <a:xfrm>
          <a:off x="14541500" y="66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10623</xdr:rowOff>
    </xdr:from>
    <xdr:ext cx="534377" cy="259045"/>
    <xdr:sp macro="" textlink="">
      <xdr:nvSpPr>
        <xdr:cNvPr id="538" name="テキスト ボックス 537"/>
        <xdr:cNvSpPr txBox="1"/>
      </xdr:nvSpPr>
      <xdr:spPr>
        <a:xfrm>
          <a:off x="14325111" y="66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114061</xdr:rowOff>
    </xdr:from>
    <xdr:to>
      <xdr:col>72</xdr:col>
      <xdr:colOff>38100</xdr:colOff>
      <xdr:row>39</xdr:row>
      <xdr:rowOff>44211</xdr:rowOff>
    </xdr:to>
    <xdr:sp macro="" textlink="">
      <xdr:nvSpPr>
        <xdr:cNvPr id="539" name="楕円 538"/>
        <xdr:cNvSpPr/>
      </xdr:nvSpPr>
      <xdr:spPr>
        <a:xfrm>
          <a:off x="13652500" y="66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35338</xdr:rowOff>
    </xdr:from>
    <xdr:ext cx="534377" cy="259045"/>
    <xdr:sp macro="" textlink="">
      <xdr:nvSpPr>
        <xdr:cNvPr id="540" name="テキスト ボックス 539"/>
        <xdr:cNvSpPr txBox="1"/>
      </xdr:nvSpPr>
      <xdr:spPr>
        <a:xfrm>
          <a:off x="13436111" y="67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48247</xdr:rowOff>
    </xdr:from>
    <xdr:to>
      <xdr:col>67</xdr:col>
      <xdr:colOff>101600</xdr:colOff>
      <xdr:row>38</xdr:row>
      <xdr:rowOff>149847</xdr:rowOff>
    </xdr:to>
    <xdr:sp macro="" textlink="">
      <xdr:nvSpPr>
        <xdr:cNvPr id="541" name="楕円 540"/>
        <xdr:cNvSpPr/>
      </xdr:nvSpPr>
      <xdr:spPr>
        <a:xfrm>
          <a:off x="12763500" y="65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140974</xdr:rowOff>
    </xdr:from>
    <xdr:ext cx="534377" cy="259045"/>
    <xdr:sp macro="" textlink="">
      <xdr:nvSpPr>
        <xdr:cNvPr id="542" name="テキスト ボックス 541"/>
        <xdr:cNvSpPr txBox="1"/>
      </xdr:nvSpPr>
      <xdr:spPr>
        <a:xfrm>
          <a:off x="12547111" y="66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52708</xdr:rowOff>
    </xdr:from>
    <xdr:to>
      <xdr:col>85</xdr:col>
      <xdr:colOff>127000</xdr:colOff>
      <xdr:row>58</xdr:row>
      <xdr:rowOff>68661</xdr:rowOff>
    </xdr:to>
    <xdr:cxnSp macro="">
      <xdr:nvCxnSpPr>
        <xdr:cNvPr id="571" name="直線コネクタ 570"/>
        <xdr:cNvCxnSpPr/>
      </xdr:nvCxnSpPr>
      <xdr:spPr>
        <a:xfrm flipV="1">
          <a:off x="15481300" y="9996808"/>
          <a:ext cx="8382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48285</xdr:rowOff>
    </xdr:from>
    <xdr:to>
      <xdr:col>81</xdr:col>
      <xdr:colOff>50800</xdr:colOff>
      <xdr:row>58</xdr:row>
      <xdr:rowOff>68661</xdr:rowOff>
    </xdr:to>
    <xdr:cxnSp macro="">
      <xdr:nvCxnSpPr>
        <xdr:cNvPr id="574" name="直線コネクタ 573"/>
        <xdr:cNvCxnSpPr/>
      </xdr:nvCxnSpPr>
      <xdr:spPr>
        <a:xfrm>
          <a:off x="14592300" y="9992385"/>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48285</xdr:rowOff>
    </xdr:from>
    <xdr:to>
      <xdr:col>76</xdr:col>
      <xdr:colOff>114300</xdr:colOff>
      <xdr:row>58</xdr:row>
      <xdr:rowOff>99518</xdr:rowOff>
    </xdr:to>
    <xdr:cxnSp macro="">
      <xdr:nvCxnSpPr>
        <xdr:cNvPr id="577" name="直線コネクタ 576"/>
        <xdr:cNvCxnSpPr/>
      </xdr:nvCxnSpPr>
      <xdr:spPr>
        <a:xfrm flipV="1">
          <a:off x="13703300" y="9992385"/>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99518</xdr:rowOff>
    </xdr:from>
    <xdr:to>
      <xdr:col>71</xdr:col>
      <xdr:colOff>177800</xdr:colOff>
      <xdr:row>58</xdr:row>
      <xdr:rowOff>115739</xdr:rowOff>
    </xdr:to>
    <xdr:cxnSp macro="">
      <xdr:nvCxnSpPr>
        <xdr:cNvPr id="580" name="直線コネクタ 579"/>
        <xdr:cNvCxnSpPr/>
      </xdr:nvCxnSpPr>
      <xdr:spPr>
        <a:xfrm flipV="1">
          <a:off x="12814300" y="10043618"/>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1908</xdr:rowOff>
    </xdr:from>
    <xdr:to>
      <xdr:col>85</xdr:col>
      <xdr:colOff>177800</xdr:colOff>
      <xdr:row>58</xdr:row>
      <xdr:rowOff>103508</xdr:rowOff>
    </xdr:to>
    <xdr:sp macro="" textlink="">
      <xdr:nvSpPr>
        <xdr:cNvPr id="590" name="楕円 589"/>
        <xdr:cNvSpPr/>
      </xdr:nvSpPr>
      <xdr:spPr>
        <a:xfrm>
          <a:off x="16268700" y="99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88285</xdr:rowOff>
    </xdr:from>
    <xdr:ext cx="534377" cy="259045"/>
    <xdr:sp macro="" textlink="">
      <xdr:nvSpPr>
        <xdr:cNvPr id="591" name="教育費該当値テキスト"/>
        <xdr:cNvSpPr txBox="1"/>
      </xdr:nvSpPr>
      <xdr:spPr>
        <a:xfrm>
          <a:off x="16370300" y="986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17861</xdr:rowOff>
    </xdr:from>
    <xdr:to>
      <xdr:col>81</xdr:col>
      <xdr:colOff>101600</xdr:colOff>
      <xdr:row>58</xdr:row>
      <xdr:rowOff>119461</xdr:rowOff>
    </xdr:to>
    <xdr:sp macro="" textlink="">
      <xdr:nvSpPr>
        <xdr:cNvPr id="592" name="楕円 591"/>
        <xdr:cNvSpPr/>
      </xdr:nvSpPr>
      <xdr:spPr>
        <a:xfrm>
          <a:off x="15430500" y="9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110588</xdr:rowOff>
    </xdr:from>
    <xdr:ext cx="534377" cy="259045"/>
    <xdr:sp macro="" textlink="">
      <xdr:nvSpPr>
        <xdr:cNvPr id="593" name="テキスト ボックス 592"/>
        <xdr:cNvSpPr txBox="1"/>
      </xdr:nvSpPr>
      <xdr:spPr>
        <a:xfrm>
          <a:off x="15214111" y="100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168935</xdr:rowOff>
    </xdr:from>
    <xdr:to>
      <xdr:col>76</xdr:col>
      <xdr:colOff>165100</xdr:colOff>
      <xdr:row>58</xdr:row>
      <xdr:rowOff>99085</xdr:rowOff>
    </xdr:to>
    <xdr:sp macro="" textlink="">
      <xdr:nvSpPr>
        <xdr:cNvPr id="594" name="楕円 593"/>
        <xdr:cNvSpPr/>
      </xdr:nvSpPr>
      <xdr:spPr>
        <a:xfrm>
          <a:off x="14541500" y="9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90212</xdr:rowOff>
    </xdr:from>
    <xdr:ext cx="534377" cy="259045"/>
    <xdr:sp macro="" textlink="">
      <xdr:nvSpPr>
        <xdr:cNvPr id="595" name="テキスト ボックス 594"/>
        <xdr:cNvSpPr txBox="1"/>
      </xdr:nvSpPr>
      <xdr:spPr>
        <a:xfrm>
          <a:off x="14325111" y="100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48718</xdr:rowOff>
    </xdr:from>
    <xdr:to>
      <xdr:col>72</xdr:col>
      <xdr:colOff>38100</xdr:colOff>
      <xdr:row>58</xdr:row>
      <xdr:rowOff>150318</xdr:rowOff>
    </xdr:to>
    <xdr:sp macro="" textlink="">
      <xdr:nvSpPr>
        <xdr:cNvPr id="596" name="楕円 595"/>
        <xdr:cNvSpPr/>
      </xdr:nvSpPr>
      <xdr:spPr>
        <a:xfrm>
          <a:off x="13652500" y="99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141445</xdr:rowOff>
    </xdr:from>
    <xdr:ext cx="534377" cy="259045"/>
    <xdr:sp macro="" textlink="">
      <xdr:nvSpPr>
        <xdr:cNvPr id="597" name="テキスト ボックス 596"/>
        <xdr:cNvSpPr txBox="1"/>
      </xdr:nvSpPr>
      <xdr:spPr>
        <a:xfrm>
          <a:off x="13436111" y="100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64939</xdr:rowOff>
    </xdr:from>
    <xdr:to>
      <xdr:col>67</xdr:col>
      <xdr:colOff>101600</xdr:colOff>
      <xdr:row>58</xdr:row>
      <xdr:rowOff>166539</xdr:rowOff>
    </xdr:to>
    <xdr:sp macro="" textlink="">
      <xdr:nvSpPr>
        <xdr:cNvPr id="598" name="楕円 597"/>
        <xdr:cNvSpPr/>
      </xdr:nvSpPr>
      <xdr:spPr>
        <a:xfrm>
          <a:off x="12763500" y="100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157666</xdr:rowOff>
    </xdr:from>
    <xdr:ext cx="534377" cy="259045"/>
    <xdr:sp macro="" textlink="">
      <xdr:nvSpPr>
        <xdr:cNvPr id="599" name="テキスト ボックス 598"/>
        <xdr:cNvSpPr txBox="1"/>
      </xdr:nvSpPr>
      <xdr:spPr>
        <a:xfrm>
          <a:off x="12547111" y="1010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133550</xdr:rowOff>
    </xdr:from>
    <xdr:to>
      <xdr:col>85</xdr:col>
      <xdr:colOff>127000</xdr:colOff>
      <xdr:row>79</xdr:row>
      <xdr:rowOff>6739</xdr:rowOff>
    </xdr:to>
    <xdr:cxnSp macro="">
      <xdr:nvCxnSpPr>
        <xdr:cNvPr id="628" name="直線コネクタ 627"/>
        <xdr:cNvCxnSpPr/>
      </xdr:nvCxnSpPr>
      <xdr:spPr>
        <a:xfrm>
          <a:off x="15481300" y="13506650"/>
          <a:ext cx="838200" cy="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133550</xdr:rowOff>
    </xdr:from>
    <xdr:to>
      <xdr:col>81</xdr:col>
      <xdr:colOff>50800</xdr:colOff>
      <xdr:row>78</xdr:row>
      <xdr:rowOff>166379</xdr:rowOff>
    </xdr:to>
    <xdr:cxnSp macro="">
      <xdr:nvCxnSpPr>
        <xdr:cNvPr id="631" name="直線コネクタ 630"/>
        <xdr:cNvCxnSpPr/>
      </xdr:nvCxnSpPr>
      <xdr:spPr>
        <a:xfrm flipV="1">
          <a:off x="14592300" y="13506650"/>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166379</xdr:rowOff>
    </xdr:from>
    <xdr:to>
      <xdr:col>76</xdr:col>
      <xdr:colOff>114300</xdr:colOff>
      <xdr:row>79</xdr:row>
      <xdr:rowOff>3772</xdr:rowOff>
    </xdr:to>
    <xdr:cxnSp macro="">
      <xdr:nvCxnSpPr>
        <xdr:cNvPr id="634" name="直線コネクタ 633"/>
        <xdr:cNvCxnSpPr/>
      </xdr:nvCxnSpPr>
      <xdr:spPr>
        <a:xfrm flipV="1">
          <a:off x="13703300" y="1353947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157820</xdr:rowOff>
    </xdr:from>
    <xdr:to>
      <xdr:col>71</xdr:col>
      <xdr:colOff>177800</xdr:colOff>
      <xdr:row>79</xdr:row>
      <xdr:rowOff>3772</xdr:rowOff>
    </xdr:to>
    <xdr:cxnSp macro="">
      <xdr:nvCxnSpPr>
        <xdr:cNvPr id="637" name="直線コネクタ 636"/>
        <xdr:cNvCxnSpPr/>
      </xdr:nvCxnSpPr>
      <xdr:spPr>
        <a:xfrm>
          <a:off x="12814300" y="13530920"/>
          <a:ext cx="889000" cy="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127389</xdr:rowOff>
    </xdr:from>
    <xdr:to>
      <xdr:col>85</xdr:col>
      <xdr:colOff>177800</xdr:colOff>
      <xdr:row>79</xdr:row>
      <xdr:rowOff>57539</xdr:rowOff>
    </xdr:to>
    <xdr:sp macro="" textlink="">
      <xdr:nvSpPr>
        <xdr:cNvPr id="647" name="楕円 646"/>
        <xdr:cNvSpPr/>
      </xdr:nvSpPr>
      <xdr:spPr>
        <a:xfrm>
          <a:off x="16268700" y="135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82750</xdr:rowOff>
    </xdr:from>
    <xdr:to>
      <xdr:col>81</xdr:col>
      <xdr:colOff>101600</xdr:colOff>
      <xdr:row>79</xdr:row>
      <xdr:rowOff>12900</xdr:rowOff>
    </xdr:to>
    <xdr:sp macro="" textlink="">
      <xdr:nvSpPr>
        <xdr:cNvPr id="649" name="楕円 648"/>
        <xdr:cNvSpPr/>
      </xdr:nvSpPr>
      <xdr:spPr>
        <a:xfrm>
          <a:off x="15430500" y="13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29427</xdr:rowOff>
    </xdr:from>
    <xdr:ext cx="534377" cy="259045"/>
    <xdr:sp macro="" textlink="">
      <xdr:nvSpPr>
        <xdr:cNvPr id="650" name="テキスト ボックス 649"/>
        <xdr:cNvSpPr txBox="1"/>
      </xdr:nvSpPr>
      <xdr:spPr>
        <a:xfrm>
          <a:off x="15214111" y="132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115579</xdr:rowOff>
    </xdr:from>
    <xdr:to>
      <xdr:col>76</xdr:col>
      <xdr:colOff>165100</xdr:colOff>
      <xdr:row>79</xdr:row>
      <xdr:rowOff>45729</xdr:rowOff>
    </xdr:to>
    <xdr:sp macro="" textlink="">
      <xdr:nvSpPr>
        <xdr:cNvPr id="651" name="楕円 650"/>
        <xdr:cNvSpPr/>
      </xdr:nvSpPr>
      <xdr:spPr>
        <a:xfrm>
          <a:off x="14541500" y="134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62256</xdr:rowOff>
    </xdr:from>
    <xdr:ext cx="534377" cy="259045"/>
    <xdr:sp macro="" textlink="">
      <xdr:nvSpPr>
        <xdr:cNvPr id="652" name="テキスト ボックス 651"/>
        <xdr:cNvSpPr txBox="1"/>
      </xdr:nvSpPr>
      <xdr:spPr>
        <a:xfrm>
          <a:off x="14325111" y="132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124422</xdr:rowOff>
    </xdr:from>
    <xdr:to>
      <xdr:col>72</xdr:col>
      <xdr:colOff>38100</xdr:colOff>
      <xdr:row>79</xdr:row>
      <xdr:rowOff>54572</xdr:rowOff>
    </xdr:to>
    <xdr:sp macro="" textlink="">
      <xdr:nvSpPr>
        <xdr:cNvPr id="653" name="楕円 652"/>
        <xdr:cNvSpPr/>
      </xdr:nvSpPr>
      <xdr:spPr>
        <a:xfrm>
          <a:off x="13652500" y="134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71099</xdr:rowOff>
    </xdr:from>
    <xdr:ext cx="534377" cy="259045"/>
    <xdr:sp macro="" textlink="">
      <xdr:nvSpPr>
        <xdr:cNvPr id="654" name="テキスト ボックス 653"/>
        <xdr:cNvSpPr txBox="1"/>
      </xdr:nvSpPr>
      <xdr:spPr>
        <a:xfrm>
          <a:off x="13436111" y="132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107020</xdr:rowOff>
    </xdr:from>
    <xdr:to>
      <xdr:col>67</xdr:col>
      <xdr:colOff>101600</xdr:colOff>
      <xdr:row>79</xdr:row>
      <xdr:rowOff>37170</xdr:rowOff>
    </xdr:to>
    <xdr:sp macro="" textlink="">
      <xdr:nvSpPr>
        <xdr:cNvPr id="655" name="楕円 654"/>
        <xdr:cNvSpPr/>
      </xdr:nvSpPr>
      <xdr:spPr>
        <a:xfrm>
          <a:off x="12763500" y="1348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53697</xdr:rowOff>
    </xdr:from>
    <xdr:ext cx="534377" cy="259045"/>
    <xdr:sp macro="" textlink="">
      <xdr:nvSpPr>
        <xdr:cNvPr id="656" name="テキスト ボックス 655"/>
        <xdr:cNvSpPr txBox="1"/>
      </xdr:nvSpPr>
      <xdr:spPr>
        <a:xfrm>
          <a:off x="12547111" y="132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101715</xdr:rowOff>
    </xdr:from>
    <xdr:to>
      <xdr:col>85</xdr:col>
      <xdr:colOff>127000</xdr:colOff>
      <xdr:row>98</xdr:row>
      <xdr:rowOff>112246</xdr:rowOff>
    </xdr:to>
    <xdr:cxnSp macro="">
      <xdr:nvCxnSpPr>
        <xdr:cNvPr id="687" name="直線コネクタ 686"/>
        <xdr:cNvCxnSpPr/>
      </xdr:nvCxnSpPr>
      <xdr:spPr>
        <a:xfrm>
          <a:off x="15481300" y="16903815"/>
          <a:ext cx="8382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42932</xdr:rowOff>
    </xdr:from>
    <xdr:to>
      <xdr:col>81</xdr:col>
      <xdr:colOff>50800</xdr:colOff>
      <xdr:row>98</xdr:row>
      <xdr:rowOff>101715</xdr:rowOff>
    </xdr:to>
    <xdr:cxnSp macro="">
      <xdr:nvCxnSpPr>
        <xdr:cNvPr id="690" name="直線コネクタ 689"/>
        <xdr:cNvCxnSpPr/>
      </xdr:nvCxnSpPr>
      <xdr:spPr>
        <a:xfrm>
          <a:off x="14592300" y="16845032"/>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136886</xdr:rowOff>
    </xdr:from>
    <xdr:to>
      <xdr:col>76</xdr:col>
      <xdr:colOff>114300</xdr:colOff>
      <xdr:row>98</xdr:row>
      <xdr:rowOff>42932</xdr:rowOff>
    </xdr:to>
    <xdr:cxnSp macro="">
      <xdr:nvCxnSpPr>
        <xdr:cNvPr id="693" name="直線コネクタ 692"/>
        <xdr:cNvCxnSpPr/>
      </xdr:nvCxnSpPr>
      <xdr:spPr>
        <a:xfrm>
          <a:off x="13703300" y="16767536"/>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136886</xdr:rowOff>
    </xdr:from>
    <xdr:to>
      <xdr:col>71</xdr:col>
      <xdr:colOff>177800</xdr:colOff>
      <xdr:row>98</xdr:row>
      <xdr:rowOff>36063</xdr:rowOff>
    </xdr:to>
    <xdr:cxnSp macro="">
      <xdr:nvCxnSpPr>
        <xdr:cNvPr id="696" name="直線コネクタ 695"/>
        <xdr:cNvCxnSpPr/>
      </xdr:nvCxnSpPr>
      <xdr:spPr>
        <a:xfrm flipV="1">
          <a:off x="12814300" y="16767536"/>
          <a:ext cx="889000" cy="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61446</xdr:rowOff>
    </xdr:from>
    <xdr:to>
      <xdr:col>85</xdr:col>
      <xdr:colOff>177800</xdr:colOff>
      <xdr:row>98</xdr:row>
      <xdr:rowOff>163046</xdr:rowOff>
    </xdr:to>
    <xdr:sp macro="" textlink="">
      <xdr:nvSpPr>
        <xdr:cNvPr id="706" name="楕円 705"/>
        <xdr:cNvSpPr/>
      </xdr:nvSpPr>
      <xdr:spPr>
        <a:xfrm>
          <a:off x="16268700" y="16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39873</xdr:rowOff>
    </xdr:from>
    <xdr:ext cx="534377" cy="259045"/>
    <xdr:sp macro="" textlink="">
      <xdr:nvSpPr>
        <xdr:cNvPr id="707" name="公債費該当値テキスト"/>
        <xdr:cNvSpPr txBox="1"/>
      </xdr:nvSpPr>
      <xdr:spPr>
        <a:xfrm>
          <a:off x="16370300"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50915</xdr:rowOff>
    </xdr:from>
    <xdr:to>
      <xdr:col>81</xdr:col>
      <xdr:colOff>101600</xdr:colOff>
      <xdr:row>98</xdr:row>
      <xdr:rowOff>152515</xdr:rowOff>
    </xdr:to>
    <xdr:sp macro="" textlink="">
      <xdr:nvSpPr>
        <xdr:cNvPr id="708" name="楕円 707"/>
        <xdr:cNvSpPr/>
      </xdr:nvSpPr>
      <xdr:spPr>
        <a:xfrm>
          <a:off x="15430500" y="168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143642</xdr:rowOff>
    </xdr:from>
    <xdr:ext cx="599010" cy="259045"/>
    <xdr:sp macro="" textlink="">
      <xdr:nvSpPr>
        <xdr:cNvPr id="709" name="テキスト ボックス 708"/>
        <xdr:cNvSpPr txBox="1"/>
      </xdr:nvSpPr>
      <xdr:spPr>
        <a:xfrm>
          <a:off x="15181795" y="1694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163582</xdr:rowOff>
    </xdr:from>
    <xdr:to>
      <xdr:col>76</xdr:col>
      <xdr:colOff>165100</xdr:colOff>
      <xdr:row>98</xdr:row>
      <xdr:rowOff>93732</xdr:rowOff>
    </xdr:to>
    <xdr:sp macro="" textlink="">
      <xdr:nvSpPr>
        <xdr:cNvPr id="710" name="楕円 709"/>
        <xdr:cNvSpPr/>
      </xdr:nvSpPr>
      <xdr:spPr>
        <a:xfrm>
          <a:off x="14541500" y="167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84859</xdr:rowOff>
    </xdr:from>
    <xdr:ext cx="599010" cy="259045"/>
    <xdr:sp macro="" textlink="">
      <xdr:nvSpPr>
        <xdr:cNvPr id="711" name="テキスト ボックス 710"/>
        <xdr:cNvSpPr txBox="1"/>
      </xdr:nvSpPr>
      <xdr:spPr>
        <a:xfrm>
          <a:off x="14292795" y="1688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86086</xdr:rowOff>
    </xdr:from>
    <xdr:to>
      <xdr:col>72</xdr:col>
      <xdr:colOff>38100</xdr:colOff>
      <xdr:row>98</xdr:row>
      <xdr:rowOff>16236</xdr:rowOff>
    </xdr:to>
    <xdr:sp macro="" textlink="">
      <xdr:nvSpPr>
        <xdr:cNvPr id="712" name="楕円 711"/>
        <xdr:cNvSpPr/>
      </xdr:nvSpPr>
      <xdr:spPr>
        <a:xfrm>
          <a:off x="13652500" y="167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32763</xdr:rowOff>
    </xdr:from>
    <xdr:ext cx="599010" cy="259045"/>
    <xdr:sp macro="" textlink="">
      <xdr:nvSpPr>
        <xdr:cNvPr id="713" name="テキスト ボックス 712"/>
        <xdr:cNvSpPr txBox="1"/>
      </xdr:nvSpPr>
      <xdr:spPr>
        <a:xfrm>
          <a:off x="13403795" y="164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156713</xdr:rowOff>
    </xdr:from>
    <xdr:to>
      <xdr:col>67</xdr:col>
      <xdr:colOff>101600</xdr:colOff>
      <xdr:row>98</xdr:row>
      <xdr:rowOff>86863</xdr:rowOff>
    </xdr:to>
    <xdr:sp macro="" textlink="">
      <xdr:nvSpPr>
        <xdr:cNvPr id="714" name="楕円 713"/>
        <xdr:cNvSpPr/>
      </xdr:nvSpPr>
      <xdr:spPr>
        <a:xfrm>
          <a:off x="12763500" y="167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77990</xdr:rowOff>
    </xdr:from>
    <xdr:ext cx="599010" cy="259045"/>
    <xdr:sp macro="" textlink="">
      <xdr:nvSpPr>
        <xdr:cNvPr id="715" name="テキスト ボックス 714"/>
        <xdr:cNvSpPr txBox="1"/>
      </xdr:nvSpPr>
      <xdr:spPr>
        <a:xfrm>
          <a:off x="12514795" y="1688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前年度に引き続き類似団体平均値を上回っているが、これは新庁舎整備関連事業や特別定額給付金事業によるものである。今後は新庁舎に付属する消防センターにおける救急業務の支出が増えることが見込まれが、事業の効果を見極め、無駄のない予算の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財政調整基金、実質収支については、ほぼ横ばいで推移している。実質単年度収支については、</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年度より庁舎建設などの大規模事業があり、その公債費の増加を</a:t>
          </a:r>
          <a:r>
            <a:rPr kumimoji="1" lang="ja-JP" altLang="en-US" sz="1400">
              <a:latin typeface="ＭＳ ゴシック" pitchFamily="49" charset="-128"/>
              <a:ea typeface="ＭＳ ゴシック" pitchFamily="49" charset="-128"/>
            </a:rPr>
            <a:t>見込み、例年より多くの地方債繰上償還を行ったため上昇した。</a:t>
          </a:r>
        </a:p>
        <a:p>
          <a:r>
            <a:rPr kumimoji="1" lang="ja-JP" altLang="en-US" sz="1400">
              <a:latin typeface="ＭＳ ゴシック" pitchFamily="49" charset="-128"/>
              <a:ea typeface="ＭＳ ゴシック" pitchFamily="49" charset="-128"/>
            </a:rPr>
            <a:t>　今後も、事務事業の見直しや行政の効率化・合理化、財源確保を推進し、安定的な財政運営に努める。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全ての会計において赤字額はない。連結実質赤字比率は▲</a:t>
          </a:r>
          <a:r>
            <a:rPr kumimoji="1" lang="en-US" altLang="ja-JP" sz="1400">
              <a:latin typeface="ＭＳ ゴシック" pitchFamily="49" charset="-128"/>
              <a:ea typeface="ＭＳ ゴシック" pitchFamily="49" charset="-128"/>
            </a:rPr>
            <a:t>10.68%</a:t>
          </a:r>
          <a:r>
            <a:rPr kumimoji="1" lang="ja-JP" altLang="en-US" sz="1400">
              <a:latin typeface="ＭＳ ゴシック" pitchFamily="49" charset="-128"/>
              <a:ea typeface="ＭＳ ゴシック" pitchFamily="49" charset="-128"/>
            </a:rPr>
            <a:t>であり健全である。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3&#24180;&#24230;/04&#20581;&#21028;&#31639;&#23450;/04&#12288;R2&#27770;&#31639;&#65306;&#20581;&#20840;&#21270;&#21028;&#26029;&#27604;&#29575;&#12395;&#38306;&#12377;&#12427;&#31639;&#23450;&#27096;&#24335;&#65288;&#31639;&#23450;&#27096;&#2433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3&#24180;&#24230;&#65288;02&#24180;&#24230;&#27770;&#31639;&#65289;/03-1&#65288;&#27770;&#31639;&#32113;&#35336;&#65289;/11-3&#36001;&#28304;&#20181;&#35379;/R2&#36001;&#28304;&#20869;&#35379;&#34920;(&#25552;&#20986;&#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38306;&#20418;/&#31532;&#65299;&#12475;&#12463;&#12479;&#12540;/R03/R03.07.16&#12294;&#12304;7&#26376;16&#26085;&#65288;&#37329;&#65289;17&#26178;&#12294;&#12305;&#20196;&#21644;&#65299;&#24180;&#24230;&#31532;&#19977;&#12475;&#12463;&#12479;&#12540;&#31561;&#12398;&#29366;&#27841;&#12395;&#38306;&#12377;&#12427;&#35519;&#26619;&#12395;&#12388;&#12356;&#12390;/&#20316;&#26989;/031_&#35519;&#26619;&#31080;&#65297;&#65288;0716&#12294;&#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3&#24180;&#24230;&#65288;02&#24180;&#24230;&#27770;&#31639;&#65289;/03-1&#65288;&#27770;&#31639;&#32113;&#35336;&#65289;/03&#26908;&#21454;&#35519;&#26360;/03&#20316;&#26989;/R02&#26908;&#21454;&#35519;&#26360;&#65288;&#24066;&#30010;&#2644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3&#24180;&#24230;/06&#36039;&#37329;&#19981;&#36275;/06&#12288;R2&#27770;&#31639;&#65306;&#36039;&#37329;&#19981;&#36275;&#27604;&#29575;&#12395;&#38306;&#12377;&#12427;&#31639;&#23450;&#27096;&#24335;&#65288;&#31639;&#23450;&#27096;&#24335;&#65289;_R03.05.21&#26356;&#260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522;&#37329;/R03.05/&#22522;&#37329;&#21488;&#24115;R03.05&#26376;&#264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001;&#25919;&#38306;&#20418;/&#36001;&#25919;&#29366;&#27841;&#36039;&#26009;&#38598;/&#20196;&#21644;02&#24180;&#24230;&#27770;&#31639;&#20998;/05&#22320;&#22495;&#31185;&#23398;&#8658;&#26449;/&#22320;&#22495;&#31185;&#23398;&#36861;&#35352;&#12304;&#36001;&#25919;&#29366;&#27841;&#36039;&#26009;&#38598;&#12305;_363219_&#20304;&#37027;&#27827;&#20869;&#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O6">
            <v>1688429</v>
          </cell>
        </row>
        <row r="29">
          <cell r="D29">
            <v>356715</v>
          </cell>
          <cell r="E29">
            <v>316029</v>
          </cell>
        </row>
        <row r="30">
          <cell r="D30">
            <v>398540</v>
          </cell>
          <cell r="E30">
            <v>381854</v>
          </cell>
        </row>
        <row r="31">
          <cell r="D31">
            <v>48968</v>
          </cell>
          <cell r="E31">
            <v>48284</v>
          </cell>
        </row>
      </sheetData>
      <sheetData sheetId="7">
        <row r="6">
          <cell r="D6">
            <v>3627893</v>
          </cell>
          <cell r="E6">
            <v>3091910</v>
          </cell>
        </row>
        <row r="7">
          <cell r="D7">
            <v>70850</v>
          </cell>
          <cell r="E7">
            <v>34308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１"/>
      <sheetName val="NO.2"/>
      <sheetName val="NO.3"/>
      <sheetName val="NO.4"/>
      <sheetName val="NO.5（人・物）"/>
      <sheetName val="NO.6（維・扶・補）"/>
      <sheetName val="NO.7（公・積・貸・繰）"/>
      <sheetName val="NO.8（普）"/>
      <sheetName val="NO.9（災）"/>
    </sheetNames>
    <sheetDataSet>
      <sheetData sheetId="0"/>
      <sheetData sheetId="1"/>
      <sheetData sheetId="2">
        <row r="55">
          <cell r="D55">
            <v>581328</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表１"/>
    </sheetNames>
    <sheetDataSet>
      <sheetData sheetId="0">
        <row r="18">
          <cell r="AG18">
            <v>10000</v>
          </cell>
          <cell r="BM18">
            <v>7500</v>
          </cell>
          <cell r="BV18">
            <v>5385</v>
          </cell>
          <cell r="BX18">
            <v>0</v>
          </cell>
          <cell r="DH18">
            <v>26081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
      <sheetName val="２"/>
      <sheetName val="３-(１)"/>
      <sheetName val="3-(２)"/>
      <sheetName val="３-(３)"/>
      <sheetName val="３-(４)"/>
      <sheetName val="３-(４)-１"/>
      <sheetName val="３-(４)附表（市町村用）"/>
      <sheetName val="３-(５)"/>
      <sheetName val="３-(６),(７)"/>
      <sheetName val="４"/>
      <sheetName val="５"/>
      <sheetName val="６"/>
      <sheetName val="７"/>
      <sheetName val="８，９"/>
      <sheetName val="１０"/>
      <sheetName val="１１①"/>
      <sheetName val="１１②"/>
      <sheetName val="１１③"/>
      <sheetName val="１１④"/>
      <sheetName val="１２"/>
      <sheetName val="１３"/>
      <sheetName val="１４-(１)"/>
      <sheetName val="１４-(２)"/>
      <sheetName val="１５"/>
      <sheetName val="１６ (簡水)"/>
      <sheetName val="１６（集排）"/>
      <sheetName val="公企20 (R2)"/>
      <sheetName val="公企23 (R2)"/>
      <sheetName val="公企26 (R2)"/>
      <sheetName val="１７"/>
      <sheetName val="１８"/>
      <sheetName val="１８記入例"/>
      <sheetName val="１９"/>
      <sheetName val="２０"/>
      <sheetName val="２１①"/>
      <sheetName val="２１②"/>
      <sheetName val="２１③"/>
      <sheetName val="２１④"/>
      <sheetName val="２１⑤"/>
      <sheetName val="２２"/>
    </sheetNames>
    <sheetDataSet>
      <sheetData sheetId="0"/>
      <sheetData sheetId="1"/>
      <sheetData sheetId="2"/>
      <sheetData sheetId="3"/>
      <sheetData sheetId="4"/>
      <sheetData sheetId="5"/>
      <sheetData sheetId="6"/>
      <sheetData sheetId="7"/>
      <sheetData sheetId="8"/>
      <sheetData sheetId="9"/>
      <sheetData sheetId="10">
        <row r="27">
          <cell r="D27">
            <v>28162</v>
          </cell>
        </row>
        <row r="28">
          <cell r="D28">
            <v>65160</v>
          </cell>
        </row>
        <row r="29">
          <cell r="D29">
            <v>75617</v>
          </cell>
        </row>
        <row r="34">
          <cell r="D34">
            <v>55567</v>
          </cell>
        </row>
        <row r="35">
          <cell r="D35">
            <v>112749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①②③、３②（再掲）、４②③"/>
      <sheetName val="２②A１"/>
      <sheetName val="２②A２"/>
      <sheetName val="簡易算定"/>
      <sheetName val="算定"/>
      <sheetName val="２②B"/>
      <sheetName val="２②C"/>
      <sheetName val="２②D"/>
      <sheetName val="経営計画"/>
      <sheetName val="２③A"/>
      <sheetName val="４②③A"/>
      <sheetName val="４②③B"/>
      <sheetName val="集計用データ更新"/>
      <sheetName val="R030401団体コード"/>
    </sheetNames>
    <sheetDataSet>
      <sheetData sheetId="0">
        <row r="29">
          <cell r="J29">
            <v>94758</v>
          </cell>
          <cell r="M29">
            <v>99220</v>
          </cell>
          <cell r="BJ29">
            <v>324422</v>
          </cell>
          <cell r="BK29">
            <v>211523</v>
          </cell>
        </row>
        <row r="30">
          <cell r="J30">
            <v>149662</v>
          </cell>
          <cell r="M30">
            <v>152092</v>
          </cell>
          <cell r="BJ30">
            <v>772438</v>
          </cell>
          <cell r="BK30">
            <v>740768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13"/>
      <sheetName val="1811"/>
      <sheetName val="141431"/>
      <sheetName val="213157"/>
      <sheetName val="19111"/>
      <sheetName val="17111"/>
      <sheetName val="515"/>
      <sheetName val="215"/>
      <sheetName val="713"/>
      <sheetName val="218"/>
      <sheetName val="2211"/>
      <sheetName val="1211"/>
      <sheetName val="29"/>
      <sheetName val="表紙"/>
      <sheetName val="総括"/>
      <sheetName val="財調"/>
      <sheetName val="減債"/>
      <sheetName val="土開発"/>
      <sheetName val="ふる創生"/>
      <sheetName val="庁舎"/>
      <sheetName val="残土"/>
      <sheetName val="応援"/>
      <sheetName val="環境"/>
      <sheetName val="地域振興"/>
      <sheetName val="中山間"/>
      <sheetName val="小水力"/>
      <sheetName val="国保"/>
      <sheetName val="簡水"/>
      <sheetName val="集排"/>
      <sheetName val="介護"/>
      <sheetName val="学校改築"/>
      <sheetName val="介護従事者"/>
      <sheetName val="小中建設"/>
      <sheetName val="農C落成"/>
      <sheetName val="振興基金"/>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D10">
            <v>378183</v>
          </cell>
        </row>
        <row r="12">
          <cell r="AD12">
            <v>172869</v>
          </cell>
        </row>
        <row r="13">
          <cell r="AD13">
            <v>34751</v>
          </cell>
        </row>
        <row r="14">
          <cell r="AD14">
            <v>147394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50</v>
          </cell>
          <cell r="BX53">
            <v>50.8</v>
          </cell>
          <cell r="CF53">
            <v>50.7</v>
          </cell>
          <cell r="CN53">
            <v>50.7</v>
          </cell>
          <cell r="CV53">
            <v>50.9</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4.4000000000000004</v>
          </cell>
          <cell r="BX75">
            <v>1.2</v>
          </cell>
          <cell r="CF75">
            <v>0</v>
          </cell>
          <cell r="CN75">
            <v>0</v>
          </cell>
          <cell r="CV75">
            <v>1</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3698743</v>
      </c>
      <c r="BO4" s="395"/>
      <c r="BP4" s="395"/>
      <c r="BQ4" s="395"/>
      <c r="BR4" s="395"/>
      <c r="BS4" s="395"/>
      <c r="BT4" s="395"/>
      <c r="BU4" s="396"/>
      <c r="BV4" s="394">
        <v>2845764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6.5</v>
      </c>
      <c r="CU4" s="401"/>
      <c r="CV4" s="401"/>
      <c r="CW4" s="401"/>
      <c r="CX4" s="401"/>
      <c r="CY4" s="401"/>
      <c r="CZ4" s="401"/>
      <c r="DA4" s="402"/>
      <c r="DB4" s="400">
        <v>4.8</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3126218</v>
      </c>
      <c r="BO5" s="432"/>
      <c r="BP5" s="432"/>
      <c r="BQ5" s="432"/>
      <c r="BR5" s="432"/>
      <c r="BS5" s="432"/>
      <c r="BT5" s="432"/>
      <c r="BU5" s="433"/>
      <c r="BV5" s="431">
        <v>2657078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79.2</v>
      </c>
      <c r="CU5" s="429"/>
      <c r="CV5" s="429"/>
      <c r="CW5" s="429"/>
      <c r="CX5" s="429"/>
      <c r="CY5" s="429"/>
      <c r="CZ5" s="429"/>
      <c r="DA5" s="430"/>
      <c r="DB5" s="428">
        <v>81.5</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572525</v>
      </c>
      <c r="BO6" s="432"/>
      <c r="BP6" s="432"/>
      <c r="BQ6" s="432"/>
      <c r="BR6" s="432"/>
      <c r="BS6" s="432"/>
      <c r="BT6" s="432"/>
      <c r="BU6" s="433"/>
      <c r="BV6" s="431">
        <v>188686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81.3</v>
      </c>
      <c r="CU6" s="469"/>
      <c r="CV6" s="469"/>
      <c r="CW6" s="469"/>
      <c r="CX6" s="469"/>
      <c r="CY6" s="469"/>
      <c r="CZ6" s="469"/>
      <c r="DA6" s="470"/>
      <c r="DB6" s="468">
        <v>83.8</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473278</v>
      </c>
      <c r="BO7" s="432"/>
      <c r="BP7" s="432"/>
      <c r="BQ7" s="432"/>
      <c r="BR7" s="432"/>
      <c r="BS7" s="432"/>
      <c r="BT7" s="432"/>
      <c r="BU7" s="433"/>
      <c r="BV7" s="431">
        <v>118540</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1537172</v>
      </c>
      <c r="CU7" s="432"/>
      <c r="CV7" s="432"/>
      <c r="CW7" s="432"/>
      <c r="CX7" s="432"/>
      <c r="CY7" s="432"/>
      <c r="CZ7" s="432"/>
      <c r="DA7" s="433"/>
      <c r="DB7" s="431">
        <v>1472035</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99247</v>
      </c>
      <c r="BO8" s="432"/>
      <c r="BP8" s="432"/>
      <c r="BQ8" s="432"/>
      <c r="BR8" s="432"/>
      <c r="BS8" s="432"/>
      <c r="BT8" s="432"/>
      <c r="BU8" s="433"/>
      <c r="BV8" s="431">
        <v>70146</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0.17</v>
      </c>
      <c r="DC8" s="472"/>
      <c r="DD8" s="472"/>
      <c r="DE8" s="472"/>
      <c r="DF8" s="472"/>
      <c r="DG8" s="472"/>
      <c r="DH8" s="472"/>
      <c r="DI8" s="473"/>
      <c r="DJ8" s="186"/>
      <c r="DK8" s="186"/>
      <c r="DL8" s="186"/>
      <c r="DM8" s="186"/>
      <c r="DN8" s="186"/>
      <c r="DO8" s="186"/>
    </row>
    <row r="9" spans="1:119" ht="18.75" customHeight="1" thickBot="1">
      <c r="A9" s="187"/>
      <c r="B9" s="425" t="s">
        <v>113</v>
      </c>
      <c r="C9" s="426"/>
      <c r="D9" s="426"/>
      <c r="E9" s="426"/>
      <c r="F9" s="426"/>
      <c r="G9" s="426"/>
      <c r="H9" s="426"/>
      <c r="I9" s="426"/>
      <c r="J9" s="426"/>
      <c r="K9" s="474"/>
      <c r="L9" s="475" t="s">
        <v>114</v>
      </c>
      <c r="M9" s="476"/>
      <c r="N9" s="476"/>
      <c r="O9" s="476"/>
      <c r="P9" s="476"/>
      <c r="Q9" s="477"/>
      <c r="R9" s="478">
        <v>2058</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106</v>
      </c>
      <c r="AV9" s="464"/>
      <c r="AW9" s="464"/>
      <c r="AX9" s="464"/>
      <c r="AY9" s="465" t="s">
        <v>117</v>
      </c>
      <c r="AZ9" s="466"/>
      <c r="BA9" s="466"/>
      <c r="BB9" s="466"/>
      <c r="BC9" s="466"/>
      <c r="BD9" s="466"/>
      <c r="BE9" s="466"/>
      <c r="BF9" s="466"/>
      <c r="BG9" s="466"/>
      <c r="BH9" s="466"/>
      <c r="BI9" s="466"/>
      <c r="BJ9" s="466"/>
      <c r="BK9" s="466"/>
      <c r="BL9" s="466"/>
      <c r="BM9" s="467"/>
      <c r="BN9" s="431">
        <v>29101</v>
      </c>
      <c r="BO9" s="432"/>
      <c r="BP9" s="432"/>
      <c r="BQ9" s="432"/>
      <c r="BR9" s="432"/>
      <c r="BS9" s="432"/>
      <c r="BT9" s="432"/>
      <c r="BU9" s="433"/>
      <c r="BV9" s="431">
        <v>-12883</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9.4</v>
      </c>
      <c r="CU9" s="429"/>
      <c r="CV9" s="429"/>
      <c r="CW9" s="429"/>
      <c r="CX9" s="429"/>
      <c r="CY9" s="429"/>
      <c r="CZ9" s="429"/>
      <c r="DA9" s="430"/>
      <c r="DB9" s="428">
        <v>12.3</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2289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2589</v>
      </c>
      <c r="BO10" s="432"/>
      <c r="BP10" s="432"/>
      <c r="BQ10" s="432"/>
      <c r="BR10" s="432"/>
      <c r="BS10" s="432"/>
      <c r="BT10" s="432"/>
      <c r="BU10" s="433"/>
      <c r="BV10" s="431">
        <v>1447</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40800</v>
      </c>
      <c r="BO11" s="432"/>
      <c r="BP11" s="432"/>
      <c r="BQ11" s="432"/>
      <c r="BR11" s="432"/>
      <c r="BS11" s="432"/>
      <c r="BT11" s="432"/>
      <c r="BU11" s="433"/>
      <c r="BV11" s="431">
        <v>57649</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c r="A12" s="187"/>
      <c r="B12" s="491" t="s">
        <v>132</v>
      </c>
      <c r="C12" s="492"/>
      <c r="D12" s="492"/>
      <c r="E12" s="492"/>
      <c r="F12" s="492"/>
      <c r="G12" s="492"/>
      <c r="H12" s="492"/>
      <c r="I12" s="492"/>
      <c r="J12" s="492"/>
      <c r="K12" s="493"/>
      <c r="L12" s="500" t="s">
        <v>133</v>
      </c>
      <c r="M12" s="501"/>
      <c r="N12" s="501"/>
      <c r="O12" s="501"/>
      <c r="P12" s="501"/>
      <c r="Q12" s="502"/>
      <c r="R12" s="503">
        <v>2251</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137</v>
      </c>
      <c r="AV12" s="464"/>
      <c r="AW12" s="464"/>
      <c r="AX12" s="464"/>
      <c r="AY12" s="465" t="s">
        <v>138</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141</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142</v>
      </c>
      <c r="N13" s="523"/>
      <c r="O13" s="523"/>
      <c r="P13" s="523"/>
      <c r="Q13" s="524"/>
      <c r="R13" s="515">
        <v>2242</v>
      </c>
      <c r="S13" s="516"/>
      <c r="T13" s="516"/>
      <c r="U13" s="516"/>
      <c r="V13" s="517"/>
      <c r="W13" s="447" t="s">
        <v>143</v>
      </c>
      <c r="X13" s="448"/>
      <c r="Y13" s="448"/>
      <c r="Z13" s="448"/>
      <c r="AA13" s="448"/>
      <c r="AB13" s="438"/>
      <c r="AC13" s="482">
        <v>542</v>
      </c>
      <c r="AD13" s="483"/>
      <c r="AE13" s="483"/>
      <c r="AF13" s="483"/>
      <c r="AG13" s="525"/>
      <c r="AH13" s="482">
        <v>615</v>
      </c>
      <c r="AI13" s="483"/>
      <c r="AJ13" s="483"/>
      <c r="AK13" s="483"/>
      <c r="AL13" s="484"/>
      <c r="AM13" s="460" t="s">
        <v>144</v>
      </c>
      <c r="AN13" s="461"/>
      <c r="AO13" s="461"/>
      <c r="AP13" s="461"/>
      <c r="AQ13" s="461"/>
      <c r="AR13" s="461"/>
      <c r="AS13" s="461"/>
      <c r="AT13" s="462"/>
      <c r="AU13" s="463" t="s">
        <v>145</v>
      </c>
      <c r="AV13" s="464"/>
      <c r="AW13" s="464"/>
      <c r="AX13" s="464"/>
      <c r="AY13" s="465" t="s">
        <v>146</v>
      </c>
      <c r="AZ13" s="466"/>
      <c r="BA13" s="466"/>
      <c r="BB13" s="466"/>
      <c r="BC13" s="466"/>
      <c r="BD13" s="466"/>
      <c r="BE13" s="466"/>
      <c r="BF13" s="466"/>
      <c r="BG13" s="466"/>
      <c r="BH13" s="466"/>
      <c r="BI13" s="466"/>
      <c r="BJ13" s="466"/>
      <c r="BK13" s="466"/>
      <c r="BL13" s="466"/>
      <c r="BM13" s="467"/>
      <c r="BN13" s="431">
        <v>72490</v>
      </c>
      <c r="BO13" s="432"/>
      <c r="BP13" s="432"/>
      <c r="BQ13" s="432"/>
      <c r="BR13" s="432"/>
      <c r="BS13" s="432"/>
      <c r="BT13" s="432"/>
      <c r="BU13" s="433"/>
      <c r="BV13" s="431">
        <v>46213</v>
      </c>
      <c r="BW13" s="432"/>
      <c r="BX13" s="432"/>
      <c r="BY13" s="432"/>
      <c r="BZ13" s="432"/>
      <c r="CA13" s="432"/>
      <c r="CB13" s="432"/>
      <c r="CC13" s="433"/>
      <c r="CD13" s="434" t="s">
        <v>147</v>
      </c>
      <c r="CE13" s="435"/>
      <c r="CF13" s="435"/>
      <c r="CG13" s="435"/>
      <c r="CH13" s="435"/>
      <c r="CI13" s="435"/>
      <c r="CJ13" s="435"/>
      <c r="CK13" s="435"/>
      <c r="CL13" s="435"/>
      <c r="CM13" s="435"/>
      <c r="CN13" s="435"/>
      <c r="CO13" s="435"/>
      <c r="CP13" s="435"/>
      <c r="CQ13" s="435"/>
      <c r="CR13" s="435"/>
      <c r="CS13" s="436"/>
      <c r="CT13" s="428">
        <v>1</v>
      </c>
      <c r="CU13" s="429"/>
      <c r="CV13" s="429"/>
      <c r="CW13" s="429"/>
      <c r="CX13" s="429"/>
      <c r="CY13" s="429"/>
      <c r="CZ13" s="429"/>
      <c r="DA13" s="430"/>
      <c r="DB13" s="428">
        <v>0</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148</v>
      </c>
      <c r="M14" s="513"/>
      <c r="N14" s="513"/>
      <c r="O14" s="513"/>
      <c r="P14" s="513"/>
      <c r="Q14" s="514"/>
      <c r="R14" s="515">
        <v>2295</v>
      </c>
      <c r="S14" s="516"/>
      <c r="T14" s="516"/>
      <c r="U14" s="516"/>
      <c r="V14" s="517"/>
      <c r="W14" s="421"/>
      <c r="X14" s="422"/>
      <c r="Y14" s="422"/>
      <c r="Z14" s="422"/>
      <c r="AA14" s="422"/>
      <c r="AB14" s="411"/>
      <c r="AC14" s="518">
        <v>40.4</v>
      </c>
      <c r="AD14" s="519"/>
      <c r="AE14" s="519"/>
      <c r="AF14" s="519"/>
      <c r="AG14" s="520"/>
      <c r="AH14" s="518">
        <v>41.8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149</v>
      </c>
      <c r="CE14" s="527"/>
      <c r="CF14" s="527"/>
      <c r="CG14" s="527"/>
      <c r="CH14" s="527"/>
      <c r="CI14" s="527"/>
      <c r="CJ14" s="527"/>
      <c r="CK14" s="527"/>
      <c r="CL14" s="527"/>
      <c r="CM14" s="527"/>
      <c r="CN14" s="527"/>
      <c r="CO14" s="527"/>
      <c r="CP14" s="527"/>
      <c r="CQ14" s="527"/>
      <c r="CR14" s="527"/>
      <c r="CS14" s="528"/>
      <c r="CT14" s="529" t="s">
        <v>131</v>
      </c>
      <c r="CU14" s="530"/>
      <c r="CV14" s="530"/>
      <c r="CW14" s="530"/>
      <c r="CX14" s="530"/>
      <c r="CY14" s="530"/>
      <c r="CZ14" s="530"/>
      <c r="DA14" s="531"/>
      <c r="DB14" s="529" t="s">
        <v>140</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150</v>
      </c>
      <c r="N15" s="523"/>
      <c r="O15" s="523"/>
      <c r="P15" s="523"/>
      <c r="Q15" s="524"/>
      <c r="R15" s="515">
        <v>2286</v>
      </c>
      <c r="S15" s="516"/>
      <c r="T15" s="516"/>
      <c r="U15" s="516"/>
      <c r="V15" s="517"/>
      <c r="W15" s="447" t="s">
        <v>151</v>
      </c>
      <c r="X15" s="448"/>
      <c r="Y15" s="448"/>
      <c r="Z15" s="448"/>
      <c r="AA15" s="448"/>
      <c r="AB15" s="438"/>
      <c r="AC15" s="482">
        <v>246</v>
      </c>
      <c r="AD15" s="483"/>
      <c r="AE15" s="483"/>
      <c r="AF15" s="483"/>
      <c r="AG15" s="525"/>
      <c r="AH15" s="482">
        <v>284</v>
      </c>
      <c r="AI15" s="483"/>
      <c r="AJ15" s="483"/>
      <c r="AK15" s="483"/>
      <c r="AL15" s="484"/>
      <c r="AM15" s="460"/>
      <c r="AN15" s="461"/>
      <c r="AO15" s="461"/>
      <c r="AP15" s="461"/>
      <c r="AQ15" s="461"/>
      <c r="AR15" s="461"/>
      <c r="AS15" s="461"/>
      <c r="AT15" s="462"/>
      <c r="AU15" s="463"/>
      <c r="AV15" s="464"/>
      <c r="AW15" s="464"/>
      <c r="AX15" s="464"/>
      <c r="AY15" s="391" t="s">
        <v>152</v>
      </c>
      <c r="AZ15" s="392"/>
      <c r="BA15" s="392"/>
      <c r="BB15" s="392"/>
      <c r="BC15" s="392"/>
      <c r="BD15" s="392"/>
      <c r="BE15" s="392"/>
      <c r="BF15" s="392"/>
      <c r="BG15" s="392"/>
      <c r="BH15" s="392"/>
      <c r="BI15" s="392"/>
      <c r="BJ15" s="392"/>
      <c r="BK15" s="392"/>
      <c r="BL15" s="392"/>
      <c r="BM15" s="393"/>
      <c r="BN15" s="394">
        <v>243309</v>
      </c>
      <c r="BO15" s="395"/>
      <c r="BP15" s="395"/>
      <c r="BQ15" s="395"/>
      <c r="BR15" s="395"/>
      <c r="BS15" s="395"/>
      <c r="BT15" s="395"/>
      <c r="BU15" s="396"/>
      <c r="BV15" s="394">
        <v>230284</v>
      </c>
      <c r="BW15" s="395"/>
      <c r="BX15" s="395"/>
      <c r="BY15" s="395"/>
      <c r="BZ15" s="395"/>
      <c r="CA15" s="395"/>
      <c r="CB15" s="395"/>
      <c r="CC15" s="396"/>
      <c r="CD15" s="532" t="s">
        <v>153</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154</v>
      </c>
      <c r="M16" s="543"/>
      <c r="N16" s="543"/>
      <c r="O16" s="543"/>
      <c r="P16" s="543"/>
      <c r="Q16" s="544"/>
      <c r="R16" s="535" t="s">
        <v>155</v>
      </c>
      <c r="S16" s="536"/>
      <c r="T16" s="536"/>
      <c r="U16" s="536"/>
      <c r="V16" s="537"/>
      <c r="W16" s="421"/>
      <c r="X16" s="422"/>
      <c r="Y16" s="422"/>
      <c r="Z16" s="422"/>
      <c r="AA16" s="422"/>
      <c r="AB16" s="411"/>
      <c r="AC16" s="518">
        <v>18.399999999999999</v>
      </c>
      <c r="AD16" s="519"/>
      <c r="AE16" s="519"/>
      <c r="AF16" s="519"/>
      <c r="AG16" s="520"/>
      <c r="AH16" s="518">
        <v>19.3</v>
      </c>
      <c r="AI16" s="519"/>
      <c r="AJ16" s="519"/>
      <c r="AK16" s="519"/>
      <c r="AL16" s="521"/>
      <c r="AM16" s="460"/>
      <c r="AN16" s="461"/>
      <c r="AO16" s="461"/>
      <c r="AP16" s="461"/>
      <c r="AQ16" s="461"/>
      <c r="AR16" s="461"/>
      <c r="AS16" s="461"/>
      <c r="AT16" s="462"/>
      <c r="AU16" s="463"/>
      <c r="AV16" s="464"/>
      <c r="AW16" s="464"/>
      <c r="AX16" s="464"/>
      <c r="AY16" s="465" t="s">
        <v>156</v>
      </c>
      <c r="AZ16" s="466"/>
      <c r="BA16" s="466"/>
      <c r="BB16" s="466"/>
      <c r="BC16" s="466"/>
      <c r="BD16" s="466"/>
      <c r="BE16" s="466"/>
      <c r="BF16" s="466"/>
      <c r="BG16" s="466"/>
      <c r="BH16" s="466"/>
      <c r="BI16" s="466"/>
      <c r="BJ16" s="466"/>
      <c r="BK16" s="466"/>
      <c r="BL16" s="466"/>
      <c r="BM16" s="467"/>
      <c r="BN16" s="431">
        <v>1446800</v>
      </c>
      <c r="BO16" s="432"/>
      <c r="BP16" s="432"/>
      <c r="BQ16" s="432"/>
      <c r="BR16" s="432"/>
      <c r="BS16" s="432"/>
      <c r="BT16" s="432"/>
      <c r="BU16" s="433"/>
      <c r="BV16" s="431">
        <v>1383896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157</v>
      </c>
      <c r="N17" s="539"/>
      <c r="O17" s="539"/>
      <c r="P17" s="539"/>
      <c r="Q17" s="540"/>
      <c r="R17" s="535" t="s">
        <v>158</v>
      </c>
      <c r="S17" s="536"/>
      <c r="T17" s="536"/>
      <c r="U17" s="536"/>
      <c r="V17" s="537"/>
      <c r="W17" s="447" t="s">
        <v>159</v>
      </c>
      <c r="X17" s="448"/>
      <c r="Y17" s="448"/>
      <c r="Z17" s="448"/>
      <c r="AA17" s="448"/>
      <c r="AB17" s="438"/>
      <c r="AC17" s="482">
        <v>552</v>
      </c>
      <c r="AD17" s="483"/>
      <c r="AE17" s="483"/>
      <c r="AF17" s="483"/>
      <c r="AG17" s="525"/>
      <c r="AH17" s="482">
        <v>574</v>
      </c>
      <c r="AI17" s="483"/>
      <c r="AJ17" s="483"/>
      <c r="AK17" s="483"/>
      <c r="AL17" s="484"/>
      <c r="AM17" s="460"/>
      <c r="AN17" s="461"/>
      <c r="AO17" s="461"/>
      <c r="AP17" s="461"/>
      <c r="AQ17" s="461"/>
      <c r="AR17" s="461"/>
      <c r="AS17" s="461"/>
      <c r="AT17" s="462"/>
      <c r="AU17" s="463"/>
      <c r="AV17" s="464"/>
      <c r="AW17" s="464"/>
      <c r="AX17" s="464"/>
      <c r="AY17" s="465" t="s">
        <v>160</v>
      </c>
      <c r="AZ17" s="466"/>
      <c r="BA17" s="466"/>
      <c r="BB17" s="466"/>
      <c r="BC17" s="466"/>
      <c r="BD17" s="466"/>
      <c r="BE17" s="466"/>
      <c r="BF17" s="466"/>
      <c r="BG17" s="466"/>
      <c r="BH17" s="466"/>
      <c r="BI17" s="466"/>
      <c r="BJ17" s="466"/>
      <c r="BK17" s="466"/>
      <c r="BL17" s="466"/>
      <c r="BM17" s="467"/>
      <c r="BN17" s="431">
        <v>293436</v>
      </c>
      <c r="BO17" s="432"/>
      <c r="BP17" s="432"/>
      <c r="BQ17" s="432"/>
      <c r="BR17" s="432"/>
      <c r="BS17" s="432"/>
      <c r="BT17" s="432"/>
      <c r="BU17" s="433"/>
      <c r="BV17" s="431">
        <v>278842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161</v>
      </c>
      <c r="C18" s="474"/>
      <c r="D18" s="474"/>
      <c r="E18" s="546"/>
      <c r="F18" s="546"/>
      <c r="G18" s="546"/>
      <c r="H18" s="546"/>
      <c r="I18" s="546"/>
      <c r="J18" s="546"/>
      <c r="K18" s="546"/>
      <c r="L18" s="547">
        <v>42.28</v>
      </c>
      <c r="M18" s="547"/>
      <c r="N18" s="547"/>
      <c r="O18" s="547"/>
      <c r="P18" s="547"/>
      <c r="Q18" s="547"/>
      <c r="R18" s="548"/>
      <c r="S18" s="548"/>
      <c r="T18" s="548"/>
      <c r="U18" s="548"/>
      <c r="V18" s="549"/>
      <c r="W18" s="449"/>
      <c r="X18" s="450"/>
      <c r="Y18" s="450"/>
      <c r="Z18" s="450"/>
      <c r="AA18" s="450"/>
      <c r="AB18" s="441"/>
      <c r="AC18" s="550">
        <v>41.2</v>
      </c>
      <c r="AD18" s="551"/>
      <c r="AE18" s="551"/>
      <c r="AF18" s="551"/>
      <c r="AG18" s="552"/>
      <c r="AH18" s="550">
        <v>39</v>
      </c>
      <c r="AI18" s="551"/>
      <c r="AJ18" s="551"/>
      <c r="AK18" s="551"/>
      <c r="AL18" s="553"/>
      <c r="AM18" s="460"/>
      <c r="AN18" s="461"/>
      <c r="AO18" s="461"/>
      <c r="AP18" s="461"/>
      <c r="AQ18" s="461"/>
      <c r="AR18" s="461"/>
      <c r="AS18" s="461"/>
      <c r="AT18" s="462"/>
      <c r="AU18" s="463"/>
      <c r="AV18" s="464"/>
      <c r="AW18" s="464"/>
      <c r="AX18" s="464"/>
      <c r="AY18" s="465" t="s">
        <v>162</v>
      </c>
      <c r="AZ18" s="466"/>
      <c r="BA18" s="466"/>
      <c r="BB18" s="466"/>
      <c r="BC18" s="466"/>
      <c r="BD18" s="466"/>
      <c r="BE18" s="466"/>
      <c r="BF18" s="466"/>
      <c r="BG18" s="466"/>
      <c r="BH18" s="466"/>
      <c r="BI18" s="466"/>
      <c r="BJ18" s="466"/>
      <c r="BK18" s="466"/>
      <c r="BL18" s="466"/>
      <c r="BM18" s="467"/>
      <c r="BN18" s="431">
        <v>1214906</v>
      </c>
      <c r="BO18" s="432"/>
      <c r="BP18" s="432"/>
      <c r="BQ18" s="432"/>
      <c r="BR18" s="432"/>
      <c r="BS18" s="432"/>
      <c r="BT18" s="432"/>
      <c r="BU18" s="433"/>
      <c r="BV18" s="431">
        <v>1210785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163</v>
      </c>
      <c r="C19" s="474"/>
      <c r="D19" s="474"/>
      <c r="E19" s="546"/>
      <c r="F19" s="546"/>
      <c r="G19" s="546"/>
      <c r="H19" s="546"/>
      <c r="I19" s="546"/>
      <c r="J19" s="546"/>
      <c r="K19" s="546"/>
      <c r="L19" s="554">
        <v>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164</v>
      </c>
      <c r="AZ19" s="466"/>
      <c r="BA19" s="466"/>
      <c r="BB19" s="466"/>
      <c r="BC19" s="466"/>
      <c r="BD19" s="466"/>
      <c r="BE19" s="466"/>
      <c r="BF19" s="466"/>
      <c r="BG19" s="466"/>
      <c r="BH19" s="466"/>
      <c r="BI19" s="466"/>
      <c r="BJ19" s="466"/>
      <c r="BK19" s="466"/>
      <c r="BL19" s="466"/>
      <c r="BM19" s="467"/>
      <c r="BN19" s="431">
        <v>2309783</v>
      </c>
      <c r="BO19" s="432"/>
      <c r="BP19" s="432"/>
      <c r="BQ19" s="432"/>
      <c r="BR19" s="432"/>
      <c r="BS19" s="432"/>
      <c r="BT19" s="432"/>
      <c r="BU19" s="433"/>
      <c r="BV19" s="431">
        <v>1922446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165</v>
      </c>
      <c r="C20" s="474"/>
      <c r="D20" s="474"/>
      <c r="E20" s="546"/>
      <c r="F20" s="546"/>
      <c r="G20" s="546"/>
      <c r="H20" s="546"/>
      <c r="I20" s="546"/>
      <c r="J20" s="546"/>
      <c r="K20" s="546"/>
      <c r="L20" s="554">
        <v>771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167</v>
      </c>
      <c r="C22" s="569"/>
      <c r="D22" s="570"/>
      <c r="E22" s="443" t="s">
        <v>1</v>
      </c>
      <c r="F22" s="448"/>
      <c r="G22" s="448"/>
      <c r="H22" s="448"/>
      <c r="I22" s="448"/>
      <c r="J22" s="448"/>
      <c r="K22" s="438"/>
      <c r="L22" s="443" t="s">
        <v>168</v>
      </c>
      <c r="M22" s="448"/>
      <c r="N22" s="448"/>
      <c r="O22" s="448"/>
      <c r="P22" s="438"/>
      <c r="Q22" s="577" t="s">
        <v>169</v>
      </c>
      <c r="R22" s="578"/>
      <c r="S22" s="578"/>
      <c r="T22" s="578"/>
      <c r="U22" s="578"/>
      <c r="V22" s="579"/>
      <c r="W22" s="583" t="s">
        <v>170</v>
      </c>
      <c r="X22" s="569"/>
      <c r="Y22" s="570"/>
      <c r="Z22" s="443" t="s">
        <v>1</v>
      </c>
      <c r="AA22" s="448"/>
      <c r="AB22" s="448"/>
      <c r="AC22" s="448"/>
      <c r="AD22" s="448"/>
      <c r="AE22" s="448"/>
      <c r="AF22" s="448"/>
      <c r="AG22" s="438"/>
      <c r="AH22" s="596" t="s">
        <v>171</v>
      </c>
      <c r="AI22" s="448"/>
      <c r="AJ22" s="448"/>
      <c r="AK22" s="448"/>
      <c r="AL22" s="438"/>
      <c r="AM22" s="596" t="s">
        <v>172</v>
      </c>
      <c r="AN22" s="597"/>
      <c r="AO22" s="597"/>
      <c r="AP22" s="597"/>
      <c r="AQ22" s="597"/>
      <c r="AR22" s="598"/>
      <c r="AS22" s="577" t="s">
        <v>169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173</v>
      </c>
      <c r="AZ23" s="392"/>
      <c r="BA23" s="392"/>
      <c r="BB23" s="392"/>
      <c r="BC23" s="392"/>
      <c r="BD23" s="392"/>
      <c r="BE23" s="392"/>
      <c r="BF23" s="392"/>
      <c r="BG23" s="392"/>
      <c r="BH23" s="392"/>
      <c r="BI23" s="392"/>
      <c r="BJ23" s="392"/>
      <c r="BK23" s="392"/>
      <c r="BL23" s="392"/>
      <c r="BM23" s="393"/>
      <c r="BN23" s="431">
        <v>1688429</v>
      </c>
      <c r="BO23" s="432"/>
      <c r="BP23" s="432"/>
      <c r="BQ23" s="432"/>
      <c r="BR23" s="432"/>
      <c r="BS23" s="432"/>
      <c r="BT23" s="432"/>
      <c r="BU23" s="433"/>
      <c r="BV23" s="431">
        <v>1383871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174</v>
      </c>
      <c r="F24" s="461"/>
      <c r="G24" s="461"/>
      <c r="H24" s="461"/>
      <c r="I24" s="461"/>
      <c r="J24" s="461"/>
      <c r="K24" s="462"/>
      <c r="L24" s="482">
        <v>1</v>
      </c>
      <c r="M24" s="483"/>
      <c r="N24" s="483"/>
      <c r="O24" s="483"/>
      <c r="P24" s="525"/>
      <c r="Q24" s="482">
        <v>6615</v>
      </c>
      <c r="R24" s="483"/>
      <c r="S24" s="483"/>
      <c r="T24" s="483"/>
      <c r="U24" s="483"/>
      <c r="V24" s="525"/>
      <c r="W24" s="584"/>
      <c r="X24" s="572"/>
      <c r="Y24" s="573"/>
      <c r="Z24" s="481" t="s">
        <v>175</v>
      </c>
      <c r="AA24" s="461"/>
      <c r="AB24" s="461"/>
      <c r="AC24" s="461"/>
      <c r="AD24" s="461"/>
      <c r="AE24" s="461"/>
      <c r="AF24" s="461"/>
      <c r="AG24" s="462"/>
      <c r="AH24" s="482">
        <v>50</v>
      </c>
      <c r="AI24" s="483"/>
      <c r="AJ24" s="483"/>
      <c r="AK24" s="483"/>
      <c r="AL24" s="525"/>
      <c r="AM24" s="482">
        <v>150200</v>
      </c>
      <c r="AN24" s="483"/>
      <c r="AO24" s="483"/>
      <c r="AP24" s="483"/>
      <c r="AQ24" s="483"/>
      <c r="AR24" s="525"/>
      <c r="AS24" s="482">
        <v>3004</v>
      </c>
      <c r="AT24" s="483"/>
      <c r="AU24" s="483"/>
      <c r="AV24" s="483"/>
      <c r="AW24" s="483"/>
      <c r="AX24" s="484"/>
      <c r="AY24" s="604" t="s">
        <v>176</v>
      </c>
      <c r="AZ24" s="605"/>
      <c r="BA24" s="605"/>
      <c r="BB24" s="605"/>
      <c r="BC24" s="605"/>
      <c r="BD24" s="605"/>
      <c r="BE24" s="605"/>
      <c r="BF24" s="605"/>
      <c r="BG24" s="605"/>
      <c r="BH24" s="605"/>
      <c r="BI24" s="605"/>
      <c r="BJ24" s="605"/>
      <c r="BK24" s="605"/>
      <c r="BL24" s="605"/>
      <c r="BM24" s="606"/>
      <c r="BN24" s="431">
        <v>1374578</v>
      </c>
      <c r="BO24" s="432"/>
      <c r="BP24" s="432"/>
      <c r="BQ24" s="432"/>
      <c r="BR24" s="432"/>
      <c r="BS24" s="432"/>
      <c r="BT24" s="432"/>
      <c r="BU24" s="433"/>
      <c r="BV24" s="431">
        <v>1343071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177</v>
      </c>
      <c r="F25" s="461"/>
      <c r="G25" s="461"/>
      <c r="H25" s="461"/>
      <c r="I25" s="461"/>
      <c r="J25" s="461"/>
      <c r="K25" s="462"/>
      <c r="L25" s="482">
        <v>1</v>
      </c>
      <c r="M25" s="483"/>
      <c r="N25" s="483"/>
      <c r="O25" s="483"/>
      <c r="P25" s="525"/>
      <c r="Q25" s="482">
        <v>5634</v>
      </c>
      <c r="R25" s="483"/>
      <c r="S25" s="483"/>
      <c r="T25" s="483"/>
      <c r="U25" s="483"/>
      <c r="V25" s="525"/>
      <c r="W25" s="584"/>
      <c r="X25" s="572"/>
      <c r="Y25" s="573"/>
      <c r="Z25" s="481" t="s">
        <v>178</v>
      </c>
      <c r="AA25" s="461"/>
      <c r="AB25" s="461"/>
      <c r="AC25" s="461"/>
      <c r="AD25" s="461"/>
      <c r="AE25" s="461"/>
      <c r="AF25" s="461"/>
      <c r="AG25" s="462"/>
      <c r="AH25" s="482" t="s">
        <v>140</v>
      </c>
      <c r="AI25" s="483"/>
      <c r="AJ25" s="483"/>
      <c r="AK25" s="483"/>
      <c r="AL25" s="525"/>
      <c r="AM25" s="482" t="s">
        <v>140</v>
      </c>
      <c r="AN25" s="483"/>
      <c r="AO25" s="483"/>
      <c r="AP25" s="483"/>
      <c r="AQ25" s="483"/>
      <c r="AR25" s="525"/>
      <c r="AS25" s="482" t="s">
        <v>140</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t="s">
        <v>140</v>
      </c>
      <c r="BO25" s="395"/>
      <c r="BP25" s="395"/>
      <c r="BQ25" s="395"/>
      <c r="BR25" s="395"/>
      <c r="BS25" s="395"/>
      <c r="BT25" s="395"/>
      <c r="BU25" s="396"/>
      <c r="BV25" s="394">
        <v>862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180</v>
      </c>
      <c r="F26" s="461"/>
      <c r="G26" s="461"/>
      <c r="H26" s="461"/>
      <c r="I26" s="461"/>
      <c r="J26" s="461"/>
      <c r="K26" s="462"/>
      <c r="L26" s="482">
        <v>1</v>
      </c>
      <c r="M26" s="483"/>
      <c r="N26" s="483"/>
      <c r="O26" s="483"/>
      <c r="P26" s="525"/>
      <c r="Q26" s="482">
        <v>5216</v>
      </c>
      <c r="R26" s="483"/>
      <c r="S26" s="483"/>
      <c r="T26" s="483"/>
      <c r="U26" s="483"/>
      <c r="V26" s="525"/>
      <c r="W26" s="584"/>
      <c r="X26" s="572"/>
      <c r="Y26" s="573"/>
      <c r="Z26" s="481" t="s">
        <v>181</v>
      </c>
      <c r="AA26" s="594"/>
      <c r="AB26" s="594"/>
      <c r="AC26" s="594"/>
      <c r="AD26" s="594"/>
      <c r="AE26" s="594"/>
      <c r="AF26" s="594"/>
      <c r="AG26" s="595"/>
      <c r="AH26" s="482">
        <v>1</v>
      </c>
      <c r="AI26" s="483"/>
      <c r="AJ26" s="483"/>
      <c r="AK26" s="483"/>
      <c r="AL26" s="525"/>
      <c r="AM26" s="482" t="s">
        <v>182</v>
      </c>
      <c r="AN26" s="483"/>
      <c r="AO26" s="483"/>
      <c r="AP26" s="483"/>
      <c r="AQ26" s="483"/>
      <c r="AR26" s="525"/>
      <c r="AS26" s="482" t="s">
        <v>182</v>
      </c>
      <c r="AT26" s="483"/>
      <c r="AU26" s="483"/>
      <c r="AV26" s="483"/>
      <c r="AW26" s="483"/>
      <c r="AX26" s="484"/>
      <c r="AY26" s="434" t="s">
        <v>183</v>
      </c>
      <c r="AZ26" s="435"/>
      <c r="BA26" s="435"/>
      <c r="BB26" s="435"/>
      <c r="BC26" s="435"/>
      <c r="BD26" s="435"/>
      <c r="BE26" s="435"/>
      <c r="BF26" s="435"/>
      <c r="BG26" s="435"/>
      <c r="BH26" s="435"/>
      <c r="BI26" s="435"/>
      <c r="BJ26" s="435"/>
      <c r="BK26" s="435"/>
      <c r="BL26" s="435"/>
      <c r="BM26" s="436"/>
      <c r="BN26" s="431" t="s">
        <v>140</v>
      </c>
      <c r="BO26" s="432"/>
      <c r="BP26" s="432"/>
      <c r="BQ26" s="432"/>
      <c r="BR26" s="432"/>
      <c r="BS26" s="432"/>
      <c r="BT26" s="432"/>
      <c r="BU26" s="433"/>
      <c r="BV26" s="431" t="s">
        <v>140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184</v>
      </c>
      <c r="F27" s="461"/>
      <c r="G27" s="461"/>
      <c r="H27" s="461"/>
      <c r="I27" s="461"/>
      <c r="J27" s="461"/>
      <c r="K27" s="462"/>
      <c r="L27" s="482">
        <v>1</v>
      </c>
      <c r="M27" s="483"/>
      <c r="N27" s="483"/>
      <c r="O27" s="483"/>
      <c r="P27" s="525"/>
      <c r="Q27" s="482">
        <v>2600</v>
      </c>
      <c r="R27" s="483"/>
      <c r="S27" s="483"/>
      <c r="T27" s="483"/>
      <c r="U27" s="483"/>
      <c r="V27" s="525"/>
      <c r="W27" s="584"/>
      <c r="X27" s="572"/>
      <c r="Y27" s="573"/>
      <c r="Z27" s="481" t="s">
        <v>185</v>
      </c>
      <c r="AA27" s="461"/>
      <c r="AB27" s="461"/>
      <c r="AC27" s="461"/>
      <c r="AD27" s="461"/>
      <c r="AE27" s="461"/>
      <c r="AF27" s="461"/>
      <c r="AG27" s="462"/>
      <c r="AH27" s="482" t="s">
        <v>186</v>
      </c>
      <c r="AI27" s="483"/>
      <c r="AJ27" s="483"/>
      <c r="AK27" s="483"/>
      <c r="AL27" s="525"/>
      <c r="AM27" s="482" t="s">
        <v>130</v>
      </c>
      <c r="AN27" s="483"/>
      <c r="AO27" s="483"/>
      <c r="AP27" s="483"/>
      <c r="AQ27" s="483"/>
      <c r="AR27" s="525"/>
      <c r="AS27" s="482" t="s">
        <v>141</v>
      </c>
      <c r="AT27" s="483"/>
      <c r="AU27" s="483"/>
      <c r="AV27" s="483"/>
      <c r="AW27" s="483"/>
      <c r="AX27" s="484"/>
      <c r="AY27" s="526" t="s">
        <v>187</v>
      </c>
      <c r="AZ27" s="527"/>
      <c r="BA27" s="527"/>
      <c r="BB27" s="527"/>
      <c r="BC27" s="527"/>
      <c r="BD27" s="527"/>
      <c r="BE27" s="527"/>
      <c r="BF27" s="527"/>
      <c r="BG27" s="527"/>
      <c r="BH27" s="527"/>
      <c r="BI27" s="527"/>
      <c r="BJ27" s="527"/>
      <c r="BK27" s="527"/>
      <c r="BL27" s="527"/>
      <c r="BM27" s="528"/>
      <c r="BN27" s="607">
        <v>112701</v>
      </c>
      <c r="BO27" s="608"/>
      <c r="BP27" s="608"/>
      <c r="BQ27" s="608"/>
      <c r="BR27" s="608"/>
      <c r="BS27" s="608"/>
      <c r="BT27" s="608"/>
      <c r="BU27" s="609"/>
      <c r="BV27" s="607">
        <v>112536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188</v>
      </c>
      <c r="F28" s="461"/>
      <c r="G28" s="461"/>
      <c r="H28" s="461"/>
      <c r="I28" s="461"/>
      <c r="J28" s="461"/>
      <c r="K28" s="462"/>
      <c r="L28" s="482">
        <v>1</v>
      </c>
      <c r="M28" s="483"/>
      <c r="N28" s="483"/>
      <c r="O28" s="483"/>
      <c r="P28" s="525"/>
      <c r="Q28" s="482">
        <v>2220</v>
      </c>
      <c r="R28" s="483"/>
      <c r="S28" s="483"/>
      <c r="T28" s="483"/>
      <c r="U28" s="483"/>
      <c r="V28" s="525"/>
      <c r="W28" s="584"/>
      <c r="X28" s="572"/>
      <c r="Y28" s="573"/>
      <c r="Z28" s="481" t="s">
        <v>189</v>
      </c>
      <c r="AA28" s="461"/>
      <c r="AB28" s="461"/>
      <c r="AC28" s="461"/>
      <c r="AD28" s="461"/>
      <c r="AE28" s="461"/>
      <c r="AF28" s="461"/>
      <c r="AG28" s="462"/>
      <c r="AH28" s="482" t="s">
        <v>140</v>
      </c>
      <c r="AI28" s="483"/>
      <c r="AJ28" s="483"/>
      <c r="AK28" s="483"/>
      <c r="AL28" s="525"/>
      <c r="AM28" s="482" t="s">
        <v>130</v>
      </c>
      <c r="AN28" s="483"/>
      <c r="AO28" s="483"/>
      <c r="AP28" s="483"/>
      <c r="AQ28" s="483"/>
      <c r="AR28" s="525"/>
      <c r="AS28" s="482" t="s">
        <v>140</v>
      </c>
      <c r="AT28" s="483"/>
      <c r="AU28" s="483"/>
      <c r="AV28" s="483"/>
      <c r="AW28" s="483"/>
      <c r="AX28" s="484"/>
      <c r="AY28" s="610" t="s">
        <v>190</v>
      </c>
      <c r="AZ28" s="611"/>
      <c r="BA28" s="611"/>
      <c r="BB28" s="612"/>
      <c r="BC28" s="391" t="s">
        <v>48</v>
      </c>
      <c r="BD28" s="392"/>
      <c r="BE28" s="392"/>
      <c r="BF28" s="392"/>
      <c r="BG28" s="392"/>
      <c r="BH28" s="392"/>
      <c r="BI28" s="392"/>
      <c r="BJ28" s="392"/>
      <c r="BK28" s="392"/>
      <c r="BL28" s="392"/>
      <c r="BM28" s="393"/>
      <c r="BN28" s="394">
        <v>1405869</v>
      </c>
      <c r="BO28" s="395"/>
      <c r="BP28" s="395"/>
      <c r="BQ28" s="395"/>
      <c r="BR28" s="395"/>
      <c r="BS28" s="395"/>
      <c r="BT28" s="395"/>
      <c r="BU28" s="396"/>
      <c r="BV28" s="394">
        <v>1403280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191</v>
      </c>
      <c r="F29" s="461"/>
      <c r="G29" s="461"/>
      <c r="H29" s="461"/>
      <c r="I29" s="461"/>
      <c r="J29" s="461"/>
      <c r="K29" s="462"/>
      <c r="L29" s="482">
        <v>6</v>
      </c>
      <c r="M29" s="483"/>
      <c r="N29" s="483"/>
      <c r="O29" s="483"/>
      <c r="P29" s="525"/>
      <c r="Q29" s="482">
        <v>1860</v>
      </c>
      <c r="R29" s="483"/>
      <c r="S29" s="483"/>
      <c r="T29" s="483"/>
      <c r="U29" s="483"/>
      <c r="V29" s="525"/>
      <c r="W29" s="585"/>
      <c r="X29" s="586"/>
      <c r="Y29" s="587"/>
      <c r="Z29" s="481" t="s">
        <v>192</v>
      </c>
      <c r="AA29" s="461"/>
      <c r="AB29" s="461"/>
      <c r="AC29" s="461"/>
      <c r="AD29" s="461"/>
      <c r="AE29" s="461"/>
      <c r="AF29" s="461"/>
      <c r="AG29" s="462"/>
      <c r="AH29" s="482">
        <v>50</v>
      </c>
      <c r="AI29" s="483"/>
      <c r="AJ29" s="483"/>
      <c r="AK29" s="483"/>
      <c r="AL29" s="525"/>
      <c r="AM29" s="482">
        <v>150200</v>
      </c>
      <c r="AN29" s="483"/>
      <c r="AO29" s="483"/>
      <c r="AP29" s="483"/>
      <c r="AQ29" s="483"/>
      <c r="AR29" s="525"/>
      <c r="AS29" s="482">
        <v>3004</v>
      </c>
      <c r="AT29" s="483"/>
      <c r="AU29" s="483"/>
      <c r="AV29" s="483"/>
      <c r="AW29" s="483"/>
      <c r="AX29" s="484"/>
      <c r="AY29" s="613"/>
      <c r="AZ29" s="614"/>
      <c r="BA29" s="614"/>
      <c r="BB29" s="615"/>
      <c r="BC29" s="465" t="s">
        <v>193</v>
      </c>
      <c r="BD29" s="466"/>
      <c r="BE29" s="466"/>
      <c r="BF29" s="466"/>
      <c r="BG29" s="466"/>
      <c r="BH29" s="466"/>
      <c r="BI29" s="466"/>
      <c r="BJ29" s="466"/>
      <c r="BK29" s="466"/>
      <c r="BL29" s="466"/>
      <c r="BM29" s="467"/>
      <c r="BN29" s="431">
        <v>1015768</v>
      </c>
      <c r="BO29" s="432"/>
      <c r="BP29" s="432"/>
      <c r="BQ29" s="432"/>
      <c r="BR29" s="432"/>
      <c r="BS29" s="432"/>
      <c r="BT29" s="432"/>
      <c r="BU29" s="433"/>
      <c r="BV29" s="431">
        <v>895864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194</v>
      </c>
      <c r="X30" s="592"/>
      <c r="Y30" s="592"/>
      <c r="Z30" s="592"/>
      <c r="AA30" s="592"/>
      <c r="AB30" s="592"/>
      <c r="AC30" s="592"/>
      <c r="AD30" s="592"/>
      <c r="AE30" s="592"/>
      <c r="AF30" s="592"/>
      <c r="AG30" s="593"/>
      <c r="AH30" s="550">
        <v>98.6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1169014</v>
      </c>
      <c r="BO30" s="608"/>
      <c r="BP30" s="608"/>
      <c r="BQ30" s="608"/>
      <c r="BR30" s="608"/>
      <c r="BS30" s="608"/>
      <c r="BT30" s="608"/>
      <c r="BU30" s="609"/>
      <c r="BV30" s="607">
        <v>1543686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201</v>
      </c>
      <c r="D33" s="455"/>
      <c r="E33" s="420" t="s">
        <v>202</v>
      </c>
      <c r="F33" s="420"/>
      <c r="G33" s="420"/>
      <c r="H33" s="420"/>
      <c r="I33" s="420"/>
      <c r="J33" s="420"/>
      <c r="K33" s="420"/>
      <c r="L33" s="420"/>
      <c r="M33" s="420"/>
      <c r="N33" s="420"/>
      <c r="O33" s="420"/>
      <c r="P33" s="420"/>
      <c r="Q33" s="420"/>
      <c r="R33" s="420"/>
      <c r="S33" s="420"/>
      <c r="T33" s="216"/>
      <c r="U33" s="455" t="s">
        <v>203</v>
      </c>
      <c r="V33" s="455"/>
      <c r="W33" s="420" t="s">
        <v>204</v>
      </c>
      <c r="X33" s="420"/>
      <c r="Y33" s="420"/>
      <c r="Z33" s="420"/>
      <c r="AA33" s="420"/>
      <c r="AB33" s="420"/>
      <c r="AC33" s="420"/>
      <c r="AD33" s="420"/>
      <c r="AE33" s="420"/>
      <c r="AF33" s="420"/>
      <c r="AG33" s="420"/>
      <c r="AH33" s="420"/>
      <c r="AI33" s="420"/>
      <c r="AJ33" s="420"/>
      <c r="AK33" s="420"/>
      <c r="AL33" s="216"/>
      <c r="AM33" s="455" t="s">
        <v>203</v>
      </c>
      <c r="AN33" s="455"/>
      <c r="AO33" s="420" t="s">
        <v>204</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55" t="s">
        <v>205</v>
      </c>
      <c r="BX33" s="455"/>
      <c r="BY33" s="420" t="s">
        <v>207</v>
      </c>
      <c r="BZ33" s="420"/>
      <c r="CA33" s="420"/>
      <c r="CB33" s="420"/>
      <c r="CC33" s="420"/>
      <c r="CD33" s="420"/>
      <c r="CE33" s="420"/>
      <c r="CF33" s="420"/>
      <c r="CG33" s="420"/>
      <c r="CH33" s="420"/>
      <c r="CI33" s="420"/>
      <c r="CJ33" s="420"/>
      <c r="CK33" s="420"/>
      <c r="CL33" s="420"/>
      <c r="CM33" s="420"/>
      <c r="CN33" s="216"/>
      <c r="CO33" s="455" t="s">
        <v>203</v>
      </c>
      <c r="CP33" s="455"/>
      <c r="CQ33" s="420" t="s">
        <v>208</v>
      </c>
      <c r="CR33" s="420"/>
      <c r="CS33" s="420"/>
      <c r="CT33" s="420"/>
      <c r="CU33" s="420"/>
      <c r="CV33" s="420"/>
      <c r="CW33" s="420"/>
      <c r="CX33" s="420"/>
      <c r="CY33" s="420"/>
      <c r="CZ33" s="420"/>
      <c r="DA33" s="420"/>
      <c r="DB33" s="420"/>
      <c r="DC33" s="420"/>
      <c r="DD33" s="420"/>
      <c r="DE33" s="420"/>
      <c r="DF33" s="216"/>
      <c r="DG33" s="619" t="s">
        <v>209</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佐那河内村国民健康保険事業特別会計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佐那河内村簡易水道特別会計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徳島県市町村議会議員公務災害補償等組合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一般財団法人さなごうち</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佐那河内村宅地造成事業特別会計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佐那河内村介護保険事業特別会計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佐那河内村農業集落排水事業特別会計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徳島県市町村総合事務組合(一般会計)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佐那河内村後期高齢者医療特別会計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徳島県市町村総合事務組合(滞納整理機構特別会計)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小松島市外三町村衛生組合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徳島県後期高齢者医療広域連合(一般会計)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徳島県後期高齢者医療広域連合(後期高齢者医療事業会計)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s4+rF25G9l7PuGl459U+d2EaZ2iz8mivcVBSNZva42QYna8MeDs5dcz8GgF2xRCmK1DT7X+lxhphqR1Qa1ooJg==" saltValue="sp9vmHKgHRP1Y3JwuXde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2" t="s">
        <v>571</v>
      </c>
      <c r="D34" s="1212"/>
      <c r="E34" s="1213"/>
      <c r="F34" s="32">
        <v>4.2699999999999996</v>
      </c>
      <c r="G34" s="33">
        <v>4.91</v>
      </c>
      <c r="H34" s="33">
        <v>5.5</v>
      </c>
      <c r="I34" s="33">
        <v>4.76</v>
      </c>
      <c r="J34" s="34">
        <v>5.25</v>
      </c>
      <c r="K34" s="22"/>
      <c r="L34" s="22"/>
      <c r="M34" s="22"/>
      <c r="N34" s="22"/>
      <c r="O34" s="22"/>
      <c r="P34" s="22"/>
    </row>
    <row r="35" spans="1:16" ht="39" customHeight="1">
      <c r="A35" s="22"/>
      <c r="B35" s="35"/>
      <c r="C35" s="1206" t="s">
        <v>572</v>
      </c>
      <c r="D35" s="1207"/>
      <c r="E35" s="1208"/>
      <c r="F35" s="36">
        <v>0.73</v>
      </c>
      <c r="G35" s="37">
        <v>1.36</v>
      </c>
      <c r="H35" s="37">
        <v>1.74</v>
      </c>
      <c r="I35" s="37">
        <v>2.35</v>
      </c>
      <c r="J35" s="38">
        <v>2.64</v>
      </c>
      <c r="K35" s="22"/>
      <c r="L35" s="22"/>
      <c r="M35" s="22"/>
      <c r="N35" s="22"/>
      <c r="O35" s="22"/>
      <c r="P35" s="22"/>
    </row>
    <row r="36" spans="1:16" ht="39" customHeight="1">
      <c r="A36" s="22"/>
      <c r="B36" s="35"/>
      <c r="C36" s="1206" t="s">
        <v>573</v>
      </c>
      <c r="D36" s="1207"/>
      <c r="E36" s="1208"/>
      <c r="F36" s="36" t="s">
        <v>524</v>
      </c>
      <c r="G36" s="37" t="s">
        <v>524</v>
      </c>
      <c r="H36" s="37" t="s">
        <v>524</v>
      </c>
      <c r="I36" s="37">
        <v>0</v>
      </c>
      <c r="J36" s="38">
        <v>1.2</v>
      </c>
      <c r="K36" s="22"/>
      <c r="L36" s="22"/>
      <c r="M36" s="22"/>
      <c r="N36" s="22"/>
      <c r="O36" s="22"/>
      <c r="P36" s="22"/>
    </row>
    <row r="37" spans="1:16" ht="39" customHeight="1">
      <c r="A37" s="22"/>
      <c r="B37" s="35"/>
      <c r="C37" s="1206" t="s">
        <v>574</v>
      </c>
      <c r="D37" s="1207"/>
      <c r="E37" s="1208"/>
      <c r="F37" s="36">
        <v>0.55000000000000004</v>
      </c>
      <c r="G37" s="37">
        <v>0.24</v>
      </c>
      <c r="H37" s="37">
        <v>0.6</v>
      </c>
      <c r="I37" s="37">
        <v>1.55</v>
      </c>
      <c r="J37" s="38">
        <v>1.08</v>
      </c>
      <c r="K37" s="22"/>
      <c r="L37" s="22"/>
      <c r="M37" s="22"/>
      <c r="N37" s="22"/>
      <c r="O37" s="22"/>
      <c r="P37" s="22"/>
    </row>
    <row r="38" spans="1:16" ht="39" customHeight="1">
      <c r="A38" s="22"/>
      <c r="B38" s="35"/>
      <c r="C38" s="1206" t="s">
        <v>575</v>
      </c>
      <c r="D38" s="1207"/>
      <c r="E38" s="1208"/>
      <c r="F38" s="36">
        <v>0.16</v>
      </c>
      <c r="G38" s="37">
        <v>0.15</v>
      </c>
      <c r="H38" s="37">
        <v>0.06</v>
      </c>
      <c r="I38" s="37">
        <v>0.38</v>
      </c>
      <c r="J38" s="38">
        <v>0.28999999999999998</v>
      </c>
      <c r="K38" s="22"/>
      <c r="L38" s="22"/>
      <c r="M38" s="22"/>
      <c r="N38" s="22"/>
      <c r="O38" s="22"/>
      <c r="P38" s="22"/>
    </row>
    <row r="39" spans="1:16" ht="39" customHeight="1">
      <c r="A39" s="22"/>
      <c r="B39" s="35"/>
      <c r="C39" s="1206" t="s">
        <v>576</v>
      </c>
      <c r="D39" s="1207"/>
      <c r="E39" s="1208"/>
      <c r="F39" s="36">
        <v>0.09</v>
      </c>
      <c r="G39" s="37">
        <v>0.14000000000000001</v>
      </c>
      <c r="H39" s="37">
        <v>0.1</v>
      </c>
      <c r="I39" s="37">
        <v>0.15</v>
      </c>
      <c r="J39" s="38">
        <v>0.15</v>
      </c>
      <c r="K39" s="22"/>
      <c r="L39" s="22"/>
      <c r="M39" s="22"/>
      <c r="N39" s="22"/>
      <c r="O39" s="22"/>
      <c r="P39" s="22"/>
    </row>
    <row r="40" spans="1:16" ht="39" customHeight="1">
      <c r="A40" s="22"/>
      <c r="B40" s="35"/>
      <c r="C40" s="1206" t="s">
        <v>577</v>
      </c>
      <c r="D40" s="1207"/>
      <c r="E40" s="1208"/>
      <c r="F40" s="36">
        <v>0.03</v>
      </c>
      <c r="G40" s="37">
        <v>0.04</v>
      </c>
      <c r="H40" s="37">
        <v>0.03</v>
      </c>
      <c r="I40" s="37">
        <v>0.02</v>
      </c>
      <c r="J40" s="38">
        <v>0.04</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578</v>
      </c>
      <c r="D42" s="1207"/>
      <c r="E42" s="1208"/>
      <c r="F42" s="36" t="s">
        <v>524</v>
      </c>
      <c r="G42" s="37" t="s">
        <v>524</v>
      </c>
      <c r="H42" s="37" t="s">
        <v>524</v>
      </c>
      <c r="I42" s="37" t="s">
        <v>524</v>
      </c>
      <c r="J42" s="38" t="s">
        <v>524</v>
      </c>
      <c r="K42" s="22"/>
      <c r="L42" s="22"/>
      <c r="M42" s="22"/>
      <c r="N42" s="22"/>
      <c r="O42" s="22"/>
      <c r="P42" s="22"/>
    </row>
    <row r="43" spans="1:16" ht="39" customHeight="1" thickBot="1">
      <c r="A43" s="22"/>
      <c r="B43" s="40"/>
      <c r="C43" s="1209" t="s">
        <v>579</v>
      </c>
      <c r="D43" s="1210"/>
      <c r="E43" s="1211"/>
      <c r="F43" s="41" t="s">
        <v>524</v>
      </c>
      <c r="G43" s="42" t="s">
        <v>524</v>
      </c>
      <c r="H43" s="42" t="s">
        <v>524</v>
      </c>
      <c r="I43" s="42" t="s">
        <v>524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jai18Loq7JZybrCai/tk7Y0JaOJxh5Hkck6XGVxkZtTpWwiHrEzwMo9dlcuxf0wk/jIYWGsnl+FNnhUTzrR6g==" saltValue="0YJtHA3qc1WPnpFSgOxf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14" t="s">
        <v>11</v>
      </c>
      <c r="C45" s="1215"/>
      <c r="D45" s="58"/>
      <c r="E45" s="1220" t="s">
        <v>12</v>
      </c>
      <c r="F45" s="1220"/>
      <c r="G45" s="1220"/>
      <c r="H45" s="1220"/>
      <c r="I45" s="1220"/>
      <c r="J45" s="1221"/>
      <c r="K45" s="59">
        <v>270</v>
      </c>
      <c r="L45" s="60">
        <v>226</v>
      </c>
      <c r="M45" s="60">
        <v>186</v>
      </c>
      <c r="N45" s="60">
        <v>179</v>
      </c>
      <c r="O45" s="61">
        <v>177</v>
      </c>
      <c r="P45" s="48"/>
      <c r="Q45" s="48"/>
      <c r="R45" s="48"/>
      <c r="S45" s="48"/>
      <c r="T45" s="48"/>
      <c r="U45" s="48"/>
    </row>
    <row r="46" spans="1:21" ht="30.75" customHeight="1">
      <c r="A46" s="48"/>
      <c r="B46" s="1216"/>
      <c r="C46" s="1217"/>
      <c r="D46" s="62"/>
      <c r="E46" s="1222" t="s">
        <v>13</v>
      </c>
      <c r="F46" s="1222"/>
      <c r="G46" s="1222"/>
      <c r="H46" s="1222"/>
      <c r="I46" s="1222"/>
      <c r="J46" s="1223"/>
      <c r="K46" s="63" t="s">
        <v>524</v>
      </c>
      <c r="L46" s="64" t="s">
        <v>524</v>
      </c>
      <c r="M46" s="64" t="s">
        <v>524</v>
      </c>
      <c r="N46" s="64" t="s">
        <v>524</v>
      </c>
      <c r="O46" s="65" t="s">
        <v>524</v>
      </c>
      <c r="P46" s="48"/>
      <c r="Q46" s="48"/>
      <c r="R46" s="48"/>
      <c r="S46" s="48"/>
      <c r="T46" s="48"/>
      <c r="U46" s="48"/>
    </row>
    <row r="47" spans="1:21" ht="30.75" customHeight="1">
      <c r="A47" s="48"/>
      <c r="B47" s="1216"/>
      <c r="C47" s="1217"/>
      <c r="D47" s="62"/>
      <c r="E47" s="1222" t="s">
        <v>14</v>
      </c>
      <c r="F47" s="1222"/>
      <c r="G47" s="1222"/>
      <c r="H47" s="1222"/>
      <c r="I47" s="1222"/>
      <c r="J47" s="1223"/>
      <c r="K47" s="63" t="s">
        <v>524</v>
      </c>
      <c r="L47" s="64" t="s">
        <v>524</v>
      </c>
      <c r="M47" s="64" t="s">
        <v>524</v>
      </c>
      <c r="N47" s="64" t="s">
        <v>524</v>
      </c>
      <c r="O47" s="65" t="s">
        <v>524</v>
      </c>
      <c r="P47" s="48"/>
      <c r="Q47" s="48"/>
      <c r="R47" s="48"/>
      <c r="S47" s="48"/>
      <c r="T47" s="48"/>
      <c r="U47" s="48"/>
    </row>
    <row r="48" spans="1:21" ht="30.75" customHeight="1">
      <c r="A48" s="48"/>
      <c r="B48" s="1216"/>
      <c r="C48" s="1217"/>
      <c r="D48" s="62"/>
      <c r="E48" s="1222" t="s">
        <v>15</v>
      </c>
      <c r="F48" s="1222"/>
      <c r="G48" s="1222"/>
      <c r="H48" s="1222"/>
      <c r="I48" s="1222"/>
      <c r="J48" s="1223"/>
      <c r="K48" s="63">
        <v>133</v>
      </c>
      <c r="L48" s="64">
        <v>103</v>
      </c>
      <c r="M48" s="64">
        <v>132</v>
      </c>
      <c r="N48" s="64">
        <v>148</v>
      </c>
      <c r="O48" s="65">
        <v>132</v>
      </c>
      <c r="P48" s="48"/>
      <c r="Q48" s="48"/>
      <c r="R48" s="48"/>
      <c r="S48" s="48"/>
      <c r="T48" s="48"/>
      <c r="U48" s="48"/>
    </row>
    <row r="49" spans="1:21" ht="30.75" customHeight="1">
      <c r="A49" s="48"/>
      <c r="B49" s="1216"/>
      <c r="C49" s="1217"/>
      <c r="D49" s="62"/>
      <c r="E49" s="1222" t="s">
        <v>16</v>
      </c>
      <c r="F49" s="1222"/>
      <c r="G49" s="1222"/>
      <c r="H49" s="1222"/>
      <c r="I49" s="1222"/>
      <c r="J49" s="1223"/>
      <c r="K49" s="63">
        <v>1</v>
      </c>
      <c r="L49" s="64">
        <v>1</v>
      </c>
      <c r="M49" s="64">
        <v>1</v>
      </c>
      <c r="N49" s="64">
        <v>1</v>
      </c>
      <c r="O49" s="65">
        <v>1</v>
      </c>
      <c r="P49" s="48"/>
      <c r="Q49" s="48"/>
      <c r="R49" s="48"/>
      <c r="S49" s="48"/>
      <c r="T49" s="48"/>
      <c r="U49" s="48"/>
    </row>
    <row r="50" spans="1:21" ht="30.75" customHeight="1">
      <c r="A50" s="48"/>
      <c r="B50" s="1216"/>
      <c r="C50" s="1217"/>
      <c r="D50" s="62"/>
      <c r="E50" s="1222" t="s">
        <v>17</v>
      </c>
      <c r="F50" s="1222"/>
      <c r="G50" s="1222"/>
      <c r="H50" s="1222"/>
      <c r="I50" s="1222"/>
      <c r="J50" s="1223"/>
      <c r="K50" s="63" t="s">
        <v>524</v>
      </c>
      <c r="L50" s="64" t="s">
        <v>524</v>
      </c>
      <c r="M50" s="64" t="s">
        <v>524</v>
      </c>
      <c r="N50" s="64" t="s">
        <v>524</v>
      </c>
      <c r="O50" s="65" t="s">
        <v>524</v>
      </c>
      <c r="P50" s="48"/>
      <c r="Q50" s="48"/>
      <c r="R50" s="48"/>
      <c r="S50" s="48"/>
      <c r="T50" s="48"/>
      <c r="U50" s="48"/>
    </row>
    <row r="51" spans="1:21" ht="30.75" customHeight="1">
      <c r="A51" s="48"/>
      <c r="B51" s="1218"/>
      <c r="C51" s="1219"/>
      <c r="D51" s="66"/>
      <c r="E51" s="1222" t="s">
        <v>18</v>
      </c>
      <c r="F51" s="1222"/>
      <c r="G51" s="1222"/>
      <c r="H51" s="1222"/>
      <c r="I51" s="1222"/>
      <c r="J51" s="1223"/>
      <c r="K51" s="63" t="s">
        <v>524</v>
      </c>
      <c r="L51" s="64" t="s">
        <v>524</v>
      </c>
      <c r="M51" s="64" t="s">
        <v>524</v>
      </c>
      <c r="N51" s="64" t="s">
        <v>524</v>
      </c>
      <c r="O51" s="65" t="s">
        <v>524</v>
      </c>
      <c r="P51" s="48"/>
      <c r="Q51" s="48"/>
      <c r="R51" s="48"/>
      <c r="S51" s="48"/>
      <c r="T51" s="48"/>
      <c r="U51" s="48"/>
    </row>
    <row r="52" spans="1:21" ht="30.75" customHeight="1">
      <c r="A52" s="48"/>
      <c r="B52" s="1224" t="s">
        <v>19</v>
      </c>
      <c r="C52" s="1225"/>
      <c r="D52" s="66"/>
      <c r="E52" s="1222" t="s">
        <v>20</v>
      </c>
      <c r="F52" s="1222"/>
      <c r="G52" s="1222"/>
      <c r="H52" s="1222"/>
      <c r="I52" s="1222"/>
      <c r="J52" s="1223"/>
      <c r="K52" s="63">
        <v>377</v>
      </c>
      <c r="L52" s="64">
        <v>354</v>
      </c>
      <c r="M52" s="64">
        <v>322</v>
      </c>
      <c r="N52" s="64">
        <v>304</v>
      </c>
      <c r="O52" s="65">
        <v>297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27</v>
      </c>
      <c r="L53" s="69">
        <v>-24</v>
      </c>
      <c r="M53" s="69">
        <v>-3</v>
      </c>
      <c r="N53" s="69">
        <v>24</v>
      </c>
      <c r="O53" s="70">
        <v>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q3rvrFfNRWIhVeUXiMt0h8dYaGpdoLRTVDxRgmLtLiyYhZTtBwZiSAFpZjitFF604TxoSL7qUOINvFqzSjhA==" saltValue="Ku616M2rLAntR6WdMuKn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election activeCell="M44" sqref="M4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40" t="s">
        <v>30</v>
      </c>
      <c r="C41" s="1241"/>
      <c r="D41" s="102"/>
      <c r="E41" s="1246" t="s">
        <v>31</v>
      </c>
      <c r="F41" s="1246"/>
      <c r="G41" s="1246"/>
      <c r="H41" s="1247"/>
      <c r="I41" s="103">
        <v>1582</v>
      </c>
      <c r="J41" s="104">
        <v>1364</v>
      </c>
      <c r="K41" s="104">
        <v>1272</v>
      </c>
      <c r="L41" s="104">
        <v>1384</v>
      </c>
      <c r="M41" s="105">
        <v>1688</v>
      </c>
    </row>
    <row r="42" spans="2:13" ht="27.75" customHeight="1">
      <c r="B42" s="1242"/>
      <c r="C42" s="1243"/>
      <c r="D42" s="106"/>
      <c r="E42" s="1248" t="s">
        <v>32</v>
      </c>
      <c r="F42" s="1248"/>
      <c r="G42" s="1248"/>
      <c r="H42" s="1249"/>
      <c r="I42" s="107" t="s">
        <v>524</v>
      </c>
      <c r="J42" s="108" t="s">
        <v>524</v>
      </c>
      <c r="K42" s="108" t="s">
        <v>524</v>
      </c>
      <c r="L42" s="108" t="s">
        <v>524</v>
      </c>
      <c r="M42" s="109" t="s">
        <v>524</v>
      </c>
    </row>
    <row r="43" spans="2:13" ht="27.75" customHeight="1">
      <c r="B43" s="1242"/>
      <c r="C43" s="1243"/>
      <c r="D43" s="106"/>
      <c r="E43" s="1248" t="s">
        <v>33</v>
      </c>
      <c r="F43" s="1248"/>
      <c r="G43" s="1248"/>
      <c r="H43" s="1249"/>
      <c r="I43" s="107">
        <v>1315</v>
      </c>
      <c r="J43" s="108">
        <v>1107</v>
      </c>
      <c r="K43" s="108">
        <v>1040</v>
      </c>
      <c r="L43" s="108">
        <v>996</v>
      </c>
      <c r="M43" s="109">
        <v>952</v>
      </c>
    </row>
    <row r="44" spans="2:13" ht="27.75" customHeight="1">
      <c r="B44" s="1242"/>
      <c r="C44" s="1243"/>
      <c r="D44" s="106"/>
      <c r="E44" s="1248" t="s">
        <v>34</v>
      </c>
      <c r="F44" s="1248"/>
      <c r="G44" s="1248"/>
      <c r="H44" s="1249"/>
      <c r="I44" s="107">
        <v>7</v>
      </c>
      <c r="J44" s="108">
        <v>6</v>
      </c>
      <c r="K44" s="108">
        <v>5</v>
      </c>
      <c r="L44" s="108">
        <v>1</v>
      </c>
      <c r="M44" s="109">
        <v>2</v>
      </c>
    </row>
    <row r="45" spans="2:13" ht="27.75" customHeight="1">
      <c r="B45" s="1242"/>
      <c r="C45" s="1243"/>
      <c r="D45" s="106"/>
      <c r="E45" s="1248" t="s">
        <v>35</v>
      </c>
      <c r="F45" s="1248"/>
      <c r="G45" s="1248"/>
      <c r="H45" s="1249"/>
      <c r="I45" s="107">
        <v>348</v>
      </c>
      <c r="J45" s="108">
        <v>329</v>
      </c>
      <c r="K45" s="108">
        <v>281</v>
      </c>
      <c r="L45" s="108">
        <v>268</v>
      </c>
      <c r="M45" s="109">
        <v>246</v>
      </c>
    </row>
    <row r="46" spans="2:13" ht="27.75" customHeight="1">
      <c r="B46" s="1242"/>
      <c r="C46" s="1243"/>
      <c r="D46" s="110"/>
      <c r="E46" s="1248" t="s">
        <v>36</v>
      </c>
      <c r="F46" s="1248"/>
      <c r="G46" s="1248"/>
      <c r="H46" s="1249"/>
      <c r="I46" s="107" t="s">
        <v>524</v>
      </c>
      <c r="J46" s="108" t="s">
        <v>524</v>
      </c>
      <c r="K46" s="108" t="s">
        <v>524</v>
      </c>
      <c r="L46" s="108" t="s">
        <v>524</v>
      </c>
      <c r="M46" s="109" t="s">
        <v>524</v>
      </c>
    </row>
    <row r="47" spans="2:13" ht="27.75" customHeight="1">
      <c r="B47" s="1242"/>
      <c r="C47" s="1243"/>
      <c r="D47" s="111"/>
      <c r="E47" s="1250" t="s">
        <v>37</v>
      </c>
      <c r="F47" s="1251"/>
      <c r="G47" s="1251"/>
      <c r="H47" s="1252"/>
      <c r="I47" s="107" t="s">
        <v>524</v>
      </c>
      <c r="J47" s="108" t="s">
        <v>524</v>
      </c>
      <c r="K47" s="108" t="s">
        <v>524</v>
      </c>
      <c r="L47" s="108" t="s">
        <v>524</v>
      </c>
      <c r="M47" s="109" t="s">
        <v>524</v>
      </c>
    </row>
    <row r="48" spans="2:13" ht="27.75" customHeight="1">
      <c r="B48" s="1242"/>
      <c r="C48" s="1243"/>
      <c r="D48" s="106"/>
      <c r="E48" s="1248" t="s">
        <v>38</v>
      </c>
      <c r="F48" s="1248"/>
      <c r="G48" s="1248"/>
      <c r="H48" s="1249"/>
      <c r="I48" s="107" t="s">
        <v>524</v>
      </c>
      <c r="J48" s="108" t="s">
        <v>524</v>
      </c>
      <c r="K48" s="108" t="s">
        <v>524</v>
      </c>
      <c r="L48" s="108" t="s">
        <v>524</v>
      </c>
      <c r="M48" s="109" t="s">
        <v>524</v>
      </c>
    </row>
    <row r="49" spans="2:13" ht="27.75" customHeight="1">
      <c r="B49" s="1244"/>
      <c r="C49" s="1245"/>
      <c r="D49" s="106"/>
      <c r="E49" s="1248" t="s">
        <v>39</v>
      </c>
      <c r="F49" s="1248"/>
      <c r="G49" s="1248"/>
      <c r="H49" s="1249"/>
      <c r="I49" s="107" t="s">
        <v>524</v>
      </c>
      <c r="J49" s="108" t="s">
        <v>524</v>
      </c>
      <c r="K49" s="108" t="s">
        <v>524</v>
      </c>
      <c r="L49" s="108" t="s">
        <v>524</v>
      </c>
      <c r="M49" s="109" t="s">
        <v>524</v>
      </c>
    </row>
    <row r="50" spans="2:13" ht="27.75" customHeight="1">
      <c r="B50" s="1253" t="s">
        <v>40</v>
      </c>
      <c r="C50" s="1254"/>
      <c r="D50" s="112"/>
      <c r="E50" s="1248" t="s">
        <v>41</v>
      </c>
      <c r="F50" s="1248"/>
      <c r="G50" s="1248"/>
      <c r="H50" s="1249"/>
      <c r="I50" s="107">
        <v>3855</v>
      </c>
      <c r="J50" s="108">
        <v>3909</v>
      </c>
      <c r="K50" s="108">
        <v>4004</v>
      </c>
      <c r="L50" s="108">
        <v>4051</v>
      </c>
      <c r="M50" s="109">
        <v>3803</v>
      </c>
    </row>
    <row r="51" spans="2:13" ht="27.75" customHeight="1">
      <c r="B51" s="1242"/>
      <c r="C51" s="1243"/>
      <c r="D51" s="106"/>
      <c r="E51" s="1248" t="s">
        <v>42</v>
      </c>
      <c r="F51" s="1248"/>
      <c r="G51" s="1248"/>
      <c r="H51" s="1249"/>
      <c r="I51" s="107" t="s">
        <v>524</v>
      </c>
      <c r="J51" s="108" t="s">
        <v>524</v>
      </c>
      <c r="K51" s="108" t="s">
        <v>524</v>
      </c>
      <c r="L51" s="108" t="s">
        <v>524</v>
      </c>
      <c r="M51" s="109" t="s">
        <v>524</v>
      </c>
    </row>
    <row r="52" spans="2:13" ht="27.75" customHeight="1">
      <c r="B52" s="1244"/>
      <c r="C52" s="1245"/>
      <c r="D52" s="106"/>
      <c r="E52" s="1248" t="s">
        <v>43</v>
      </c>
      <c r="F52" s="1248"/>
      <c r="G52" s="1248"/>
      <c r="H52" s="1249"/>
      <c r="I52" s="107">
        <v>2796</v>
      </c>
      <c r="J52" s="108">
        <v>2520</v>
      </c>
      <c r="K52" s="108">
        <v>2405</v>
      </c>
      <c r="L52" s="108">
        <v>2372</v>
      </c>
      <c r="M52" s="109">
        <v>2559</v>
      </c>
    </row>
    <row r="53" spans="2:13" ht="27.75" customHeight="1" thickBot="1">
      <c r="B53" s="1255" t="s">
        <v>44</v>
      </c>
      <c r="C53" s="1256"/>
      <c r="D53" s="113"/>
      <c r="E53" s="1257" t="s">
        <v>45</v>
      </c>
      <c r="F53" s="1257"/>
      <c r="G53" s="1257"/>
      <c r="H53" s="1258"/>
      <c r="I53" s="114">
        <v>-3399</v>
      </c>
      <c r="J53" s="115">
        <v>-3622</v>
      </c>
      <c r="K53" s="115">
        <v>-3811</v>
      </c>
      <c r="L53" s="115">
        <v>-3774</v>
      </c>
      <c r="M53" s="116">
        <v>-3473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9jujHHAIdQMY/SLDZYzainL6rnNTEsJ53lOex1hInoRDnUuc4n32f9h3HFaXDtnRwslcowEr4fRzkH/GjaiJQ==" saltValue="31dP/55Qn/5YQ/vADLBp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267" t="s">
        <v>48</v>
      </c>
      <c r="D55" s="1267"/>
      <c r="E55" s="1268"/>
      <c r="F55" s="128">
        <v>1402</v>
      </c>
      <c r="G55" s="128">
        <v>1403</v>
      </c>
      <c r="H55" s="129">
        <v>1406</v>
      </c>
    </row>
    <row r="56" spans="2:8" ht="52.5" customHeight="1">
      <c r="B56" s="130"/>
      <c r="C56" s="1269" t="s">
        <v>49</v>
      </c>
      <c r="D56" s="1269"/>
      <c r="E56" s="1270"/>
      <c r="F56" s="131">
        <v>833</v>
      </c>
      <c r="G56" s="131">
        <v>896</v>
      </c>
      <c r="H56" s="132">
        <v>1016</v>
      </c>
    </row>
    <row r="57" spans="2:8" ht="53.25" customHeight="1">
      <c r="B57" s="130"/>
      <c r="C57" s="1271" t="s">
        <v>50</v>
      </c>
      <c r="D57" s="1271"/>
      <c r="E57" s="1272"/>
      <c r="F57" s="133">
        <v>1560</v>
      </c>
      <c r="G57" s="133">
        <v>1544</v>
      </c>
      <c r="H57" s="134">
        <v>1169</v>
      </c>
    </row>
    <row r="58" spans="2:8" ht="45.75" customHeight="1">
      <c r="B58" s="135"/>
      <c r="C58" s="1259" t="s">
        <v>591</v>
      </c>
      <c r="D58" s="1260"/>
      <c r="E58" s="1261"/>
      <c r="F58" s="136">
        <v>398</v>
      </c>
      <c r="G58" s="136">
        <v>404</v>
      </c>
      <c r="H58" s="137">
        <v>404</v>
      </c>
    </row>
    <row r="59" spans="2:8" ht="45.75" customHeight="1">
      <c r="B59" s="135"/>
      <c r="C59" s="1259" t="s">
        <v>590</v>
      </c>
      <c r="D59" s="1260"/>
      <c r="E59" s="1261"/>
      <c r="F59" s="136">
        <v>749</v>
      </c>
      <c r="G59" s="136">
        <v>749</v>
      </c>
      <c r="H59" s="137">
        <f>ROUND('[6]29'!$AD$10/1000,0)</f>
        <v>378</v>
      </c>
    </row>
    <row r="60" spans="2:8" ht="45.75" customHeight="1">
      <c r="B60" s="135"/>
      <c r="C60" s="1259" t="s">
        <v>592</v>
      </c>
      <c r="D60" s="1260"/>
      <c r="E60" s="1261"/>
      <c r="F60" s="136">
        <v>215</v>
      </c>
      <c r="G60" s="136">
        <v>186</v>
      </c>
      <c r="H60" s="137">
        <f>ROUND('[6]29'!$AD$12/1000,0)</f>
        <v>173</v>
      </c>
    </row>
    <row r="61" spans="2:8" ht="45.75" customHeight="1">
      <c r="B61" s="135"/>
      <c r="C61" s="1259" t="s">
        <v>593</v>
      </c>
      <c r="D61" s="1260"/>
      <c r="E61" s="1261"/>
      <c r="F61" s="136">
        <v>147</v>
      </c>
      <c r="G61" s="136">
        <v>147</v>
      </c>
      <c r="H61" s="137">
        <f>ROUND('[6]29'!$AD$14/1000,0)</f>
        <v>147</v>
      </c>
    </row>
    <row r="62" spans="2:8" ht="45.75" customHeight="1" thickBot="1">
      <c r="B62" s="138"/>
      <c r="C62" s="1262" t="s">
        <v>594</v>
      </c>
      <c r="D62" s="1263"/>
      <c r="E62" s="1264"/>
      <c r="F62" s="139">
        <v>25</v>
      </c>
      <c r="G62" s="139">
        <v>30</v>
      </c>
      <c r="H62" s="140">
        <f>ROUND('[6]29'!$AD$13/1000,0)</f>
        <v>35</v>
      </c>
    </row>
    <row r="63" spans="2:8" ht="52.5" customHeight="1" thickBot="1">
      <c r="B63" s="141"/>
      <c r="C63" s="1265" t="s">
        <v>51</v>
      </c>
      <c r="D63" s="1265"/>
      <c r="E63" s="1266"/>
      <c r="F63" s="142">
        <v>3795</v>
      </c>
      <c r="G63" s="142">
        <v>3843</v>
      </c>
      <c r="H63" s="143">
        <v>3591</v>
      </c>
    </row>
    <row r="64" spans="2:8" ht="15" customHeight="1"/>
  </sheetData>
  <sheetProtection algorithmName="SHA-512" hashValue="UF2+ykxMtbbs6WzyKe0DSpRCuyjYtmjAQSUza4GdiSOAOfk8neSoD/9lEcCaDcwony+6/ghBkKV9TYUDeQXJ4w==" saltValue="wqfTtdhJ6DucqUuScVJb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604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605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606</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566</v>
      </c>
      <c r="BQ50" s="1307"/>
      <c r="BR50" s="1307"/>
      <c r="BS50" s="1307"/>
      <c r="BT50" s="1307"/>
      <c r="BU50" s="1307"/>
      <c r="BV50" s="1307"/>
      <c r="BW50" s="1307"/>
      <c r="BX50" s="1307" t="s">
        <v>567</v>
      </c>
      <c r="BY50" s="1307"/>
      <c r="BZ50" s="1307"/>
      <c r="CA50" s="1307"/>
      <c r="CB50" s="1307"/>
      <c r="CC50" s="1307"/>
      <c r="CD50" s="1307"/>
      <c r="CE50" s="1307"/>
      <c r="CF50" s="1307" t="s">
        <v>568</v>
      </c>
      <c r="CG50" s="1307"/>
      <c r="CH50" s="1307"/>
      <c r="CI50" s="1307"/>
      <c r="CJ50" s="1307"/>
      <c r="CK50" s="1307"/>
      <c r="CL50" s="1307"/>
      <c r="CM50" s="1307"/>
      <c r="CN50" s="1307" t="s">
        <v>569</v>
      </c>
      <c r="CO50" s="1307"/>
      <c r="CP50" s="1307"/>
      <c r="CQ50" s="1307"/>
      <c r="CR50" s="1307"/>
      <c r="CS50" s="1307"/>
      <c r="CT50" s="1307"/>
      <c r="CU50" s="1307"/>
      <c r="CV50" s="1307" t="s">
        <v>570</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607</v>
      </c>
      <c r="AO51" s="1311"/>
      <c r="AP51" s="1311"/>
      <c r="AQ51" s="1311"/>
      <c r="AR51" s="1311"/>
      <c r="AS51" s="1311"/>
      <c r="AT51" s="1311"/>
      <c r="AU51" s="1311"/>
      <c r="AV51" s="1311"/>
      <c r="AW51" s="1311"/>
      <c r="AX51" s="1311"/>
      <c r="AY51" s="1311"/>
      <c r="AZ51" s="1311"/>
      <c r="BA51" s="1311"/>
      <c r="BB51" s="1311" t="s">
        <v>609</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12">
        <v>50</v>
      </c>
      <c r="BQ53" s="1312"/>
      <c r="BR53" s="1312"/>
      <c r="BS53" s="1312"/>
      <c r="BT53" s="1312"/>
      <c r="BU53" s="1312"/>
      <c r="BV53" s="1312"/>
      <c r="BW53" s="1312"/>
      <c r="BX53" s="1312">
        <v>50.8</v>
      </c>
      <c r="BY53" s="1312"/>
      <c r="BZ53" s="1312"/>
      <c r="CA53" s="1312"/>
      <c r="CB53" s="1312"/>
      <c r="CC53" s="1312"/>
      <c r="CD53" s="1312"/>
      <c r="CE53" s="1312"/>
      <c r="CF53" s="1312">
        <v>50.7</v>
      </c>
      <c r="CG53" s="1312"/>
      <c r="CH53" s="1312"/>
      <c r="CI53" s="1312"/>
      <c r="CJ53" s="1312"/>
      <c r="CK53" s="1312"/>
      <c r="CL53" s="1312"/>
      <c r="CM53" s="1312"/>
      <c r="CN53" s="1312">
        <v>50.7</v>
      </c>
      <c r="CO53" s="1312"/>
      <c r="CP53" s="1312"/>
      <c r="CQ53" s="1312"/>
      <c r="CR53" s="1312"/>
      <c r="CS53" s="1312"/>
      <c r="CT53" s="1312"/>
      <c r="CU53" s="1312"/>
      <c r="CV53" s="1312">
        <v>50.9</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611</v>
      </c>
      <c r="AO55" s="1307"/>
      <c r="AP55" s="1307"/>
      <c r="AQ55" s="1307"/>
      <c r="AR55" s="1307"/>
      <c r="AS55" s="1307"/>
      <c r="AT55" s="1307"/>
      <c r="AU55" s="1307"/>
      <c r="AV55" s="1307"/>
      <c r="AW55" s="1307"/>
      <c r="AX55" s="1307"/>
      <c r="AY55" s="1307"/>
      <c r="AZ55" s="1307"/>
      <c r="BA55" s="1307"/>
      <c r="BB55" s="1311" t="s">
        <v>608</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612</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613</v>
      </c>
    </row>
    <row r="64" spans="1:109">
      <c r="B64" s="1282"/>
      <c r="G64" s="1289"/>
      <c r="I64" s="1322"/>
      <c r="J64" s="1322"/>
      <c r="K64" s="1322"/>
      <c r="L64" s="1322"/>
      <c r="M64" s="1322"/>
      <c r="N64" s="1323"/>
      <c r="AM64" s="1289"/>
      <c r="AN64" s="1289" t="s">
        <v>604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614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606</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566</v>
      </c>
      <c r="BQ72" s="1307"/>
      <c r="BR72" s="1307"/>
      <c r="BS72" s="1307"/>
      <c r="BT72" s="1307"/>
      <c r="BU72" s="1307"/>
      <c r="BV72" s="1307"/>
      <c r="BW72" s="1307"/>
      <c r="BX72" s="1307" t="s">
        <v>567</v>
      </c>
      <c r="BY72" s="1307"/>
      <c r="BZ72" s="1307"/>
      <c r="CA72" s="1307"/>
      <c r="CB72" s="1307"/>
      <c r="CC72" s="1307"/>
      <c r="CD72" s="1307"/>
      <c r="CE72" s="1307"/>
      <c r="CF72" s="1307" t="s">
        <v>568</v>
      </c>
      <c r="CG72" s="1307"/>
      <c r="CH72" s="1307"/>
      <c r="CI72" s="1307"/>
      <c r="CJ72" s="1307"/>
      <c r="CK72" s="1307"/>
      <c r="CL72" s="1307"/>
      <c r="CM72" s="1307"/>
      <c r="CN72" s="1307" t="s">
        <v>569</v>
      </c>
      <c r="CO72" s="1307"/>
      <c r="CP72" s="1307"/>
      <c r="CQ72" s="1307"/>
      <c r="CR72" s="1307"/>
      <c r="CS72" s="1307"/>
      <c r="CT72" s="1307"/>
      <c r="CU72" s="1307"/>
      <c r="CV72" s="1307" t="s">
        <v>570</v>
      </c>
      <c r="CW72" s="1307"/>
      <c r="CX72" s="1307"/>
      <c r="CY72" s="1307"/>
      <c r="CZ72" s="1307"/>
      <c r="DA72" s="1307"/>
      <c r="DB72" s="1307"/>
      <c r="DC72" s="1307"/>
    </row>
    <row r="73" spans="2:107">
      <c r="B73" s="1282"/>
      <c r="G73" s="1308"/>
      <c r="H73" s="1308"/>
      <c r="I73" s="1308"/>
      <c r="J73" s="1308"/>
      <c r="K73" s="1329"/>
      <c r="L73" s="1329"/>
      <c r="M73" s="1329"/>
      <c r="N73" s="1329"/>
      <c r="AM73" s="1300"/>
      <c r="AN73" s="1311" t="s">
        <v>607</v>
      </c>
      <c r="AO73" s="1311"/>
      <c r="AP73" s="1311"/>
      <c r="AQ73" s="1311"/>
      <c r="AR73" s="1311"/>
      <c r="AS73" s="1311"/>
      <c r="AT73" s="1311"/>
      <c r="AU73" s="1311"/>
      <c r="AV73" s="1311"/>
      <c r="AW73" s="1311"/>
      <c r="AX73" s="1311"/>
      <c r="AY73" s="1311"/>
      <c r="AZ73" s="1311"/>
      <c r="BA73" s="1311"/>
      <c r="BB73" s="1311" t="s">
        <v>615</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616</v>
      </c>
      <c r="BC75" s="1311"/>
      <c r="BD75" s="1311"/>
      <c r="BE75" s="1311"/>
      <c r="BF75" s="1311"/>
      <c r="BG75" s="1311"/>
      <c r="BH75" s="1311"/>
      <c r="BI75" s="1311"/>
      <c r="BJ75" s="1311"/>
      <c r="BK75" s="1311"/>
      <c r="BL75" s="1311"/>
      <c r="BM75" s="1311"/>
      <c r="BN75" s="1311"/>
      <c r="BO75" s="1311"/>
      <c r="BP75" s="1312">
        <v>4.4000000000000004</v>
      </c>
      <c r="BQ75" s="1312"/>
      <c r="BR75" s="1312"/>
      <c r="BS75" s="1312"/>
      <c r="BT75" s="1312"/>
      <c r="BU75" s="1312"/>
      <c r="BV75" s="1312"/>
      <c r="BW75" s="1312"/>
      <c r="BX75" s="1312">
        <v>1.2</v>
      </c>
      <c r="BY75" s="1312"/>
      <c r="BZ75" s="1312"/>
      <c r="CA75" s="1312"/>
      <c r="CB75" s="1312"/>
      <c r="CC75" s="1312"/>
      <c r="CD75" s="1312"/>
      <c r="CE75" s="1312"/>
      <c r="CF75" s="1312">
        <v>0</v>
      </c>
      <c r="CG75" s="1312"/>
      <c r="CH75" s="1312"/>
      <c r="CI75" s="1312"/>
      <c r="CJ75" s="1312"/>
      <c r="CK75" s="1312"/>
      <c r="CL75" s="1312"/>
      <c r="CM75" s="1312"/>
      <c r="CN75" s="1312">
        <v>0</v>
      </c>
      <c r="CO75" s="1312"/>
      <c r="CP75" s="1312"/>
      <c r="CQ75" s="1312"/>
      <c r="CR75" s="1312"/>
      <c r="CS75" s="1312"/>
      <c r="CT75" s="1312"/>
      <c r="CU75" s="1312"/>
      <c r="CV75" s="1312">
        <v>1</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617</v>
      </c>
      <c r="AO77" s="1307"/>
      <c r="AP77" s="1307"/>
      <c r="AQ77" s="1307"/>
      <c r="AR77" s="1307"/>
      <c r="AS77" s="1307"/>
      <c r="AT77" s="1307"/>
      <c r="AU77" s="1307"/>
      <c r="AV77" s="1307"/>
      <c r="AW77" s="1307"/>
      <c r="AX77" s="1307"/>
      <c r="AY77" s="1307"/>
      <c r="AZ77" s="1307"/>
      <c r="BA77" s="1307"/>
      <c r="BB77" s="1311" t="s">
        <v>608</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618</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YIbROPCAEU81Wpeepx20nhnBia0cZ/k0tDzXOK8RASu0WyIPmcyBjfXFFDRXOAhe1bt5FSca//3UaxHBb6aBZA==" saltValue="DN3KWmQNL0d3KDJJdOaA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619</v>
      </c>
    </row>
  </sheetData>
  <sheetProtection algorithmName="SHA-512" hashValue="50w4ZRdQgjeB/LwQb9nKgylemuyAqgglEKGnkzlKNL1XNgYUgvugqM7QGy+DwEP/XO4cTHMmIvDYEAzI5oXajQ==" saltValue="xtPUuMoK82jCVGxzeUVY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619</v>
      </c>
    </row>
  </sheetData>
  <sheetProtection algorithmName="SHA-512" hashValue="dqAb35Ar/aeKDqkyrPJofVXf2ztuovabrA8CEGEzCEciNWxFWvCDhfwZb3+k9tc/G66qzFIKuXCql1UcYngmKA==" saltValue="MulLpH4ZPt1vR1M9+Dsy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67030</v>
      </c>
      <c r="E3" s="162"/>
      <c r="F3" s="163">
        <v>291945</v>
      </c>
      <c r="G3" s="164"/>
      <c r="H3" s="165"/>
    </row>
    <row r="4" spans="1:8">
      <c r="A4" s="166"/>
      <c r="B4" s="167"/>
      <c r="C4" s="168"/>
      <c r="D4" s="169">
        <v>59041</v>
      </c>
      <c r="E4" s="170"/>
      <c r="F4" s="171">
        <v>127651</v>
      </c>
      <c r="G4" s="172"/>
      <c r="H4" s="173"/>
    </row>
    <row r="5" spans="1:8">
      <c r="A5" s="154" t="s">
        <v>558</v>
      </c>
      <c r="B5" s="159"/>
      <c r="C5" s="160"/>
      <c r="D5" s="161">
        <v>163219</v>
      </c>
      <c r="E5" s="162"/>
      <c r="F5" s="163">
        <v>291173</v>
      </c>
      <c r="G5" s="164"/>
      <c r="H5" s="165"/>
    </row>
    <row r="6" spans="1:8">
      <c r="A6" s="166"/>
      <c r="B6" s="167"/>
      <c r="C6" s="168"/>
      <c r="D6" s="169">
        <v>50847</v>
      </c>
      <c r="E6" s="170"/>
      <c r="F6" s="171">
        <v>119071</v>
      </c>
      <c r="G6" s="172"/>
      <c r="H6" s="173"/>
    </row>
    <row r="7" spans="1:8">
      <c r="A7" s="154" t="s">
        <v>559</v>
      </c>
      <c r="B7" s="159"/>
      <c r="C7" s="160"/>
      <c r="D7" s="161">
        <v>107592</v>
      </c>
      <c r="E7" s="162"/>
      <c r="F7" s="163">
        <v>271581</v>
      </c>
      <c r="G7" s="164"/>
      <c r="H7" s="165"/>
    </row>
    <row r="8" spans="1:8">
      <c r="A8" s="166"/>
      <c r="B8" s="167"/>
      <c r="C8" s="168"/>
      <c r="D8" s="169">
        <v>102427</v>
      </c>
      <c r="E8" s="170"/>
      <c r="F8" s="171">
        <v>117844</v>
      </c>
      <c r="G8" s="172"/>
      <c r="H8" s="173"/>
    </row>
    <row r="9" spans="1:8">
      <c r="A9" s="154" t="s">
        <v>560</v>
      </c>
      <c r="B9" s="159"/>
      <c r="C9" s="160"/>
      <c r="D9" s="161">
        <v>198544</v>
      </c>
      <c r="E9" s="162"/>
      <c r="F9" s="163">
        <v>268375</v>
      </c>
      <c r="G9" s="164"/>
      <c r="H9" s="165"/>
    </row>
    <row r="10" spans="1:8">
      <c r="A10" s="166"/>
      <c r="B10" s="167"/>
      <c r="C10" s="168"/>
      <c r="D10" s="169">
        <v>191186</v>
      </c>
      <c r="E10" s="170"/>
      <c r="F10" s="171">
        <v>119602</v>
      </c>
      <c r="G10" s="172"/>
      <c r="H10" s="173"/>
    </row>
    <row r="11" spans="1:8">
      <c r="A11" s="154" t="s">
        <v>561</v>
      </c>
      <c r="B11" s="159"/>
      <c r="C11" s="160"/>
      <c r="D11" s="161">
        <v>301631</v>
      </c>
      <c r="E11" s="162"/>
      <c r="F11" s="163">
        <v>301035</v>
      </c>
      <c r="G11" s="164"/>
      <c r="H11" s="165"/>
    </row>
    <row r="12" spans="1:8">
      <c r="A12" s="166"/>
      <c r="B12" s="167"/>
      <c r="C12" s="174"/>
      <c r="D12" s="169">
        <v>264440</v>
      </c>
      <c r="E12" s="170"/>
      <c r="F12" s="171">
        <v>154376</v>
      </c>
      <c r="G12" s="172"/>
      <c r="H12" s="173"/>
    </row>
    <row r="13" spans="1:8">
      <c r="A13" s="154"/>
      <c r="B13" s="159"/>
      <c r="C13" s="175"/>
      <c r="D13" s="176">
        <v>167603</v>
      </c>
      <c r="E13" s="177"/>
      <c r="F13" s="178">
        <v>284822</v>
      </c>
      <c r="G13" s="179"/>
      <c r="H13" s="165"/>
    </row>
    <row r="14" spans="1:8">
      <c r="A14" s="166"/>
      <c r="B14" s="167"/>
      <c r="C14" s="168"/>
      <c r="D14" s="169">
        <v>133588</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4.28</v>
      </c>
      <c r="C19" s="180">
        <f>ROUND(VALUE(SUBSTITUTE(実質収支比率等に係る経年分析!G$48,"▲","-")),2)</f>
        <v>4.92</v>
      </c>
      <c r="D19" s="180">
        <f>ROUND(VALUE(SUBSTITUTE(実質収支比率等に係る経年分析!H$48,"▲","-")),2)</f>
        <v>5.5</v>
      </c>
      <c r="E19" s="180">
        <f>ROUND(VALUE(SUBSTITUTE(実質収支比率等に係る経年分析!I$48,"▲","-")),2)</f>
        <v>4.7699999999999996</v>
      </c>
      <c r="F19" s="180">
        <f>ROUND(VALUE(SUBSTITUTE(実質収支比率等に係る経年分析!J$48,"▲","-")),2)</f>
        <v>6.46</v>
      </c>
    </row>
    <row r="20" spans="1:11">
      <c r="A20" s="180" t="s">
        <v>55</v>
      </c>
      <c r="B20" s="180">
        <f>ROUND(VALUE(SUBSTITUTE(実質収支比率等に係る経年分析!F$47,"▲","-")),2)</f>
        <v>85.92</v>
      </c>
      <c r="C20" s="180">
        <f>ROUND(VALUE(SUBSTITUTE(実質収支比率等に係る経年分析!G$47,"▲","-")),2)</f>
        <v>89.66</v>
      </c>
      <c r="D20" s="180">
        <f>ROUND(VALUE(SUBSTITUTE(実質収支比率等に係る経年分析!H$47,"▲","-")),2)</f>
        <v>92.92</v>
      </c>
      <c r="E20" s="180">
        <f>ROUND(VALUE(SUBSTITUTE(実質収支比率等に係る経年分析!I$47,"▲","-")),2)</f>
        <v>95.33</v>
      </c>
      <c r="F20" s="180">
        <f>ROUND(VALUE(SUBSTITUTE(実質収支比率等に係る経年分析!J$47,"▲","-")),2)</f>
        <v>91.46</v>
      </c>
    </row>
    <row r="21" spans="1:11">
      <c r="A21" s="180" t="s">
        <v>56</v>
      </c>
      <c r="B21" s="180">
        <f>IF(ISNUMBER(VALUE(SUBSTITUTE(実質収支比率等に係る経年分析!F$49,"▲","-"))),ROUND(VALUE(SUBSTITUTE(実質収支比率等に係る経年分析!F$49,"▲","-")),2),NA())</f>
        <v>5.8</v>
      </c>
      <c r="C21" s="180">
        <f>IF(ISNUMBER(VALUE(SUBSTITUTE(実質収支比率等に係る経年分析!G$49,"▲","-"))),ROUND(VALUE(SUBSTITUTE(実質収支比率等に係る経年分析!G$49,"▲","-")),2),NA())</f>
        <v>14.91</v>
      </c>
      <c r="D21" s="180">
        <f>IF(ISNUMBER(VALUE(SUBSTITUTE(実質収支比率等に係る経年分析!H$49,"▲","-"))),ROUND(VALUE(SUBSTITUTE(実質収支比率等に係る経年分析!H$49,"▲","-")),2),NA())</f>
        <v>9.9700000000000006</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4.72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佐那河内村後期高齢者医療特別会計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佐那河内村農業集落排水事業特別会計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c r="A32" s="181" t="str">
        <f>IF(連結実質赤字比率に係る赤字・黒字の構成分析!C$38="",NA(),連結実質赤字比率に係る赤字・黒字の構成分析!C$38)</f>
        <v>佐那河内村簡易水道特別会計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c r="A33" s="181" t="str">
        <f>IF(連結実質赤字比率に係る赤字・黒字の構成分析!C$37="",NA(),連結実質赤字比率に係る赤字・黒字の構成分析!C$37)</f>
        <v>佐那河内村介護保険事業特別会計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c r="A34" s="181" t="str">
        <f>IF(連結実質赤字比率に係る赤字・黒字の構成分析!C$36="",NA(),連結実質赤字比率に係る赤字・黒字の構成分析!C$36)</f>
        <v>佐那河内村宅地造成事業特別会計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c r="A35" s="181" t="str">
        <f>IF(連結実質赤字比率に係る赤字・黒字の構成分析!C$35="",NA(),連結実質赤字比率に係る赤字・黒字の構成分析!C$35)</f>
        <v>佐那河内村国民健康保険事業特別会計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4.2699999999999996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377</v>
      </c>
      <c r="E42" s="182"/>
      <c r="F42" s="182"/>
      <c r="G42" s="182">
        <f>'実質公債費比率（分子）の構造'!L$52</f>
        <v>354</v>
      </c>
      <c r="H42" s="182"/>
      <c r="I42" s="182"/>
      <c r="J42" s="182">
        <f>'実質公債費比率（分子）の構造'!M$52</f>
        <v>322</v>
      </c>
      <c r="K42" s="182"/>
      <c r="L42" s="182"/>
      <c r="M42" s="182">
        <f>'実質公債費比率（分子）の構造'!N$52</f>
        <v>304</v>
      </c>
      <c r="N42" s="182"/>
      <c r="O42" s="182"/>
      <c r="P42" s="182">
        <f>'実質公債費比率（分子）の構造'!O$52</f>
        <v>297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133</v>
      </c>
      <c r="C46" s="182"/>
      <c r="D46" s="182"/>
      <c r="E46" s="182">
        <f>'実質公債費比率（分子）の構造'!L$48</f>
        <v>103</v>
      </c>
      <c r="F46" s="182"/>
      <c r="G46" s="182"/>
      <c r="H46" s="182">
        <f>'実質公債費比率（分子）の構造'!M$48</f>
        <v>132</v>
      </c>
      <c r="I46" s="182"/>
      <c r="J46" s="182"/>
      <c r="K46" s="182">
        <f>'実質公債費比率（分子）の構造'!N$48</f>
        <v>148</v>
      </c>
      <c r="L46" s="182"/>
      <c r="M46" s="182"/>
      <c r="N46" s="182">
        <f>'実質公債費比率（分子）の構造'!O$48</f>
        <v>132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270</v>
      </c>
      <c r="C49" s="182"/>
      <c r="D49" s="182"/>
      <c r="E49" s="182">
        <f>'実質公債費比率（分子）の構造'!L$45</f>
        <v>226</v>
      </c>
      <c r="F49" s="182"/>
      <c r="G49" s="182"/>
      <c r="H49" s="182">
        <f>'実質公債費比率（分子）の構造'!M$45</f>
        <v>186</v>
      </c>
      <c r="I49" s="182"/>
      <c r="J49" s="182"/>
      <c r="K49" s="182">
        <f>'実質公債費比率（分子）の構造'!N$45</f>
        <v>179</v>
      </c>
      <c r="L49" s="182"/>
      <c r="M49" s="182"/>
      <c r="N49" s="182">
        <f>'実質公債費比率（分子）の構造'!O$45</f>
        <v>177</v>
      </c>
      <c r="O49" s="182"/>
      <c r="P49" s="182"/>
    </row>
    <row r="50" spans="1:16">
      <c r="A50" s="182" t="s">
        <v>71</v>
      </c>
      <c r="B50" s="182" t="e">
        <f>NA()</f>
        <v>#N/A</v>
      </c>
      <c r="C50" s="182">
        <f>IF(ISNUMBER('実質公債費比率（分子）の構造'!K$53),'実質公債費比率（分子）の構造'!K$53,NA())</f>
        <v>27</v>
      </c>
      <c r="D50" s="182" t="e">
        <f>NA()</f>
        <v>#N/A</v>
      </c>
      <c r="E50" s="182" t="e">
        <f>NA()</f>
        <v>#N/A</v>
      </c>
      <c r="F50" s="182">
        <f>IF(ISNUMBER('実質公債費比率（分子）の構造'!L$53),'実質公債費比率（分子）の構造'!L$53,NA())</f>
        <v>-24</v>
      </c>
      <c r="G50" s="182" t="e">
        <f>NA()</f>
        <v>#N/A</v>
      </c>
      <c r="H50" s="182" t="e">
        <f>NA()</f>
        <v>#N/A</v>
      </c>
      <c r="I50" s="182">
        <f>IF(ISNUMBER('実質公債費比率（分子）の構造'!M$53),'実質公債費比率（分子）の構造'!M$53,NA())</f>
        <v>-3</v>
      </c>
      <c r="J50" s="182" t="e">
        <f>NA()</f>
        <v>#N/A</v>
      </c>
      <c r="K50" s="182" t="e">
        <f>NA()</f>
        <v>#N/A</v>
      </c>
      <c r="L50" s="182">
        <f>IF(ISNUMBER('実質公債費比率（分子）の構造'!N$53),'実質公債費比率（分子）の構造'!N$53,NA())</f>
        <v>24</v>
      </c>
      <c r="M50" s="182" t="e">
        <f>NA()</f>
        <v>#N/A</v>
      </c>
      <c r="N50" s="182" t="e">
        <f>NA()</f>
        <v>#N/A</v>
      </c>
      <c r="O50" s="182">
        <f>IF(ISNUMBER('実質公債費比率（分子）の構造'!O$53),'実質公債費比率（分子）の構造'!O$53,NA())</f>
        <v>13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2796</v>
      </c>
      <c r="E56" s="181"/>
      <c r="F56" s="181"/>
      <c r="G56" s="181">
        <f>'将来負担比率（分子）の構造'!J$52</f>
        <v>2520</v>
      </c>
      <c r="H56" s="181"/>
      <c r="I56" s="181"/>
      <c r="J56" s="181">
        <f>'将来負担比率（分子）の構造'!K$52</f>
        <v>2405</v>
      </c>
      <c r="K56" s="181"/>
      <c r="L56" s="181"/>
      <c r="M56" s="181">
        <f>'将来負担比率（分子）の構造'!L$52</f>
        <v>2372</v>
      </c>
      <c r="N56" s="181"/>
      <c r="O56" s="181"/>
      <c r="P56" s="181">
        <f>'将来負担比率（分子）の構造'!M$52</f>
        <v>2559</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3855</v>
      </c>
      <c r="E58" s="181"/>
      <c r="F58" s="181"/>
      <c r="G58" s="181">
        <f>'将来負担比率（分子）の構造'!J$50</f>
        <v>3909</v>
      </c>
      <c r="H58" s="181"/>
      <c r="I58" s="181"/>
      <c r="J58" s="181">
        <f>'将来負担比率（分子）の構造'!K$50</f>
        <v>4004</v>
      </c>
      <c r="K58" s="181"/>
      <c r="L58" s="181"/>
      <c r="M58" s="181">
        <f>'将来負担比率（分子）の構造'!L$50</f>
        <v>4051</v>
      </c>
      <c r="N58" s="181"/>
      <c r="O58" s="181"/>
      <c r="P58" s="181">
        <f>'将来負担比率（分子）の構造'!M$50</f>
        <v>3803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348</v>
      </c>
      <c r="C62" s="181"/>
      <c r="D62" s="181"/>
      <c r="E62" s="181">
        <f>'将来負担比率（分子）の構造'!J$45</f>
        <v>329</v>
      </c>
      <c r="F62" s="181"/>
      <c r="G62" s="181"/>
      <c r="H62" s="181">
        <f>'将来負担比率（分子）の構造'!K$45</f>
        <v>281</v>
      </c>
      <c r="I62" s="181"/>
      <c r="J62" s="181"/>
      <c r="K62" s="181">
        <f>'将来負担比率（分子）の構造'!L$45</f>
        <v>268</v>
      </c>
      <c r="L62" s="181"/>
      <c r="M62" s="181"/>
      <c r="N62" s="181">
        <f>'将来負担比率（分子）の構造'!M$45</f>
        <v>246</v>
      </c>
      <c r="O62" s="181"/>
      <c r="P62" s="181"/>
    </row>
    <row r="63" spans="1:16">
      <c r="A63" s="181" t="s">
        <v>34</v>
      </c>
      <c r="B63" s="181">
        <f>'将来負担比率（分子）の構造'!I$44</f>
        <v>7</v>
      </c>
      <c r="C63" s="181"/>
      <c r="D63" s="181"/>
      <c r="E63" s="181">
        <f>'将来負担比率（分子）の構造'!J$44</f>
        <v>6</v>
      </c>
      <c r="F63" s="181"/>
      <c r="G63" s="181"/>
      <c r="H63" s="181">
        <f>'将来負担比率（分子）の構造'!K$44</f>
        <v>5</v>
      </c>
      <c r="I63" s="181"/>
      <c r="J63" s="181"/>
      <c r="K63" s="181">
        <f>'将来負担比率（分子）の構造'!L$44</f>
        <v>1</v>
      </c>
      <c r="L63" s="181"/>
      <c r="M63" s="181"/>
      <c r="N63" s="181">
        <f>'将来負担比率（分子）の構造'!M$44</f>
        <v>2</v>
      </c>
      <c r="O63" s="181"/>
      <c r="P63" s="181"/>
    </row>
    <row r="64" spans="1:16">
      <c r="A64" s="181" t="s">
        <v>33</v>
      </c>
      <c r="B64" s="181">
        <f>'将来負担比率（分子）の構造'!I$43</f>
        <v>1315</v>
      </c>
      <c r="C64" s="181"/>
      <c r="D64" s="181"/>
      <c r="E64" s="181">
        <f>'将来負担比率（分子）の構造'!J$43</f>
        <v>1107</v>
      </c>
      <c r="F64" s="181"/>
      <c r="G64" s="181"/>
      <c r="H64" s="181">
        <f>'将来負担比率（分子）の構造'!K$43</f>
        <v>1040</v>
      </c>
      <c r="I64" s="181"/>
      <c r="J64" s="181"/>
      <c r="K64" s="181">
        <f>'将来負担比率（分子）の構造'!L$43</f>
        <v>996</v>
      </c>
      <c r="L64" s="181"/>
      <c r="M64" s="181"/>
      <c r="N64" s="181">
        <f>'将来負担比率（分子）の構造'!M$43</f>
        <v>952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1582</v>
      </c>
      <c r="C66" s="181"/>
      <c r="D66" s="181"/>
      <c r="E66" s="181">
        <f>'将来負担比率（分子）の構造'!J$41</f>
        <v>1364</v>
      </c>
      <c r="F66" s="181"/>
      <c r="G66" s="181"/>
      <c r="H66" s="181">
        <f>'将来負担比率（分子）の構造'!K$41</f>
        <v>1272</v>
      </c>
      <c r="I66" s="181"/>
      <c r="J66" s="181"/>
      <c r="K66" s="181">
        <f>'将来負担比率（分子）の構造'!L$41</f>
        <v>1384</v>
      </c>
      <c r="L66" s="181"/>
      <c r="M66" s="181"/>
      <c r="N66" s="181">
        <f>'将来負担比率（分子）の構造'!M$41</f>
        <v>1688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1402</v>
      </c>
      <c r="C72" s="185">
        <f>基金残高に係る経年分析!G55</f>
        <v>1403</v>
      </c>
      <c r="D72" s="185">
        <f>基金残高に係る経年分析!H55</f>
        <v>1406</v>
      </c>
    </row>
    <row r="73" spans="1:16">
      <c r="A73" s="184" t="s">
        <v>78</v>
      </c>
      <c r="B73" s="185">
        <f>基金残高に係る経年分析!F56</f>
        <v>833</v>
      </c>
      <c r="C73" s="185">
        <f>基金残高に係る経年分析!G56</f>
        <v>896</v>
      </c>
      <c r="D73" s="185">
        <f>基金残高に係る経年分析!H56</f>
        <v>1016</v>
      </c>
    </row>
    <row r="74" spans="1:16">
      <c r="A74" s="184" t="s">
        <v>79</v>
      </c>
      <c r="B74" s="185">
        <f>基金残高に係る経年分析!F57</f>
        <v>1560</v>
      </c>
      <c r="C74" s="185">
        <f>基金残高に係る経年分析!G57</f>
        <v>1544</v>
      </c>
      <c r="D74" s="185">
        <f>基金残高に係る経年分析!H57</f>
        <v>1169</v>
      </c>
    </row>
  </sheetData>
  <sheetProtection algorithmName="SHA-512" hashValue="O8n3XHkdz8QeQys6XfGHCFIrYVSH+By3YgdkcOcjpppX9NxJAeNCNlTBvZ18i5iewCng3E0TP9CAwMu6VEfqqA==" saltValue="j0xlQU1DRTRXQjG80xKK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218</v>
      </c>
      <c r="DI1" s="624"/>
      <c r="DJ1" s="624"/>
      <c r="DK1" s="624"/>
      <c r="DL1" s="624"/>
      <c r="DM1" s="624"/>
      <c r="DN1" s="625"/>
      <c r="DO1" s="226"/>
      <c r="DP1" s="623" t="s">
        <v>219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221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224</v>
      </c>
      <c r="S4" s="627"/>
      <c r="T4" s="627"/>
      <c r="U4" s="627"/>
      <c r="V4" s="627"/>
      <c r="W4" s="627"/>
      <c r="X4" s="627"/>
      <c r="Y4" s="628"/>
      <c r="Z4" s="626" t="s">
        <v>225</v>
      </c>
      <c r="AA4" s="627"/>
      <c r="AB4" s="627"/>
      <c r="AC4" s="628"/>
      <c r="AD4" s="626" t="s">
        <v>226</v>
      </c>
      <c r="AE4" s="627"/>
      <c r="AF4" s="627"/>
      <c r="AG4" s="627"/>
      <c r="AH4" s="627"/>
      <c r="AI4" s="627"/>
      <c r="AJ4" s="627"/>
      <c r="AK4" s="628"/>
      <c r="AL4" s="626" t="s">
        <v>225</v>
      </c>
      <c r="AM4" s="627"/>
      <c r="AN4" s="627"/>
      <c r="AO4" s="628"/>
      <c r="AP4" s="632" t="s">
        <v>227</v>
      </c>
      <c r="AQ4" s="632"/>
      <c r="AR4" s="632"/>
      <c r="AS4" s="632"/>
      <c r="AT4" s="632"/>
      <c r="AU4" s="632"/>
      <c r="AV4" s="632"/>
      <c r="AW4" s="632"/>
      <c r="AX4" s="632"/>
      <c r="AY4" s="632"/>
      <c r="AZ4" s="632"/>
      <c r="BA4" s="632"/>
      <c r="BB4" s="632"/>
      <c r="BC4" s="632"/>
      <c r="BD4" s="632"/>
      <c r="BE4" s="632"/>
      <c r="BF4" s="632"/>
      <c r="BG4" s="632" t="s">
        <v>228</v>
      </c>
      <c r="BH4" s="632"/>
      <c r="BI4" s="632"/>
      <c r="BJ4" s="632"/>
      <c r="BK4" s="632"/>
      <c r="BL4" s="632"/>
      <c r="BM4" s="632"/>
      <c r="BN4" s="632"/>
      <c r="BO4" s="632" t="s">
        <v>225</v>
      </c>
      <c r="BP4" s="632"/>
      <c r="BQ4" s="632"/>
      <c r="BR4" s="632"/>
      <c r="BS4" s="632" t="s">
        <v>229</v>
      </c>
      <c r="BT4" s="632"/>
      <c r="BU4" s="632"/>
      <c r="BV4" s="632"/>
      <c r="BW4" s="632"/>
      <c r="BX4" s="632"/>
      <c r="BY4" s="632"/>
      <c r="BZ4" s="632"/>
      <c r="CA4" s="632"/>
      <c r="CB4" s="632"/>
      <c r="CD4" s="629" t="s">
        <v>230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231</v>
      </c>
      <c r="C5" s="634"/>
      <c r="D5" s="634"/>
      <c r="E5" s="634"/>
      <c r="F5" s="634"/>
      <c r="G5" s="634"/>
      <c r="H5" s="634"/>
      <c r="I5" s="634"/>
      <c r="J5" s="634"/>
      <c r="K5" s="634"/>
      <c r="L5" s="634"/>
      <c r="M5" s="634"/>
      <c r="N5" s="634"/>
      <c r="O5" s="634"/>
      <c r="P5" s="634"/>
      <c r="Q5" s="635"/>
      <c r="R5" s="636">
        <v>190604</v>
      </c>
      <c r="S5" s="637"/>
      <c r="T5" s="637"/>
      <c r="U5" s="637"/>
      <c r="V5" s="637"/>
      <c r="W5" s="637"/>
      <c r="X5" s="637"/>
      <c r="Y5" s="638"/>
      <c r="Z5" s="639">
        <v>5.2</v>
      </c>
      <c r="AA5" s="639"/>
      <c r="AB5" s="639"/>
      <c r="AC5" s="639"/>
      <c r="AD5" s="640">
        <v>190604</v>
      </c>
      <c r="AE5" s="640"/>
      <c r="AF5" s="640"/>
      <c r="AG5" s="640"/>
      <c r="AH5" s="640"/>
      <c r="AI5" s="640"/>
      <c r="AJ5" s="640"/>
      <c r="AK5" s="640"/>
      <c r="AL5" s="641">
        <v>12.8</v>
      </c>
      <c r="AM5" s="642"/>
      <c r="AN5" s="642"/>
      <c r="AO5" s="643"/>
      <c r="AP5" s="633" t="s">
        <v>232</v>
      </c>
      <c r="AQ5" s="634"/>
      <c r="AR5" s="634"/>
      <c r="AS5" s="634"/>
      <c r="AT5" s="634"/>
      <c r="AU5" s="634"/>
      <c r="AV5" s="634"/>
      <c r="AW5" s="634"/>
      <c r="AX5" s="634"/>
      <c r="AY5" s="634"/>
      <c r="AZ5" s="634"/>
      <c r="BA5" s="634"/>
      <c r="BB5" s="634"/>
      <c r="BC5" s="634"/>
      <c r="BD5" s="634"/>
      <c r="BE5" s="634"/>
      <c r="BF5" s="635"/>
      <c r="BG5" s="647">
        <v>190604</v>
      </c>
      <c r="BH5" s="648"/>
      <c r="BI5" s="648"/>
      <c r="BJ5" s="648"/>
      <c r="BK5" s="648"/>
      <c r="BL5" s="648"/>
      <c r="BM5" s="648"/>
      <c r="BN5" s="649"/>
      <c r="BO5" s="650">
        <v>100</v>
      </c>
      <c r="BP5" s="650"/>
      <c r="BQ5" s="650"/>
      <c r="BR5" s="650"/>
      <c r="BS5" s="651" t="s">
        <v>233</v>
      </c>
      <c r="BT5" s="651"/>
      <c r="BU5" s="651"/>
      <c r="BV5" s="651"/>
      <c r="BW5" s="651"/>
      <c r="BX5" s="651"/>
      <c r="BY5" s="651"/>
      <c r="BZ5" s="651"/>
      <c r="CA5" s="651"/>
      <c r="CB5" s="655"/>
      <c r="CD5" s="629" t="s">
        <v>227</v>
      </c>
      <c r="CE5" s="630"/>
      <c r="CF5" s="630"/>
      <c r="CG5" s="630"/>
      <c r="CH5" s="630"/>
      <c r="CI5" s="630"/>
      <c r="CJ5" s="630"/>
      <c r="CK5" s="630"/>
      <c r="CL5" s="630"/>
      <c r="CM5" s="630"/>
      <c r="CN5" s="630"/>
      <c r="CO5" s="630"/>
      <c r="CP5" s="630"/>
      <c r="CQ5" s="631"/>
      <c r="CR5" s="629" t="s">
        <v>234</v>
      </c>
      <c r="CS5" s="630"/>
      <c r="CT5" s="630"/>
      <c r="CU5" s="630"/>
      <c r="CV5" s="630"/>
      <c r="CW5" s="630"/>
      <c r="CX5" s="630"/>
      <c r="CY5" s="631"/>
      <c r="CZ5" s="629" t="s">
        <v>225</v>
      </c>
      <c r="DA5" s="630"/>
      <c r="DB5" s="630"/>
      <c r="DC5" s="631"/>
      <c r="DD5" s="629" t="s">
        <v>235</v>
      </c>
      <c r="DE5" s="630"/>
      <c r="DF5" s="630"/>
      <c r="DG5" s="630"/>
      <c r="DH5" s="630"/>
      <c r="DI5" s="630"/>
      <c r="DJ5" s="630"/>
      <c r="DK5" s="630"/>
      <c r="DL5" s="630"/>
      <c r="DM5" s="630"/>
      <c r="DN5" s="630"/>
      <c r="DO5" s="630"/>
      <c r="DP5" s="631"/>
      <c r="DQ5" s="629" t="s">
        <v>236</v>
      </c>
      <c r="DR5" s="630"/>
      <c r="DS5" s="630"/>
      <c r="DT5" s="630"/>
      <c r="DU5" s="630"/>
      <c r="DV5" s="630"/>
      <c r="DW5" s="630"/>
      <c r="DX5" s="630"/>
      <c r="DY5" s="630"/>
      <c r="DZ5" s="630"/>
      <c r="EA5" s="630"/>
      <c r="EB5" s="630"/>
      <c r="EC5" s="631"/>
    </row>
    <row r="6" spans="2:143" ht="11.25" customHeight="1">
      <c r="B6" s="644" t="s">
        <v>237</v>
      </c>
      <c r="C6" s="645"/>
      <c r="D6" s="645"/>
      <c r="E6" s="645"/>
      <c r="F6" s="645"/>
      <c r="G6" s="645"/>
      <c r="H6" s="645"/>
      <c r="I6" s="645"/>
      <c r="J6" s="645"/>
      <c r="K6" s="645"/>
      <c r="L6" s="645"/>
      <c r="M6" s="645"/>
      <c r="N6" s="645"/>
      <c r="O6" s="645"/>
      <c r="P6" s="645"/>
      <c r="Q6" s="646"/>
      <c r="R6" s="647">
        <v>49117</v>
      </c>
      <c r="S6" s="648"/>
      <c r="T6" s="648"/>
      <c r="U6" s="648"/>
      <c r="V6" s="648"/>
      <c r="W6" s="648"/>
      <c r="X6" s="648"/>
      <c r="Y6" s="649"/>
      <c r="Z6" s="650">
        <v>1.3</v>
      </c>
      <c r="AA6" s="650"/>
      <c r="AB6" s="650"/>
      <c r="AC6" s="650"/>
      <c r="AD6" s="651">
        <v>49117</v>
      </c>
      <c r="AE6" s="651"/>
      <c r="AF6" s="651"/>
      <c r="AG6" s="651"/>
      <c r="AH6" s="651"/>
      <c r="AI6" s="651"/>
      <c r="AJ6" s="651"/>
      <c r="AK6" s="651"/>
      <c r="AL6" s="652">
        <v>3.3</v>
      </c>
      <c r="AM6" s="653"/>
      <c r="AN6" s="653"/>
      <c r="AO6" s="654"/>
      <c r="AP6" s="644" t="s">
        <v>238</v>
      </c>
      <c r="AQ6" s="645"/>
      <c r="AR6" s="645"/>
      <c r="AS6" s="645"/>
      <c r="AT6" s="645"/>
      <c r="AU6" s="645"/>
      <c r="AV6" s="645"/>
      <c r="AW6" s="645"/>
      <c r="AX6" s="645"/>
      <c r="AY6" s="645"/>
      <c r="AZ6" s="645"/>
      <c r="BA6" s="645"/>
      <c r="BB6" s="645"/>
      <c r="BC6" s="645"/>
      <c r="BD6" s="645"/>
      <c r="BE6" s="645"/>
      <c r="BF6" s="646"/>
      <c r="BG6" s="647">
        <v>190604</v>
      </c>
      <c r="BH6" s="648"/>
      <c r="BI6" s="648"/>
      <c r="BJ6" s="648"/>
      <c r="BK6" s="648"/>
      <c r="BL6" s="648"/>
      <c r="BM6" s="648"/>
      <c r="BN6" s="649"/>
      <c r="BO6" s="650">
        <v>100</v>
      </c>
      <c r="BP6" s="650"/>
      <c r="BQ6" s="650"/>
      <c r="BR6" s="650"/>
      <c r="BS6" s="651" t="s">
        <v>233</v>
      </c>
      <c r="BT6" s="651"/>
      <c r="BU6" s="651"/>
      <c r="BV6" s="651"/>
      <c r="BW6" s="651"/>
      <c r="BX6" s="651"/>
      <c r="BY6" s="651"/>
      <c r="BZ6" s="651"/>
      <c r="CA6" s="651"/>
      <c r="CB6" s="655"/>
      <c r="CD6" s="658" t="s">
        <v>239</v>
      </c>
      <c r="CE6" s="659"/>
      <c r="CF6" s="659"/>
      <c r="CG6" s="659"/>
      <c r="CH6" s="659"/>
      <c r="CI6" s="659"/>
      <c r="CJ6" s="659"/>
      <c r="CK6" s="659"/>
      <c r="CL6" s="659"/>
      <c r="CM6" s="659"/>
      <c r="CN6" s="659"/>
      <c r="CO6" s="659"/>
      <c r="CP6" s="659"/>
      <c r="CQ6" s="660"/>
      <c r="CR6" s="647">
        <v>42619</v>
      </c>
      <c r="CS6" s="648"/>
      <c r="CT6" s="648"/>
      <c r="CU6" s="648"/>
      <c r="CV6" s="648"/>
      <c r="CW6" s="648"/>
      <c r="CX6" s="648"/>
      <c r="CY6" s="649"/>
      <c r="CZ6" s="641">
        <v>1.4</v>
      </c>
      <c r="DA6" s="642"/>
      <c r="DB6" s="642"/>
      <c r="DC6" s="661"/>
      <c r="DD6" s="656" t="s">
        <v>233</v>
      </c>
      <c r="DE6" s="648"/>
      <c r="DF6" s="648"/>
      <c r="DG6" s="648"/>
      <c r="DH6" s="648"/>
      <c r="DI6" s="648"/>
      <c r="DJ6" s="648"/>
      <c r="DK6" s="648"/>
      <c r="DL6" s="648"/>
      <c r="DM6" s="648"/>
      <c r="DN6" s="648"/>
      <c r="DO6" s="648"/>
      <c r="DP6" s="649"/>
      <c r="DQ6" s="656">
        <v>42619</v>
      </c>
      <c r="DR6" s="648"/>
      <c r="DS6" s="648"/>
      <c r="DT6" s="648"/>
      <c r="DU6" s="648"/>
      <c r="DV6" s="648"/>
      <c r="DW6" s="648"/>
      <c r="DX6" s="648"/>
      <c r="DY6" s="648"/>
      <c r="DZ6" s="648"/>
      <c r="EA6" s="648"/>
      <c r="EB6" s="648"/>
      <c r="EC6" s="657"/>
    </row>
    <row r="7" spans="2:143" ht="11.25" customHeight="1">
      <c r="B7" s="644" t="s">
        <v>240</v>
      </c>
      <c r="C7" s="645"/>
      <c r="D7" s="645"/>
      <c r="E7" s="645"/>
      <c r="F7" s="645"/>
      <c r="G7" s="645"/>
      <c r="H7" s="645"/>
      <c r="I7" s="645"/>
      <c r="J7" s="645"/>
      <c r="K7" s="645"/>
      <c r="L7" s="645"/>
      <c r="M7" s="645"/>
      <c r="N7" s="645"/>
      <c r="O7" s="645"/>
      <c r="P7" s="645"/>
      <c r="Q7" s="646"/>
      <c r="R7" s="647">
        <v>244</v>
      </c>
      <c r="S7" s="648"/>
      <c r="T7" s="648"/>
      <c r="U7" s="648"/>
      <c r="V7" s="648"/>
      <c r="W7" s="648"/>
      <c r="X7" s="648"/>
      <c r="Y7" s="649"/>
      <c r="Z7" s="650">
        <v>0</v>
      </c>
      <c r="AA7" s="650"/>
      <c r="AB7" s="650"/>
      <c r="AC7" s="650"/>
      <c r="AD7" s="651">
        <v>244</v>
      </c>
      <c r="AE7" s="651"/>
      <c r="AF7" s="651"/>
      <c r="AG7" s="651"/>
      <c r="AH7" s="651"/>
      <c r="AI7" s="651"/>
      <c r="AJ7" s="651"/>
      <c r="AK7" s="651"/>
      <c r="AL7" s="652">
        <v>0</v>
      </c>
      <c r="AM7" s="653"/>
      <c r="AN7" s="653"/>
      <c r="AO7" s="654"/>
      <c r="AP7" s="644" t="s">
        <v>241</v>
      </c>
      <c r="AQ7" s="645"/>
      <c r="AR7" s="645"/>
      <c r="AS7" s="645"/>
      <c r="AT7" s="645"/>
      <c r="AU7" s="645"/>
      <c r="AV7" s="645"/>
      <c r="AW7" s="645"/>
      <c r="AX7" s="645"/>
      <c r="AY7" s="645"/>
      <c r="AZ7" s="645"/>
      <c r="BA7" s="645"/>
      <c r="BB7" s="645"/>
      <c r="BC7" s="645"/>
      <c r="BD7" s="645"/>
      <c r="BE7" s="645"/>
      <c r="BF7" s="646"/>
      <c r="BG7" s="647">
        <v>82322</v>
      </c>
      <c r="BH7" s="648"/>
      <c r="BI7" s="648"/>
      <c r="BJ7" s="648"/>
      <c r="BK7" s="648"/>
      <c r="BL7" s="648"/>
      <c r="BM7" s="648"/>
      <c r="BN7" s="649"/>
      <c r="BO7" s="650">
        <v>43.2</v>
      </c>
      <c r="BP7" s="650"/>
      <c r="BQ7" s="650"/>
      <c r="BR7" s="650"/>
      <c r="BS7" s="651" t="s">
        <v>233</v>
      </c>
      <c r="BT7" s="651"/>
      <c r="BU7" s="651"/>
      <c r="BV7" s="651"/>
      <c r="BW7" s="651"/>
      <c r="BX7" s="651"/>
      <c r="BY7" s="651"/>
      <c r="BZ7" s="651"/>
      <c r="CA7" s="651"/>
      <c r="CB7" s="655"/>
      <c r="CD7" s="662" t="s">
        <v>242</v>
      </c>
      <c r="CE7" s="663"/>
      <c r="CF7" s="663"/>
      <c r="CG7" s="663"/>
      <c r="CH7" s="663"/>
      <c r="CI7" s="663"/>
      <c r="CJ7" s="663"/>
      <c r="CK7" s="663"/>
      <c r="CL7" s="663"/>
      <c r="CM7" s="663"/>
      <c r="CN7" s="663"/>
      <c r="CO7" s="663"/>
      <c r="CP7" s="663"/>
      <c r="CQ7" s="664"/>
      <c r="CR7" s="647">
        <v>1331964</v>
      </c>
      <c r="CS7" s="648"/>
      <c r="CT7" s="648"/>
      <c r="CU7" s="648"/>
      <c r="CV7" s="648"/>
      <c r="CW7" s="648"/>
      <c r="CX7" s="648"/>
      <c r="CY7" s="649"/>
      <c r="CZ7" s="650">
        <v>42.6</v>
      </c>
      <c r="DA7" s="650"/>
      <c r="DB7" s="650"/>
      <c r="DC7" s="650"/>
      <c r="DD7" s="656">
        <v>310260</v>
      </c>
      <c r="DE7" s="648"/>
      <c r="DF7" s="648"/>
      <c r="DG7" s="648"/>
      <c r="DH7" s="648"/>
      <c r="DI7" s="648"/>
      <c r="DJ7" s="648"/>
      <c r="DK7" s="648"/>
      <c r="DL7" s="648"/>
      <c r="DM7" s="648"/>
      <c r="DN7" s="648"/>
      <c r="DO7" s="648"/>
      <c r="DP7" s="649"/>
      <c r="DQ7" s="656">
        <v>484460</v>
      </c>
      <c r="DR7" s="648"/>
      <c r="DS7" s="648"/>
      <c r="DT7" s="648"/>
      <c r="DU7" s="648"/>
      <c r="DV7" s="648"/>
      <c r="DW7" s="648"/>
      <c r="DX7" s="648"/>
      <c r="DY7" s="648"/>
      <c r="DZ7" s="648"/>
      <c r="EA7" s="648"/>
      <c r="EB7" s="648"/>
      <c r="EC7" s="657"/>
    </row>
    <row r="8" spans="2:143" ht="11.25" customHeight="1">
      <c r="B8" s="644" t="s">
        <v>243</v>
      </c>
      <c r="C8" s="645"/>
      <c r="D8" s="645"/>
      <c r="E8" s="645"/>
      <c r="F8" s="645"/>
      <c r="G8" s="645"/>
      <c r="H8" s="645"/>
      <c r="I8" s="645"/>
      <c r="J8" s="645"/>
      <c r="K8" s="645"/>
      <c r="L8" s="645"/>
      <c r="M8" s="645"/>
      <c r="N8" s="645"/>
      <c r="O8" s="645"/>
      <c r="P8" s="645"/>
      <c r="Q8" s="646"/>
      <c r="R8" s="647">
        <v>1417</v>
      </c>
      <c r="S8" s="648"/>
      <c r="T8" s="648"/>
      <c r="U8" s="648"/>
      <c r="V8" s="648"/>
      <c r="W8" s="648"/>
      <c r="X8" s="648"/>
      <c r="Y8" s="649"/>
      <c r="Z8" s="650">
        <v>0</v>
      </c>
      <c r="AA8" s="650"/>
      <c r="AB8" s="650"/>
      <c r="AC8" s="650"/>
      <c r="AD8" s="651">
        <v>1417</v>
      </c>
      <c r="AE8" s="651"/>
      <c r="AF8" s="651"/>
      <c r="AG8" s="651"/>
      <c r="AH8" s="651"/>
      <c r="AI8" s="651"/>
      <c r="AJ8" s="651"/>
      <c r="AK8" s="651"/>
      <c r="AL8" s="652">
        <v>0.1</v>
      </c>
      <c r="AM8" s="653"/>
      <c r="AN8" s="653"/>
      <c r="AO8" s="654"/>
      <c r="AP8" s="644" t="s">
        <v>244</v>
      </c>
      <c r="AQ8" s="645"/>
      <c r="AR8" s="645"/>
      <c r="AS8" s="645"/>
      <c r="AT8" s="645"/>
      <c r="AU8" s="645"/>
      <c r="AV8" s="645"/>
      <c r="AW8" s="645"/>
      <c r="AX8" s="645"/>
      <c r="AY8" s="645"/>
      <c r="AZ8" s="645"/>
      <c r="BA8" s="645"/>
      <c r="BB8" s="645"/>
      <c r="BC8" s="645"/>
      <c r="BD8" s="645"/>
      <c r="BE8" s="645"/>
      <c r="BF8" s="646"/>
      <c r="BG8" s="647">
        <v>3647</v>
      </c>
      <c r="BH8" s="648"/>
      <c r="BI8" s="648"/>
      <c r="BJ8" s="648"/>
      <c r="BK8" s="648"/>
      <c r="BL8" s="648"/>
      <c r="BM8" s="648"/>
      <c r="BN8" s="649"/>
      <c r="BO8" s="650">
        <v>1.9</v>
      </c>
      <c r="BP8" s="650"/>
      <c r="BQ8" s="650"/>
      <c r="BR8" s="650"/>
      <c r="BS8" s="656" t="s">
        <v>140</v>
      </c>
      <c r="BT8" s="648"/>
      <c r="BU8" s="648"/>
      <c r="BV8" s="648"/>
      <c r="BW8" s="648"/>
      <c r="BX8" s="648"/>
      <c r="BY8" s="648"/>
      <c r="BZ8" s="648"/>
      <c r="CA8" s="648"/>
      <c r="CB8" s="657"/>
      <c r="CD8" s="662" t="s">
        <v>245</v>
      </c>
      <c r="CE8" s="663"/>
      <c r="CF8" s="663"/>
      <c r="CG8" s="663"/>
      <c r="CH8" s="663"/>
      <c r="CI8" s="663"/>
      <c r="CJ8" s="663"/>
      <c r="CK8" s="663"/>
      <c r="CL8" s="663"/>
      <c r="CM8" s="663"/>
      <c r="CN8" s="663"/>
      <c r="CO8" s="663"/>
      <c r="CP8" s="663"/>
      <c r="CQ8" s="664"/>
      <c r="CR8" s="647">
        <v>425004</v>
      </c>
      <c r="CS8" s="648"/>
      <c r="CT8" s="648"/>
      <c r="CU8" s="648"/>
      <c r="CV8" s="648"/>
      <c r="CW8" s="648"/>
      <c r="CX8" s="648"/>
      <c r="CY8" s="649"/>
      <c r="CZ8" s="650">
        <v>13.6</v>
      </c>
      <c r="DA8" s="650"/>
      <c r="DB8" s="650"/>
      <c r="DC8" s="650"/>
      <c r="DD8" s="656">
        <v>945</v>
      </c>
      <c r="DE8" s="648"/>
      <c r="DF8" s="648"/>
      <c r="DG8" s="648"/>
      <c r="DH8" s="648"/>
      <c r="DI8" s="648"/>
      <c r="DJ8" s="648"/>
      <c r="DK8" s="648"/>
      <c r="DL8" s="648"/>
      <c r="DM8" s="648"/>
      <c r="DN8" s="648"/>
      <c r="DO8" s="648"/>
      <c r="DP8" s="649"/>
      <c r="DQ8" s="656">
        <v>288505</v>
      </c>
      <c r="DR8" s="648"/>
      <c r="DS8" s="648"/>
      <c r="DT8" s="648"/>
      <c r="DU8" s="648"/>
      <c r="DV8" s="648"/>
      <c r="DW8" s="648"/>
      <c r="DX8" s="648"/>
      <c r="DY8" s="648"/>
      <c r="DZ8" s="648"/>
      <c r="EA8" s="648"/>
      <c r="EB8" s="648"/>
      <c r="EC8" s="657"/>
    </row>
    <row r="9" spans="2:143" ht="11.25" customHeight="1">
      <c r="B9" s="644" t="s">
        <v>246</v>
      </c>
      <c r="C9" s="645"/>
      <c r="D9" s="645"/>
      <c r="E9" s="645"/>
      <c r="F9" s="645"/>
      <c r="G9" s="645"/>
      <c r="H9" s="645"/>
      <c r="I9" s="645"/>
      <c r="J9" s="645"/>
      <c r="K9" s="645"/>
      <c r="L9" s="645"/>
      <c r="M9" s="645"/>
      <c r="N9" s="645"/>
      <c r="O9" s="645"/>
      <c r="P9" s="645"/>
      <c r="Q9" s="646"/>
      <c r="R9" s="647">
        <v>1402</v>
      </c>
      <c r="S9" s="648"/>
      <c r="T9" s="648"/>
      <c r="U9" s="648"/>
      <c r="V9" s="648"/>
      <c r="W9" s="648"/>
      <c r="X9" s="648"/>
      <c r="Y9" s="649"/>
      <c r="Z9" s="650">
        <v>0</v>
      </c>
      <c r="AA9" s="650"/>
      <c r="AB9" s="650"/>
      <c r="AC9" s="650"/>
      <c r="AD9" s="651">
        <v>1402</v>
      </c>
      <c r="AE9" s="651"/>
      <c r="AF9" s="651"/>
      <c r="AG9" s="651"/>
      <c r="AH9" s="651"/>
      <c r="AI9" s="651"/>
      <c r="AJ9" s="651"/>
      <c r="AK9" s="651"/>
      <c r="AL9" s="652">
        <v>0.1</v>
      </c>
      <c r="AM9" s="653"/>
      <c r="AN9" s="653"/>
      <c r="AO9" s="654"/>
      <c r="AP9" s="644" t="s">
        <v>247</v>
      </c>
      <c r="AQ9" s="645"/>
      <c r="AR9" s="645"/>
      <c r="AS9" s="645"/>
      <c r="AT9" s="645"/>
      <c r="AU9" s="645"/>
      <c r="AV9" s="645"/>
      <c r="AW9" s="645"/>
      <c r="AX9" s="645"/>
      <c r="AY9" s="645"/>
      <c r="AZ9" s="645"/>
      <c r="BA9" s="645"/>
      <c r="BB9" s="645"/>
      <c r="BC9" s="645"/>
      <c r="BD9" s="645"/>
      <c r="BE9" s="645"/>
      <c r="BF9" s="646"/>
      <c r="BG9" s="647">
        <v>66375</v>
      </c>
      <c r="BH9" s="648"/>
      <c r="BI9" s="648"/>
      <c r="BJ9" s="648"/>
      <c r="BK9" s="648"/>
      <c r="BL9" s="648"/>
      <c r="BM9" s="648"/>
      <c r="BN9" s="649"/>
      <c r="BO9" s="650">
        <v>34.799999999999997</v>
      </c>
      <c r="BP9" s="650"/>
      <c r="BQ9" s="650"/>
      <c r="BR9" s="650"/>
      <c r="BS9" s="656" t="s">
        <v>248</v>
      </c>
      <c r="BT9" s="648"/>
      <c r="BU9" s="648"/>
      <c r="BV9" s="648"/>
      <c r="BW9" s="648"/>
      <c r="BX9" s="648"/>
      <c r="BY9" s="648"/>
      <c r="BZ9" s="648"/>
      <c r="CA9" s="648"/>
      <c r="CB9" s="657"/>
      <c r="CD9" s="662" t="s">
        <v>249</v>
      </c>
      <c r="CE9" s="663"/>
      <c r="CF9" s="663"/>
      <c r="CG9" s="663"/>
      <c r="CH9" s="663"/>
      <c r="CI9" s="663"/>
      <c r="CJ9" s="663"/>
      <c r="CK9" s="663"/>
      <c r="CL9" s="663"/>
      <c r="CM9" s="663"/>
      <c r="CN9" s="663"/>
      <c r="CO9" s="663"/>
      <c r="CP9" s="663"/>
      <c r="CQ9" s="664"/>
      <c r="CR9" s="647">
        <v>200841</v>
      </c>
      <c r="CS9" s="648"/>
      <c r="CT9" s="648"/>
      <c r="CU9" s="648"/>
      <c r="CV9" s="648"/>
      <c r="CW9" s="648"/>
      <c r="CX9" s="648"/>
      <c r="CY9" s="649"/>
      <c r="CZ9" s="650">
        <v>6.4</v>
      </c>
      <c r="DA9" s="650"/>
      <c r="DB9" s="650"/>
      <c r="DC9" s="650"/>
      <c r="DD9" s="656">
        <v>18581</v>
      </c>
      <c r="DE9" s="648"/>
      <c r="DF9" s="648"/>
      <c r="DG9" s="648"/>
      <c r="DH9" s="648"/>
      <c r="DI9" s="648"/>
      <c r="DJ9" s="648"/>
      <c r="DK9" s="648"/>
      <c r="DL9" s="648"/>
      <c r="DM9" s="648"/>
      <c r="DN9" s="648"/>
      <c r="DO9" s="648"/>
      <c r="DP9" s="649"/>
      <c r="DQ9" s="656">
        <v>173978</v>
      </c>
      <c r="DR9" s="648"/>
      <c r="DS9" s="648"/>
      <c r="DT9" s="648"/>
      <c r="DU9" s="648"/>
      <c r="DV9" s="648"/>
      <c r="DW9" s="648"/>
      <c r="DX9" s="648"/>
      <c r="DY9" s="648"/>
      <c r="DZ9" s="648"/>
      <c r="EA9" s="648"/>
      <c r="EB9" s="648"/>
      <c r="EC9" s="657"/>
    </row>
    <row r="10" spans="2:143" ht="11.25" customHeight="1">
      <c r="B10" s="644" t="s">
        <v>250</v>
      </c>
      <c r="C10" s="645"/>
      <c r="D10" s="645"/>
      <c r="E10" s="645"/>
      <c r="F10" s="645"/>
      <c r="G10" s="645"/>
      <c r="H10" s="645"/>
      <c r="I10" s="645"/>
      <c r="J10" s="645"/>
      <c r="K10" s="645"/>
      <c r="L10" s="645"/>
      <c r="M10" s="645"/>
      <c r="N10" s="645"/>
      <c r="O10" s="645"/>
      <c r="P10" s="645"/>
      <c r="Q10" s="646"/>
      <c r="R10" s="647" t="s">
        <v>248</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140</v>
      </c>
      <c r="AM10" s="653"/>
      <c r="AN10" s="653"/>
      <c r="AO10" s="654"/>
      <c r="AP10" s="644" t="s">
        <v>251</v>
      </c>
      <c r="AQ10" s="645"/>
      <c r="AR10" s="645"/>
      <c r="AS10" s="645"/>
      <c r="AT10" s="645"/>
      <c r="AU10" s="645"/>
      <c r="AV10" s="645"/>
      <c r="AW10" s="645"/>
      <c r="AX10" s="645"/>
      <c r="AY10" s="645"/>
      <c r="AZ10" s="645"/>
      <c r="BA10" s="645"/>
      <c r="BB10" s="645"/>
      <c r="BC10" s="645"/>
      <c r="BD10" s="645"/>
      <c r="BE10" s="645"/>
      <c r="BF10" s="646"/>
      <c r="BG10" s="647">
        <v>3958</v>
      </c>
      <c r="BH10" s="648"/>
      <c r="BI10" s="648"/>
      <c r="BJ10" s="648"/>
      <c r="BK10" s="648"/>
      <c r="BL10" s="648"/>
      <c r="BM10" s="648"/>
      <c r="BN10" s="649"/>
      <c r="BO10" s="650">
        <v>2.1</v>
      </c>
      <c r="BP10" s="650"/>
      <c r="BQ10" s="650"/>
      <c r="BR10" s="650"/>
      <c r="BS10" s="656" t="s">
        <v>248</v>
      </c>
      <c r="BT10" s="648"/>
      <c r="BU10" s="648"/>
      <c r="BV10" s="648"/>
      <c r="BW10" s="648"/>
      <c r="BX10" s="648"/>
      <c r="BY10" s="648"/>
      <c r="BZ10" s="648"/>
      <c r="CA10" s="648"/>
      <c r="CB10" s="657"/>
      <c r="CD10" s="662" t="s">
        <v>252</v>
      </c>
      <c r="CE10" s="663"/>
      <c r="CF10" s="663"/>
      <c r="CG10" s="663"/>
      <c r="CH10" s="663"/>
      <c r="CI10" s="663"/>
      <c r="CJ10" s="663"/>
      <c r="CK10" s="663"/>
      <c r="CL10" s="663"/>
      <c r="CM10" s="663"/>
      <c r="CN10" s="663"/>
      <c r="CO10" s="663"/>
      <c r="CP10" s="663"/>
      <c r="CQ10" s="664"/>
      <c r="CR10" s="647" t="s">
        <v>233</v>
      </c>
      <c r="CS10" s="648"/>
      <c r="CT10" s="648"/>
      <c r="CU10" s="648"/>
      <c r="CV10" s="648"/>
      <c r="CW10" s="648"/>
      <c r="CX10" s="648"/>
      <c r="CY10" s="649"/>
      <c r="CZ10" s="650" t="s">
        <v>140</v>
      </c>
      <c r="DA10" s="650"/>
      <c r="DB10" s="650"/>
      <c r="DC10" s="650"/>
      <c r="DD10" s="656" t="s">
        <v>233</v>
      </c>
      <c r="DE10" s="648"/>
      <c r="DF10" s="648"/>
      <c r="DG10" s="648"/>
      <c r="DH10" s="648"/>
      <c r="DI10" s="648"/>
      <c r="DJ10" s="648"/>
      <c r="DK10" s="648"/>
      <c r="DL10" s="648"/>
      <c r="DM10" s="648"/>
      <c r="DN10" s="648"/>
      <c r="DO10" s="648"/>
      <c r="DP10" s="649"/>
      <c r="DQ10" s="656" t="s">
        <v>233</v>
      </c>
      <c r="DR10" s="648"/>
      <c r="DS10" s="648"/>
      <c r="DT10" s="648"/>
      <c r="DU10" s="648"/>
      <c r="DV10" s="648"/>
      <c r="DW10" s="648"/>
      <c r="DX10" s="648"/>
      <c r="DY10" s="648"/>
      <c r="DZ10" s="648"/>
      <c r="EA10" s="648"/>
      <c r="EB10" s="648"/>
      <c r="EC10" s="657"/>
    </row>
    <row r="11" spans="2:143" ht="11.25" customHeight="1">
      <c r="B11" s="644" t="s">
        <v>253</v>
      </c>
      <c r="C11" s="645"/>
      <c r="D11" s="645"/>
      <c r="E11" s="645"/>
      <c r="F11" s="645"/>
      <c r="G11" s="645"/>
      <c r="H11" s="645"/>
      <c r="I11" s="645"/>
      <c r="J11" s="645"/>
      <c r="K11" s="645"/>
      <c r="L11" s="645"/>
      <c r="M11" s="645"/>
      <c r="N11" s="645"/>
      <c r="O11" s="645"/>
      <c r="P11" s="645"/>
      <c r="Q11" s="646"/>
      <c r="R11" s="647">
        <v>41242</v>
      </c>
      <c r="S11" s="648"/>
      <c r="T11" s="648"/>
      <c r="U11" s="648"/>
      <c r="V11" s="648"/>
      <c r="W11" s="648"/>
      <c r="X11" s="648"/>
      <c r="Y11" s="649"/>
      <c r="Z11" s="652">
        <v>1.1000000000000001</v>
      </c>
      <c r="AA11" s="653"/>
      <c r="AB11" s="653"/>
      <c r="AC11" s="665"/>
      <c r="AD11" s="656">
        <v>41242</v>
      </c>
      <c r="AE11" s="648"/>
      <c r="AF11" s="648"/>
      <c r="AG11" s="648"/>
      <c r="AH11" s="648"/>
      <c r="AI11" s="648"/>
      <c r="AJ11" s="648"/>
      <c r="AK11" s="649"/>
      <c r="AL11" s="652">
        <v>2.8</v>
      </c>
      <c r="AM11" s="653"/>
      <c r="AN11" s="653"/>
      <c r="AO11" s="654"/>
      <c r="AP11" s="644" t="s">
        <v>254</v>
      </c>
      <c r="AQ11" s="645"/>
      <c r="AR11" s="645"/>
      <c r="AS11" s="645"/>
      <c r="AT11" s="645"/>
      <c r="AU11" s="645"/>
      <c r="AV11" s="645"/>
      <c r="AW11" s="645"/>
      <c r="AX11" s="645"/>
      <c r="AY11" s="645"/>
      <c r="AZ11" s="645"/>
      <c r="BA11" s="645"/>
      <c r="BB11" s="645"/>
      <c r="BC11" s="645"/>
      <c r="BD11" s="645"/>
      <c r="BE11" s="645"/>
      <c r="BF11" s="646"/>
      <c r="BG11" s="647">
        <v>8342</v>
      </c>
      <c r="BH11" s="648"/>
      <c r="BI11" s="648"/>
      <c r="BJ11" s="648"/>
      <c r="BK11" s="648"/>
      <c r="BL11" s="648"/>
      <c r="BM11" s="648"/>
      <c r="BN11" s="649"/>
      <c r="BO11" s="650">
        <v>4.4000000000000004</v>
      </c>
      <c r="BP11" s="650"/>
      <c r="BQ11" s="650"/>
      <c r="BR11" s="650"/>
      <c r="BS11" s="656" t="s">
        <v>233</v>
      </c>
      <c r="BT11" s="648"/>
      <c r="BU11" s="648"/>
      <c r="BV11" s="648"/>
      <c r="BW11" s="648"/>
      <c r="BX11" s="648"/>
      <c r="BY11" s="648"/>
      <c r="BZ11" s="648"/>
      <c r="CA11" s="648"/>
      <c r="CB11" s="657"/>
      <c r="CD11" s="662" t="s">
        <v>255</v>
      </c>
      <c r="CE11" s="663"/>
      <c r="CF11" s="663"/>
      <c r="CG11" s="663"/>
      <c r="CH11" s="663"/>
      <c r="CI11" s="663"/>
      <c r="CJ11" s="663"/>
      <c r="CK11" s="663"/>
      <c r="CL11" s="663"/>
      <c r="CM11" s="663"/>
      <c r="CN11" s="663"/>
      <c r="CO11" s="663"/>
      <c r="CP11" s="663"/>
      <c r="CQ11" s="664"/>
      <c r="CR11" s="647">
        <v>246466</v>
      </c>
      <c r="CS11" s="648"/>
      <c r="CT11" s="648"/>
      <c r="CU11" s="648"/>
      <c r="CV11" s="648"/>
      <c r="CW11" s="648"/>
      <c r="CX11" s="648"/>
      <c r="CY11" s="649"/>
      <c r="CZ11" s="650">
        <v>7.9</v>
      </c>
      <c r="DA11" s="650"/>
      <c r="DB11" s="650"/>
      <c r="DC11" s="650"/>
      <c r="DD11" s="656">
        <v>15961</v>
      </c>
      <c r="DE11" s="648"/>
      <c r="DF11" s="648"/>
      <c r="DG11" s="648"/>
      <c r="DH11" s="648"/>
      <c r="DI11" s="648"/>
      <c r="DJ11" s="648"/>
      <c r="DK11" s="648"/>
      <c r="DL11" s="648"/>
      <c r="DM11" s="648"/>
      <c r="DN11" s="648"/>
      <c r="DO11" s="648"/>
      <c r="DP11" s="649"/>
      <c r="DQ11" s="656">
        <v>193678</v>
      </c>
      <c r="DR11" s="648"/>
      <c r="DS11" s="648"/>
      <c r="DT11" s="648"/>
      <c r="DU11" s="648"/>
      <c r="DV11" s="648"/>
      <c r="DW11" s="648"/>
      <c r="DX11" s="648"/>
      <c r="DY11" s="648"/>
      <c r="DZ11" s="648"/>
      <c r="EA11" s="648"/>
      <c r="EB11" s="648"/>
      <c r="EC11" s="657"/>
    </row>
    <row r="12" spans="2:143" ht="11.25" customHeight="1">
      <c r="B12" s="644" t="s">
        <v>256</v>
      </c>
      <c r="C12" s="645"/>
      <c r="D12" s="645"/>
      <c r="E12" s="645"/>
      <c r="F12" s="645"/>
      <c r="G12" s="645"/>
      <c r="H12" s="645"/>
      <c r="I12" s="645"/>
      <c r="J12" s="645"/>
      <c r="K12" s="645"/>
      <c r="L12" s="645"/>
      <c r="M12" s="645"/>
      <c r="N12" s="645"/>
      <c r="O12" s="645"/>
      <c r="P12" s="645"/>
      <c r="Q12" s="646"/>
      <c r="R12" s="647" t="s">
        <v>248</v>
      </c>
      <c r="S12" s="648"/>
      <c r="T12" s="648"/>
      <c r="U12" s="648"/>
      <c r="V12" s="648"/>
      <c r="W12" s="648"/>
      <c r="X12" s="648"/>
      <c r="Y12" s="649"/>
      <c r="Z12" s="650" t="s">
        <v>248</v>
      </c>
      <c r="AA12" s="650"/>
      <c r="AB12" s="650"/>
      <c r="AC12" s="650"/>
      <c r="AD12" s="651" t="s">
        <v>140</v>
      </c>
      <c r="AE12" s="651"/>
      <c r="AF12" s="651"/>
      <c r="AG12" s="651"/>
      <c r="AH12" s="651"/>
      <c r="AI12" s="651"/>
      <c r="AJ12" s="651"/>
      <c r="AK12" s="651"/>
      <c r="AL12" s="652" t="s">
        <v>233</v>
      </c>
      <c r="AM12" s="653"/>
      <c r="AN12" s="653"/>
      <c r="AO12" s="654"/>
      <c r="AP12" s="644" t="s">
        <v>257</v>
      </c>
      <c r="AQ12" s="645"/>
      <c r="AR12" s="645"/>
      <c r="AS12" s="645"/>
      <c r="AT12" s="645"/>
      <c r="AU12" s="645"/>
      <c r="AV12" s="645"/>
      <c r="AW12" s="645"/>
      <c r="AX12" s="645"/>
      <c r="AY12" s="645"/>
      <c r="AZ12" s="645"/>
      <c r="BA12" s="645"/>
      <c r="BB12" s="645"/>
      <c r="BC12" s="645"/>
      <c r="BD12" s="645"/>
      <c r="BE12" s="645"/>
      <c r="BF12" s="646"/>
      <c r="BG12" s="647">
        <v>85486</v>
      </c>
      <c r="BH12" s="648"/>
      <c r="BI12" s="648"/>
      <c r="BJ12" s="648"/>
      <c r="BK12" s="648"/>
      <c r="BL12" s="648"/>
      <c r="BM12" s="648"/>
      <c r="BN12" s="649"/>
      <c r="BO12" s="650">
        <v>44.9</v>
      </c>
      <c r="BP12" s="650"/>
      <c r="BQ12" s="650"/>
      <c r="BR12" s="650"/>
      <c r="BS12" s="656" t="s">
        <v>248</v>
      </c>
      <c r="BT12" s="648"/>
      <c r="BU12" s="648"/>
      <c r="BV12" s="648"/>
      <c r="BW12" s="648"/>
      <c r="BX12" s="648"/>
      <c r="BY12" s="648"/>
      <c r="BZ12" s="648"/>
      <c r="CA12" s="648"/>
      <c r="CB12" s="657"/>
      <c r="CD12" s="662" t="s">
        <v>258</v>
      </c>
      <c r="CE12" s="663"/>
      <c r="CF12" s="663"/>
      <c r="CG12" s="663"/>
      <c r="CH12" s="663"/>
      <c r="CI12" s="663"/>
      <c r="CJ12" s="663"/>
      <c r="CK12" s="663"/>
      <c r="CL12" s="663"/>
      <c r="CM12" s="663"/>
      <c r="CN12" s="663"/>
      <c r="CO12" s="663"/>
      <c r="CP12" s="663"/>
      <c r="CQ12" s="664"/>
      <c r="CR12" s="647">
        <v>48683</v>
      </c>
      <c r="CS12" s="648"/>
      <c r="CT12" s="648"/>
      <c r="CU12" s="648"/>
      <c r="CV12" s="648"/>
      <c r="CW12" s="648"/>
      <c r="CX12" s="648"/>
      <c r="CY12" s="649"/>
      <c r="CZ12" s="650">
        <v>1.6</v>
      </c>
      <c r="DA12" s="650"/>
      <c r="DB12" s="650"/>
      <c r="DC12" s="650"/>
      <c r="DD12" s="656">
        <v>8086</v>
      </c>
      <c r="DE12" s="648"/>
      <c r="DF12" s="648"/>
      <c r="DG12" s="648"/>
      <c r="DH12" s="648"/>
      <c r="DI12" s="648"/>
      <c r="DJ12" s="648"/>
      <c r="DK12" s="648"/>
      <c r="DL12" s="648"/>
      <c r="DM12" s="648"/>
      <c r="DN12" s="648"/>
      <c r="DO12" s="648"/>
      <c r="DP12" s="649"/>
      <c r="DQ12" s="656">
        <v>15503</v>
      </c>
      <c r="DR12" s="648"/>
      <c r="DS12" s="648"/>
      <c r="DT12" s="648"/>
      <c r="DU12" s="648"/>
      <c r="DV12" s="648"/>
      <c r="DW12" s="648"/>
      <c r="DX12" s="648"/>
      <c r="DY12" s="648"/>
      <c r="DZ12" s="648"/>
      <c r="EA12" s="648"/>
      <c r="EB12" s="648"/>
      <c r="EC12" s="657"/>
    </row>
    <row r="13" spans="2:143" ht="11.25" customHeight="1">
      <c r="B13" s="644" t="s">
        <v>259</v>
      </c>
      <c r="C13" s="645"/>
      <c r="D13" s="645"/>
      <c r="E13" s="645"/>
      <c r="F13" s="645"/>
      <c r="G13" s="645"/>
      <c r="H13" s="645"/>
      <c r="I13" s="645"/>
      <c r="J13" s="645"/>
      <c r="K13" s="645"/>
      <c r="L13" s="645"/>
      <c r="M13" s="645"/>
      <c r="N13" s="645"/>
      <c r="O13" s="645"/>
      <c r="P13" s="645"/>
      <c r="Q13" s="646"/>
      <c r="R13" s="647" t="s">
        <v>248</v>
      </c>
      <c r="S13" s="648"/>
      <c r="T13" s="648"/>
      <c r="U13" s="648"/>
      <c r="V13" s="648"/>
      <c r="W13" s="648"/>
      <c r="X13" s="648"/>
      <c r="Y13" s="649"/>
      <c r="Z13" s="650" t="s">
        <v>248</v>
      </c>
      <c r="AA13" s="650"/>
      <c r="AB13" s="650"/>
      <c r="AC13" s="650"/>
      <c r="AD13" s="651" t="s">
        <v>248</v>
      </c>
      <c r="AE13" s="651"/>
      <c r="AF13" s="651"/>
      <c r="AG13" s="651"/>
      <c r="AH13" s="651"/>
      <c r="AI13" s="651"/>
      <c r="AJ13" s="651"/>
      <c r="AK13" s="651"/>
      <c r="AL13" s="652" t="s">
        <v>233</v>
      </c>
      <c r="AM13" s="653"/>
      <c r="AN13" s="653"/>
      <c r="AO13" s="654"/>
      <c r="AP13" s="644" t="s">
        <v>260</v>
      </c>
      <c r="AQ13" s="645"/>
      <c r="AR13" s="645"/>
      <c r="AS13" s="645"/>
      <c r="AT13" s="645"/>
      <c r="AU13" s="645"/>
      <c r="AV13" s="645"/>
      <c r="AW13" s="645"/>
      <c r="AX13" s="645"/>
      <c r="AY13" s="645"/>
      <c r="AZ13" s="645"/>
      <c r="BA13" s="645"/>
      <c r="BB13" s="645"/>
      <c r="BC13" s="645"/>
      <c r="BD13" s="645"/>
      <c r="BE13" s="645"/>
      <c r="BF13" s="646"/>
      <c r="BG13" s="647">
        <v>85486</v>
      </c>
      <c r="BH13" s="648"/>
      <c r="BI13" s="648"/>
      <c r="BJ13" s="648"/>
      <c r="BK13" s="648"/>
      <c r="BL13" s="648"/>
      <c r="BM13" s="648"/>
      <c r="BN13" s="649"/>
      <c r="BO13" s="650">
        <v>44.9</v>
      </c>
      <c r="BP13" s="650"/>
      <c r="BQ13" s="650"/>
      <c r="BR13" s="650"/>
      <c r="BS13" s="656" t="s">
        <v>140</v>
      </c>
      <c r="BT13" s="648"/>
      <c r="BU13" s="648"/>
      <c r="BV13" s="648"/>
      <c r="BW13" s="648"/>
      <c r="BX13" s="648"/>
      <c r="BY13" s="648"/>
      <c r="BZ13" s="648"/>
      <c r="CA13" s="648"/>
      <c r="CB13" s="657"/>
      <c r="CD13" s="662" t="s">
        <v>261</v>
      </c>
      <c r="CE13" s="663"/>
      <c r="CF13" s="663"/>
      <c r="CG13" s="663"/>
      <c r="CH13" s="663"/>
      <c r="CI13" s="663"/>
      <c r="CJ13" s="663"/>
      <c r="CK13" s="663"/>
      <c r="CL13" s="663"/>
      <c r="CM13" s="663"/>
      <c r="CN13" s="663"/>
      <c r="CO13" s="663"/>
      <c r="CP13" s="663"/>
      <c r="CQ13" s="664"/>
      <c r="CR13" s="647">
        <v>292440</v>
      </c>
      <c r="CS13" s="648"/>
      <c r="CT13" s="648"/>
      <c r="CU13" s="648"/>
      <c r="CV13" s="648"/>
      <c r="CW13" s="648"/>
      <c r="CX13" s="648"/>
      <c r="CY13" s="649"/>
      <c r="CZ13" s="650">
        <v>9.4</v>
      </c>
      <c r="DA13" s="650"/>
      <c r="DB13" s="650"/>
      <c r="DC13" s="650"/>
      <c r="DD13" s="656">
        <v>232042</v>
      </c>
      <c r="DE13" s="648"/>
      <c r="DF13" s="648"/>
      <c r="DG13" s="648"/>
      <c r="DH13" s="648"/>
      <c r="DI13" s="648"/>
      <c r="DJ13" s="648"/>
      <c r="DK13" s="648"/>
      <c r="DL13" s="648"/>
      <c r="DM13" s="648"/>
      <c r="DN13" s="648"/>
      <c r="DO13" s="648"/>
      <c r="DP13" s="649"/>
      <c r="DQ13" s="656">
        <v>127438</v>
      </c>
      <c r="DR13" s="648"/>
      <c r="DS13" s="648"/>
      <c r="DT13" s="648"/>
      <c r="DU13" s="648"/>
      <c r="DV13" s="648"/>
      <c r="DW13" s="648"/>
      <c r="DX13" s="648"/>
      <c r="DY13" s="648"/>
      <c r="DZ13" s="648"/>
      <c r="EA13" s="648"/>
      <c r="EB13" s="648"/>
      <c r="EC13" s="657"/>
    </row>
    <row r="14" spans="2:143" ht="11.25" customHeight="1">
      <c r="B14" s="644" t="s">
        <v>262</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233</v>
      </c>
      <c r="AA14" s="650"/>
      <c r="AB14" s="650"/>
      <c r="AC14" s="650"/>
      <c r="AD14" s="651" t="s">
        <v>233</v>
      </c>
      <c r="AE14" s="651"/>
      <c r="AF14" s="651"/>
      <c r="AG14" s="651"/>
      <c r="AH14" s="651"/>
      <c r="AI14" s="651"/>
      <c r="AJ14" s="651"/>
      <c r="AK14" s="651"/>
      <c r="AL14" s="652" t="s">
        <v>248</v>
      </c>
      <c r="AM14" s="653"/>
      <c r="AN14" s="653"/>
      <c r="AO14" s="654"/>
      <c r="AP14" s="644" t="s">
        <v>263</v>
      </c>
      <c r="AQ14" s="645"/>
      <c r="AR14" s="645"/>
      <c r="AS14" s="645"/>
      <c r="AT14" s="645"/>
      <c r="AU14" s="645"/>
      <c r="AV14" s="645"/>
      <c r="AW14" s="645"/>
      <c r="AX14" s="645"/>
      <c r="AY14" s="645"/>
      <c r="AZ14" s="645"/>
      <c r="BA14" s="645"/>
      <c r="BB14" s="645"/>
      <c r="BC14" s="645"/>
      <c r="BD14" s="645"/>
      <c r="BE14" s="645"/>
      <c r="BF14" s="646"/>
      <c r="BG14" s="647">
        <v>12960</v>
      </c>
      <c r="BH14" s="648"/>
      <c r="BI14" s="648"/>
      <c r="BJ14" s="648"/>
      <c r="BK14" s="648"/>
      <c r="BL14" s="648"/>
      <c r="BM14" s="648"/>
      <c r="BN14" s="649"/>
      <c r="BO14" s="650">
        <v>6.8</v>
      </c>
      <c r="BP14" s="650"/>
      <c r="BQ14" s="650"/>
      <c r="BR14" s="650"/>
      <c r="BS14" s="656" t="s">
        <v>248</v>
      </c>
      <c r="BT14" s="648"/>
      <c r="BU14" s="648"/>
      <c r="BV14" s="648"/>
      <c r="BW14" s="648"/>
      <c r="BX14" s="648"/>
      <c r="BY14" s="648"/>
      <c r="BZ14" s="648"/>
      <c r="CA14" s="648"/>
      <c r="CB14" s="657"/>
      <c r="CD14" s="662" t="s">
        <v>264</v>
      </c>
      <c r="CE14" s="663"/>
      <c r="CF14" s="663"/>
      <c r="CG14" s="663"/>
      <c r="CH14" s="663"/>
      <c r="CI14" s="663"/>
      <c r="CJ14" s="663"/>
      <c r="CK14" s="663"/>
      <c r="CL14" s="663"/>
      <c r="CM14" s="663"/>
      <c r="CN14" s="663"/>
      <c r="CO14" s="663"/>
      <c r="CP14" s="663"/>
      <c r="CQ14" s="664"/>
      <c r="CR14" s="647">
        <v>82878</v>
      </c>
      <c r="CS14" s="648"/>
      <c r="CT14" s="648"/>
      <c r="CU14" s="648"/>
      <c r="CV14" s="648"/>
      <c r="CW14" s="648"/>
      <c r="CX14" s="648"/>
      <c r="CY14" s="649"/>
      <c r="CZ14" s="650">
        <v>2.7</v>
      </c>
      <c r="DA14" s="650"/>
      <c r="DB14" s="650"/>
      <c r="DC14" s="650"/>
      <c r="DD14" s="656">
        <v>59823</v>
      </c>
      <c r="DE14" s="648"/>
      <c r="DF14" s="648"/>
      <c r="DG14" s="648"/>
      <c r="DH14" s="648"/>
      <c r="DI14" s="648"/>
      <c r="DJ14" s="648"/>
      <c r="DK14" s="648"/>
      <c r="DL14" s="648"/>
      <c r="DM14" s="648"/>
      <c r="DN14" s="648"/>
      <c r="DO14" s="648"/>
      <c r="DP14" s="649"/>
      <c r="DQ14" s="656">
        <v>31931</v>
      </c>
      <c r="DR14" s="648"/>
      <c r="DS14" s="648"/>
      <c r="DT14" s="648"/>
      <c r="DU14" s="648"/>
      <c r="DV14" s="648"/>
      <c r="DW14" s="648"/>
      <c r="DX14" s="648"/>
      <c r="DY14" s="648"/>
      <c r="DZ14" s="648"/>
      <c r="EA14" s="648"/>
      <c r="EB14" s="648"/>
      <c r="EC14" s="657"/>
    </row>
    <row r="15" spans="2:143" ht="11.25" customHeight="1">
      <c r="B15" s="644" t="s">
        <v>265</v>
      </c>
      <c r="C15" s="645"/>
      <c r="D15" s="645"/>
      <c r="E15" s="645"/>
      <c r="F15" s="645"/>
      <c r="G15" s="645"/>
      <c r="H15" s="645"/>
      <c r="I15" s="645"/>
      <c r="J15" s="645"/>
      <c r="K15" s="645"/>
      <c r="L15" s="645"/>
      <c r="M15" s="645"/>
      <c r="N15" s="645"/>
      <c r="O15" s="645"/>
      <c r="P15" s="645"/>
      <c r="Q15" s="646"/>
      <c r="R15" s="647" t="s">
        <v>140</v>
      </c>
      <c r="S15" s="648"/>
      <c r="T15" s="648"/>
      <c r="U15" s="648"/>
      <c r="V15" s="648"/>
      <c r="W15" s="648"/>
      <c r="X15" s="648"/>
      <c r="Y15" s="649"/>
      <c r="Z15" s="650" t="s">
        <v>233</v>
      </c>
      <c r="AA15" s="650"/>
      <c r="AB15" s="650"/>
      <c r="AC15" s="650"/>
      <c r="AD15" s="651" t="s">
        <v>233</v>
      </c>
      <c r="AE15" s="651"/>
      <c r="AF15" s="651"/>
      <c r="AG15" s="651"/>
      <c r="AH15" s="651"/>
      <c r="AI15" s="651"/>
      <c r="AJ15" s="651"/>
      <c r="AK15" s="651"/>
      <c r="AL15" s="652" t="s">
        <v>233</v>
      </c>
      <c r="AM15" s="653"/>
      <c r="AN15" s="653"/>
      <c r="AO15" s="654"/>
      <c r="AP15" s="644" t="s">
        <v>266</v>
      </c>
      <c r="AQ15" s="645"/>
      <c r="AR15" s="645"/>
      <c r="AS15" s="645"/>
      <c r="AT15" s="645"/>
      <c r="AU15" s="645"/>
      <c r="AV15" s="645"/>
      <c r="AW15" s="645"/>
      <c r="AX15" s="645"/>
      <c r="AY15" s="645"/>
      <c r="AZ15" s="645"/>
      <c r="BA15" s="645"/>
      <c r="BB15" s="645"/>
      <c r="BC15" s="645"/>
      <c r="BD15" s="645"/>
      <c r="BE15" s="645"/>
      <c r="BF15" s="646"/>
      <c r="BG15" s="647">
        <v>9836</v>
      </c>
      <c r="BH15" s="648"/>
      <c r="BI15" s="648"/>
      <c r="BJ15" s="648"/>
      <c r="BK15" s="648"/>
      <c r="BL15" s="648"/>
      <c r="BM15" s="648"/>
      <c r="BN15" s="649"/>
      <c r="BO15" s="650">
        <v>5.2</v>
      </c>
      <c r="BP15" s="650"/>
      <c r="BQ15" s="650"/>
      <c r="BR15" s="650"/>
      <c r="BS15" s="656" t="s">
        <v>248</v>
      </c>
      <c r="BT15" s="648"/>
      <c r="BU15" s="648"/>
      <c r="BV15" s="648"/>
      <c r="BW15" s="648"/>
      <c r="BX15" s="648"/>
      <c r="BY15" s="648"/>
      <c r="BZ15" s="648"/>
      <c r="CA15" s="648"/>
      <c r="CB15" s="657"/>
      <c r="CD15" s="662" t="s">
        <v>267</v>
      </c>
      <c r="CE15" s="663"/>
      <c r="CF15" s="663"/>
      <c r="CG15" s="663"/>
      <c r="CH15" s="663"/>
      <c r="CI15" s="663"/>
      <c r="CJ15" s="663"/>
      <c r="CK15" s="663"/>
      <c r="CL15" s="663"/>
      <c r="CM15" s="663"/>
      <c r="CN15" s="663"/>
      <c r="CO15" s="663"/>
      <c r="CP15" s="663"/>
      <c r="CQ15" s="664"/>
      <c r="CR15" s="647">
        <v>192833</v>
      </c>
      <c r="CS15" s="648"/>
      <c r="CT15" s="648"/>
      <c r="CU15" s="648"/>
      <c r="CV15" s="648"/>
      <c r="CW15" s="648"/>
      <c r="CX15" s="648"/>
      <c r="CY15" s="649"/>
      <c r="CZ15" s="650">
        <v>6.2</v>
      </c>
      <c r="DA15" s="650"/>
      <c r="DB15" s="650"/>
      <c r="DC15" s="650"/>
      <c r="DD15" s="656">
        <v>33273</v>
      </c>
      <c r="DE15" s="648"/>
      <c r="DF15" s="648"/>
      <c r="DG15" s="648"/>
      <c r="DH15" s="648"/>
      <c r="DI15" s="648"/>
      <c r="DJ15" s="648"/>
      <c r="DK15" s="648"/>
      <c r="DL15" s="648"/>
      <c r="DM15" s="648"/>
      <c r="DN15" s="648"/>
      <c r="DO15" s="648"/>
      <c r="DP15" s="649"/>
      <c r="DQ15" s="656">
        <v>156295</v>
      </c>
      <c r="DR15" s="648"/>
      <c r="DS15" s="648"/>
      <c r="DT15" s="648"/>
      <c r="DU15" s="648"/>
      <c r="DV15" s="648"/>
      <c r="DW15" s="648"/>
      <c r="DX15" s="648"/>
      <c r="DY15" s="648"/>
      <c r="DZ15" s="648"/>
      <c r="EA15" s="648"/>
      <c r="EB15" s="648"/>
      <c r="EC15" s="657"/>
    </row>
    <row r="16" spans="2:143" ht="11.25" customHeight="1">
      <c r="B16" s="644" t="s">
        <v>268</v>
      </c>
      <c r="C16" s="645"/>
      <c r="D16" s="645"/>
      <c r="E16" s="645"/>
      <c r="F16" s="645"/>
      <c r="G16" s="645"/>
      <c r="H16" s="645"/>
      <c r="I16" s="645"/>
      <c r="J16" s="645"/>
      <c r="K16" s="645"/>
      <c r="L16" s="645"/>
      <c r="M16" s="645"/>
      <c r="N16" s="645"/>
      <c r="O16" s="645"/>
      <c r="P16" s="645"/>
      <c r="Q16" s="646"/>
      <c r="R16" s="647">
        <v>3314</v>
      </c>
      <c r="S16" s="648"/>
      <c r="T16" s="648"/>
      <c r="U16" s="648"/>
      <c r="V16" s="648"/>
      <c r="W16" s="648"/>
      <c r="X16" s="648"/>
      <c r="Y16" s="649"/>
      <c r="Z16" s="650">
        <v>0.1</v>
      </c>
      <c r="AA16" s="650"/>
      <c r="AB16" s="650"/>
      <c r="AC16" s="650"/>
      <c r="AD16" s="651">
        <v>3314</v>
      </c>
      <c r="AE16" s="651"/>
      <c r="AF16" s="651"/>
      <c r="AG16" s="651"/>
      <c r="AH16" s="651"/>
      <c r="AI16" s="651"/>
      <c r="AJ16" s="651"/>
      <c r="AK16" s="651"/>
      <c r="AL16" s="652">
        <v>0.2</v>
      </c>
      <c r="AM16" s="653"/>
      <c r="AN16" s="653"/>
      <c r="AO16" s="654"/>
      <c r="AP16" s="644" t="s">
        <v>269</v>
      </c>
      <c r="AQ16" s="645"/>
      <c r="AR16" s="645"/>
      <c r="AS16" s="645"/>
      <c r="AT16" s="645"/>
      <c r="AU16" s="645"/>
      <c r="AV16" s="645"/>
      <c r="AW16" s="645"/>
      <c r="AX16" s="645"/>
      <c r="AY16" s="645"/>
      <c r="AZ16" s="645"/>
      <c r="BA16" s="645"/>
      <c r="BB16" s="645"/>
      <c r="BC16" s="645"/>
      <c r="BD16" s="645"/>
      <c r="BE16" s="645"/>
      <c r="BF16" s="646"/>
      <c r="BG16" s="647" t="s">
        <v>233</v>
      </c>
      <c r="BH16" s="648"/>
      <c r="BI16" s="648"/>
      <c r="BJ16" s="648"/>
      <c r="BK16" s="648"/>
      <c r="BL16" s="648"/>
      <c r="BM16" s="648"/>
      <c r="BN16" s="649"/>
      <c r="BO16" s="650" t="s">
        <v>233</v>
      </c>
      <c r="BP16" s="650"/>
      <c r="BQ16" s="650"/>
      <c r="BR16" s="650"/>
      <c r="BS16" s="656" t="s">
        <v>248</v>
      </c>
      <c r="BT16" s="648"/>
      <c r="BU16" s="648"/>
      <c r="BV16" s="648"/>
      <c r="BW16" s="648"/>
      <c r="BX16" s="648"/>
      <c r="BY16" s="648"/>
      <c r="BZ16" s="648"/>
      <c r="CA16" s="648"/>
      <c r="CB16" s="657"/>
      <c r="CD16" s="662" t="s">
        <v>270</v>
      </c>
      <c r="CE16" s="663"/>
      <c r="CF16" s="663"/>
      <c r="CG16" s="663"/>
      <c r="CH16" s="663"/>
      <c r="CI16" s="663"/>
      <c r="CJ16" s="663"/>
      <c r="CK16" s="663"/>
      <c r="CL16" s="663"/>
      <c r="CM16" s="663"/>
      <c r="CN16" s="663"/>
      <c r="CO16" s="663"/>
      <c r="CP16" s="663"/>
      <c r="CQ16" s="664"/>
      <c r="CR16" s="647">
        <v>44561</v>
      </c>
      <c r="CS16" s="648"/>
      <c r="CT16" s="648"/>
      <c r="CU16" s="648"/>
      <c r="CV16" s="648"/>
      <c r="CW16" s="648"/>
      <c r="CX16" s="648"/>
      <c r="CY16" s="649"/>
      <c r="CZ16" s="650">
        <v>1.4</v>
      </c>
      <c r="DA16" s="650"/>
      <c r="DB16" s="650"/>
      <c r="DC16" s="650"/>
      <c r="DD16" s="656" t="s">
        <v>233</v>
      </c>
      <c r="DE16" s="648"/>
      <c r="DF16" s="648"/>
      <c r="DG16" s="648"/>
      <c r="DH16" s="648"/>
      <c r="DI16" s="648"/>
      <c r="DJ16" s="648"/>
      <c r="DK16" s="648"/>
      <c r="DL16" s="648"/>
      <c r="DM16" s="648"/>
      <c r="DN16" s="648"/>
      <c r="DO16" s="648"/>
      <c r="DP16" s="649"/>
      <c r="DQ16" s="656">
        <v>4922</v>
      </c>
      <c r="DR16" s="648"/>
      <c r="DS16" s="648"/>
      <c r="DT16" s="648"/>
      <c r="DU16" s="648"/>
      <c r="DV16" s="648"/>
      <c r="DW16" s="648"/>
      <c r="DX16" s="648"/>
      <c r="DY16" s="648"/>
      <c r="DZ16" s="648"/>
      <c r="EA16" s="648"/>
      <c r="EB16" s="648"/>
      <c r="EC16" s="657"/>
    </row>
    <row r="17" spans="2:133" ht="11.25" customHeight="1">
      <c r="B17" s="644" t="s">
        <v>271</v>
      </c>
      <c r="C17" s="645"/>
      <c r="D17" s="645"/>
      <c r="E17" s="645"/>
      <c r="F17" s="645"/>
      <c r="G17" s="645"/>
      <c r="H17" s="645"/>
      <c r="I17" s="645"/>
      <c r="J17" s="645"/>
      <c r="K17" s="645"/>
      <c r="L17" s="645"/>
      <c r="M17" s="645"/>
      <c r="N17" s="645"/>
      <c r="O17" s="645"/>
      <c r="P17" s="645"/>
      <c r="Q17" s="646"/>
      <c r="R17" s="647">
        <v>1250</v>
      </c>
      <c r="S17" s="648"/>
      <c r="T17" s="648"/>
      <c r="U17" s="648"/>
      <c r="V17" s="648"/>
      <c r="W17" s="648"/>
      <c r="X17" s="648"/>
      <c r="Y17" s="649"/>
      <c r="Z17" s="650">
        <v>0</v>
      </c>
      <c r="AA17" s="650"/>
      <c r="AB17" s="650"/>
      <c r="AC17" s="650"/>
      <c r="AD17" s="651">
        <v>1250</v>
      </c>
      <c r="AE17" s="651"/>
      <c r="AF17" s="651"/>
      <c r="AG17" s="651"/>
      <c r="AH17" s="651"/>
      <c r="AI17" s="651"/>
      <c r="AJ17" s="651"/>
      <c r="AK17" s="651"/>
      <c r="AL17" s="652">
        <v>0.1</v>
      </c>
      <c r="AM17" s="653"/>
      <c r="AN17" s="653"/>
      <c r="AO17" s="654"/>
      <c r="AP17" s="644" t="s">
        <v>272</v>
      </c>
      <c r="AQ17" s="645"/>
      <c r="AR17" s="645"/>
      <c r="AS17" s="645"/>
      <c r="AT17" s="645"/>
      <c r="AU17" s="645"/>
      <c r="AV17" s="645"/>
      <c r="AW17" s="645"/>
      <c r="AX17" s="645"/>
      <c r="AY17" s="645"/>
      <c r="AZ17" s="645"/>
      <c r="BA17" s="645"/>
      <c r="BB17" s="645"/>
      <c r="BC17" s="645"/>
      <c r="BD17" s="645"/>
      <c r="BE17" s="645"/>
      <c r="BF17" s="646"/>
      <c r="BG17" s="647" t="s">
        <v>248</v>
      </c>
      <c r="BH17" s="648"/>
      <c r="BI17" s="648"/>
      <c r="BJ17" s="648"/>
      <c r="BK17" s="648"/>
      <c r="BL17" s="648"/>
      <c r="BM17" s="648"/>
      <c r="BN17" s="649"/>
      <c r="BO17" s="650" t="s">
        <v>233</v>
      </c>
      <c r="BP17" s="650"/>
      <c r="BQ17" s="650"/>
      <c r="BR17" s="650"/>
      <c r="BS17" s="656" t="s">
        <v>233</v>
      </c>
      <c r="BT17" s="648"/>
      <c r="BU17" s="648"/>
      <c r="BV17" s="648"/>
      <c r="BW17" s="648"/>
      <c r="BX17" s="648"/>
      <c r="BY17" s="648"/>
      <c r="BZ17" s="648"/>
      <c r="CA17" s="648"/>
      <c r="CB17" s="657"/>
      <c r="CD17" s="662" t="s">
        <v>273</v>
      </c>
      <c r="CE17" s="663"/>
      <c r="CF17" s="663"/>
      <c r="CG17" s="663"/>
      <c r="CH17" s="663"/>
      <c r="CI17" s="663"/>
      <c r="CJ17" s="663"/>
      <c r="CK17" s="663"/>
      <c r="CL17" s="663"/>
      <c r="CM17" s="663"/>
      <c r="CN17" s="663"/>
      <c r="CO17" s="663"/>
      <c r="CP17" s="663"/>
      <c r="CQ17" s="664"/>
      <c r="CR17" s="647">
        <v>217929</v>
      </c>
      <c r="CS17" s="648"/>
      <c r="CT17" s="648"/>
      <c r="CU17" s="648"/>
      <c r="CV17" s="648"/>
      <c r="CW17" s="648"/>
      <c r="CX17" s="648"/>
      <c r="CY17" s="649"/>
      <c r="CZ17" s="650">
        <v>7</v>
      </c>
      <c r="DA17" s="650"/>
      <c r="DB17" s="650"/>
      <c r="DC17" s="650"/>
      <c r="DD17" s="656" t="s">
        <v>248</v>
      </c>
      <c r="DE17" s="648"/>
      <c r="DF17" s="648"/>
      <c r="DG17" s="648"/>
      <c r="DH17" s="648"/>
      <c r="DI17" s="648"/>
      <c r="DJ17" s="648"/>
      <c r="DK17" s="648"/>
      <c r="DL17" s="648"/>
      <c r="DM17" s="648"/>
      <c r="DN17" s="648"/>
      <c r="DO17" s="648"/>
      <c r="DP17" s="649"/>
      <c r="DQ17" s="656">
        <v>217929</v>
      </c>
      <c r="DR17" s="648"/>
      <c r="DS17" s="648"/>
      <c r="DT17" s="648"/>
      <c r="DU17" s="648"/>
      <c r="DV17" s="648"/>
      <c r="DW17" s="648"/>
      <c r="DX17" s="648"/>
      <c r="DY17" s="648"/>
      <c r="DZ17" s="648"/>
      <c r="EA17" s="648"/>
      <c r="EB17" s="648"/>
      <c r="EC17" s="657"/>
    </row>
    <row r="18" spans="2:133" ht="11.25" customHeight="1">
      <c r="B18" s="644" t="s">
        <v>274</v>
      </c>
      <c r="C18" s="645"/>
      <c r="D18" s="645"/>
      <c r="E18" s="645"/>
      <c r="F18" s="645"/>
      <c r="G18" s="645"/>
      <c r="H18" s="645"/>
      <c r="I18" s="645"/>
      <c r="J18" s="645"/>
      <c r="K18" s="645"/>
      <c r="L18" s="645"/>
      <c r="M18" s="645"/>
      <c r="N18" s="645"/>
      <c r="O18" s="645"/>
      <c r="P18" s="645"/>
      <c r="Q18" s="646"/>
      <c r="R18" s="647">
        <v>2095</v>
      </c>
      <c r="S18" s="648"/>
      <c r="T18" s="648"/>
      <c r="U18" s="648"/>
      <c r="V18" s="648"/>
      <c r="W18" s="648"/>
      <c r="X18" s="648"/>
      <c r="Y18" s="649"/>
      <c r="Z18" s="650">
        <v>0.1</v>
      </c>
      <c r="AA18" s="650"/>
      <c r="AB18" s="650"/>
      <c r="AC18" s="650"/>
      <c r="AD18" s="651">
        <v>2095</v>
      </c>
      <c r="AE18" s="651"/>
      <c r="AF18" s="651"/>
      <c r="AG18" s="651"/>
      <c r="AH18" s="651"/>
      <c r="AI18" s="651"/>
      <c r="AJ18" s="651"/>
      <c r="AK18" s="651"/>
      <c r="AL18" s="652">
        <v>0.1</v>
      </c>
      <c r="AM18" s="653"/>
      <c r="AN18" s="653"/>
      <c r="AO18" s="654"/>
      <c r="AP18" s="644" t="s">
        <v>275</v>
      </c>
      <c r="AQ18" s="645"/>
      <c r="AR18" s="645"/>
      <c r="AS18" s="645"/>
      <c r="AT18" s="645"/>
      <c r="AU18" s="645"/>
      <c r="AV18" s="645"/>
      <c r="AW18" s="645"/>
      <c r="AX18" s="645"/>
      <c r="AY18" s="645"/>
      <c r="AZ18" s="645"/>
      <c r="BA18" s="645"/>
      <c r="BB18" s="645"/>
      <c r="BC18" s="645"/>
      <c r="BD18" s="645"/>
      <c r="BE18" s="645"/>
      <c r="BF18" s="646"/>
      <c r="BG18" s="647" t="s">
        <v>233</v>
      </c>
      <c r="BH18" s="648"/>
      <c r="BI18" s="648"/>
      <c r="BJ18" s="648"/>
      <c r="BK18" s="648"/>
      <c r="BL18" s="648"/>
      <c r="BM18" s="648"/>
      <c r="BN18" s="649"/>
      <c r="BO18" s="650" t="s">
        <v>248</v>
      </c>
      <c r="BP18" s="650"/>
      <c r="BQ18" s="650"/>
      <c r="BR18" s="650"/>
      <c r="BS18" s="656" t="s">
        <v>248</v>
      </c>
      <c r="BT18" s="648"/>
      <c r="BU18" s="648"/>
      <c r="BV18" s="648"/>
      <c r="BW18" s="648"/>
      <c r="BX18" s="648"/>
      <c r="BY18" s="648"/>
      <c r="BZ18" s="648"/>
      <c r="CA18" s="648"/>
      <c r="CB18" s="657"/>
      <c r="CD18" s="662" t="s">
        <v>276</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233</v>
      </c>
      <c r="DA18" s="650"/>
      <c r="DB18" s="650"/>
      <c r="DC18" s="650"/>
      <c r="DD18" s="656" t="s">
        <v>140</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c r="B19" s="644" t="s">
        <v>277</v>
      </c>
      <c r="C19" s="645"/>
      <c r="D19" s="645"/>
      <c r="E19" s="645"/>
      <c r="F19" s="645"/>
      <c r="G19" s="645"/>
      <c r="H19" s="645"/>
      <c r="I19" s="645"/>
      <c r="J19" s="645"/>
      <c r="K19" s="645"/>
      <c r="L19" s="645"/>
      <c r="M19" s="645"/>
      <c r="N19" s="645"/>
      <c r="O19" s="645"/>
      <c r="P19" s="645"/>
      <c r="Q19" s="646"/>
      <c r="R19" s="647">
        <v>437</v>
      </c>
      <c r="S19" s="648"/>
      <c r="T19" s="648"/>
      <c r="U19" s="648"/>
      <c r="V19" s="648"/>
      <c r="W19" s="648"/>
      <c r="X19" s="648"/>
      <c r="Y19" s="649"/>
      <c r="Z19" s="650">
        <v>0</v>
      </c>
      <c r="AA19" s="650"/>
      <c r="AB19" s="650"/>
      <c r="AC19" s="650"/>
      <c r="AD19" s="651">
        <v>437</v>
      </c>
      <c r="AE19" s="651"/>
      <c r="AF19" s="651"/>
      <c r="AG19" s="651"/>
      <c r="AH19" s="651"/>
      <c r="AI19" s="651"/>
      <c r="AJ19" s="651"/>
      <c r="AK19" s="651"/>
      <c r="AL19" s="652">
        <v>0</v>
      </c>
      <c r="AM19" s="653"/>
      <c r="AN19" s="653"/>
      <c r="AO19" s="654"/>
      <c r="AP19" s="644" t="s">
        <v>278</v>
      </c>
      <c r="AQ19" s="645"/>
      <c r="AR19" s="645"/>
      <c r="AS19" s="645"/>
      <c r="AT19" s="645"/>
      <c r="AU19" s="645"/>
      <c r="AV19" s="645"/>
      <c r="AW19" s="645"/>
      <c r="AX19" s="645"/>
      <c r="AY19" s="645"/>
      <c r="AZ19" s="645"/>
      <c r="BA19" s="645"/>
      <c r="BB19" s="645"/>
      <c r="BC19" s="645"/>
      <c r="BD19" s="645"/>
      <c r="BE19" s="645"/>
      <c r="BF19" s="646"/>
      <c r="BG19" s="647" t="s">
        <v>248</v>
      </c>
      <c r="BH19" s="648"/>
      <c r="BI19" s="648"/>
      <c r="BJ19" s="648"/>
      <c r="BK19" s="648"/>
      <c r="BL19" s="648"/>
      <c r="BM19" s="648"/>
      <c r="BN19" s="649"/>
      <c r="BO19" s="650" t="s">
        <v>248</v>
      </c>
      <c r="BP19" s="650"/>
      <c r="BQ19" s="650"/>
      <c r="BR19" s="650"/>
      <c r="BS19" s="656" t="s">
        <v>140</v>
      </c>
      <c r="BT19" s="648"/>
      <c r="BU19" s="648"/>
      <c r="BV19" s="648"/>
      <c r="BW19" s="648"/>
      <c r="BX19" s="648"/>
      <c r="BY19" s="648"/>
      <c r="BZ19" s="648"/>
      <c r="CA19" s="648"/>
      <c r="CB19" s="657"/>
      <c r="CD19" s="662" t="s">
        <v>279</v>
      </c>
      <c r="CE19" s="663"/>
      <c r="CF19" s="663"/>
      <c r="CG19" s="663"/>
      <c r="CH19" s="663"/>
      <c r="CI19" s="663"/>
      <c r="CJ19" s="663"/>
      <c r="CK19" s="663"/>
      <c r="CL19" s="663"/>
      <c r="CM19" s="663"/>
      <c r="CN19" s="663"/>
      <c r="CO19" s="663"/>
      <c r="CP19" s="663"/>
      <c r="CQ19" s="664"/>
      <c r="CR19" s="647" t="s">
        <v>140</v>
      </c>
      <c r="CS19" s="648"/>
      <c r="CT19" s="648"/>
      <c r="CU19" s="648"/>
      <c r="CV19" s="648"/>
      <c r="CW19" s="648"/>
      <c r="CX19" s="648"/>
      <c r="CY19" s="649"/>
      <c r="CZ19" s="650" t="s">
        <v>140</v>
      </c>
      <c r="DA19" s="650"/>
      <c r="DB19" s="650"/>
      <c r="DC19" s="650"/>
      <c r="DD19" s="656" t="s">
        <v>233</v>
      </c>
      <c r="DE19" s="648"/>
      <c r="DF19" s="648"/>
      <c r="DG19" s="648"/>
      <c r="DH19" s="648"/>
      <c r="DI19" s="648"/>
      <c r="DJ19" s="648"/>
      <c r="DK19" s="648"/>
      <c r="DL19" s="648"/>
      <c r="DM19" s="648"/>
      <c r="DN19" s="648"/>
      <c r="DO19" s="648"/>
      <c r="DP19" s="649"/>
      <c r="DQ19" s="656" t="s">
        <v>248</v>
      </c>
      <c r="DR19" s="648"/>
      <c r="DS19" s="648"/>
      <c r="DT19" s="648"/>
      <c r="DU19" s="648"/>
      <c r="DV19" s="648"/>
      <c r="DW19" s="648"/>
      <c r="DX19" s="648"/>
      <c r="DY19" s="648"/>
      <c r="DZ19" s="648"/>
      <c r="EA19" s="648"/>
      <c r="EB19" s="648"/>
      <c r="EC19" s="657"/>
    </row>
    <row r="20" spans="2:133" ht="11.25" customHeight="1">
      <c r="B20" s="644" t="s">
        <v>280</v>
      </c>
      <c r="C20" s="645"/>
      <c r="D20" s="645"/>
      <c r="E20" s="645"/>
      <c r="F20" s="645"/>
      <c r="G20" s="645"/>
      <c r="H20" s="645"/>
      <c r="I20" s="645"/>
      <c r="J20" s="645"/>
      <c r="K20" s="645"/>
      <c r="L20" s="645"/>
      <c r="M20" s="645"/>
      <c r="N20" s="645"/>
      <c r="O20" s="645"/>
      <c r="P20" s="645"/>
      <c r="Q20" s="646"/>
      <c r="R20" s="647">
        <v>1513</v>
      </c>
      <c r="S20" s="648"/>
      <c r="T20" s="648"/>
      <c r="U20" s="648"/>
      <c r="V20" s="648"/>
      <c r="W20" s="648"/>
      <c r="X20" s="648"/>
      <c r="Y20" s="649"/>
      <c r="Z20" s="650">
        <v>0</v>
      </c>
      <c r="AA20" s="650"/>
      <c r="AB20" s="650"/>
      <c r="AC20" s="650"/>
      <c r="AD20" s="651">
        <v>1513</v>
      </c>
      <c r="AE20" s="651"/>
      <c r="AF20" s="651"/>
      <c r="AG20" s="651"/>
      <c r="AH20" s="651"/>
      <c r="AI20" s="651"/>
      <c r="AJ20" s="651"/>
      <c r="AK20" s="651"/>
      <c r="AL20" s="652">
        <v>0.1</v>
      </c>
      <c r="AM20" s="653"/>
      <c r="AN20" s="653"/>
      <c r="AO20" s="654"/>
      <c r="AP20" s="644" t="s">
        <v>281</v>
      </c>
      <c r="AQ20" s="645"/>
      <c r="AR20" s="645"/>
      <c r="AS20" s="645"/>
      <c r="AT20" s="645"/>
      <c r="AU20" s="645"/>
      <c r="AV20" s="645"/>
      <c r="AW20" s="645"/>
      <c r="AX20" s="645"/>
      <c r="AY20" s="645"/>
      <c r="AZ20" s="645"/>
      <c r="BA20" s="645"/>
      <c r="BB20" s="645"/>
      <c r="BC20" s="645"/>
      <c r="BD20" s="645"/>
      <c r="BE20" s="645"/>
      <c r="BF20" s="646"/>
      <c r="BG20" s="647" t="s">
        <v>233</v>
      </c>
      <c r="BH20" s="648"/>
      <c r="BI20" s="648"/>
      <c r="BJ20" s="648"/>
      <c r="BK20" s="648"/>
      <c r="BL20" s="648"/>
      <c r="BM20" s="648"/>
      <c r="BN20" s="649"/>
      <c r="BO20" s="650" t="s">
        <v>233</v>
      </c>
      <c r="BP20" s="650"/>
      <c r="BQ20" s="650"/>
      <c r="BR20" s="650"/>
      <c r="BS20" s="656" t="s">
        <v>248</v>
      </c>
      <c r="BT20" s="648"/>
      <c r="BU20" s="648"/>
      <c r="BV20" s="648"/>
      <c r="BW20" s="648"/>
      <c r="BX20" s="648"/>
      <c r="BY20" s="648"/>
      <c r="BZ20" s="648"/>
      <c r="CA20" s="648"/>
      <c r="CB20" s="657"/>
      <c r="CD20" s="662" t="s">
        <v>282</v>
      </c>
      <c r="CE20" s="663"/>
      <c r="CF20" s="663"/>
      <c r="CG20" s="663"/>
      <c r="CH20" s="663"/>
      <c r="CI20" s="663"/>
      <c r="CJ20" s="663"/>
      <c r="CK20" s="663"/>
      <c r="CL20" s="663"/>
      <c r="CM20" s="663"/>
      <c r="CN20" s="663"/>
      <c r="CO20" s="663"/>
      <c r="CP20" s="663"/>
      <c r="CQ20" s="664"/>
      <c r="CR20" s="647">
        <v>3126218</v>
      </c>
      <c r="CS20" s="648"/>
      <c r="CT20" s="648"/>
      <c r="CU20" s="648"/>
      <c r="CV20" s="648"/>
      <c r="CW20" s="648"/>
      <c r="CX20" s="648"/>
      <c r="CY20" s="649"/>
      <c r="CZ20" s="650">
        <v>100</v>
      </c>
      <c r="DA20" s="650"/>
      <c r="DB20" s="650"/>
      <c r="DC20" s="650"/>
      <c r="DD20" s="656">
        <v>678971</v>
      </c>
      <c r="DE20" s="648"/>
      <c r="DF20" s="648"/>
      <c r="DG20" s="648"/>
      <c r="DH20" s="648"/>
      <c r="DI20" s="648"/>
      <c r="DJ20" s="648"/>
      <c r="DK20" s="648"/>
      <c r="DL20" s="648"/>
      <c r="DM20" s="648"/>
      <c r="DN20" s="648"/>
      <c r="DO20" s="648"/>
      <c r="DP20" s="649"/>
      <c r="DQ20" s="656">
        <v>1737258</v>
      </c>
      <c r="DR20" s="648"/>
      <c r="DS20" s="648"/>
      <c r="DT20" s="648"/>
      <c r="DU20" s="648"/>
      <c r="DV20" s="648"/>
      <c r="DW20" s="648"/>
      <c r="DX20" s="648"/>
      <c r="DY20" s="648"/>
      <c r="DZ20" s="648"/>
      <c r="EA20" s="648"/>
      <c r="EB20" s="648"/>
      <c r="EC20" s="657"/>
    </row>
    <row r="21" spans="2:133" ht="11.25" customHeight="1">
      <c r="B21" s="644" t="s">
        <v>283</v>
      </c>
      <c r="C21" s="645"/>
      <c r="D21" s="645"/>
      <c r="E21" s="645"/>
      <c r="F21" s="645"/>
      <c r="G21" s="645"/>
      <c r="H21" s="645"/>
      <c r="I21" s="645"/>
      <c r="J21" s="645"/>
      <c r="K21" s="645"/>
      <c r="L21" s="645"/>
      <c r="M21" s="645"/>
      <c r="N21" s="645"/>
      <c r="O21" s="645"/>
      <c r="P21" s="645"/>
      <c r="Q21" s="646"/>
      <c r="R21" s="647">
        <v>145</v>
      </c>
      <c r="S21" s="648"/>
      <c r="T21" s="648"/>
      <c r="U21" s="648"/>
      <c r="V21" s="648"/>
      <c r="W21" s="648"/>
      <c r="X21" s="648"/>
      <c r="Y21" s="649"/>
      <c r="Z21" s="650">
        <v>0</v>
      </c>
      <c r="AA21" s="650"/>
      <c r="AB21" s="650"/>
      <c r="AC21" s="650"/>
      <c r="AD21" s="651">
        <v>145</v>
      </c>
      <c r="AE21" s="651"/>
      <c r="AF21" s="651"/>
      <c r="AG21" s="651"/>
      <c r="AH21" s="651"/>
      <c r="AI21" s="651"/>
      <c r="AJ21" s="651"/>
      <c r="AK21" s="651"/>
      <c r="AL21" s="652">
        <v>0</v>
      </c>
      <c r="AM21" s="653"/>
      <c r="AN21" s="653"/>
      <c r="AO21" s="654"/>
      <c r="AP21" s="666" t="s">
        <v>284</v>
      </c>
      <c r="AQ21" s="667"/>
      <c r="AR21" s="667"/>
      <c r="AS21" s="667"/>
      <c r="AT21" s="667"/>
      <c r="AU21" s="667"/>
      <c r="AV21" s="667"/>
      <c r="AW21" s="667"/>
      <c r="AX21" s="667"/>
      <c r="AY21" s="667"/>
      <c r="AZ21" s="667"/>
      <c r="BA21" s="667"/>
      <c r="BB21" s="667"/>
      <c r="BC21" s="667"/>
      <c r="BD21" s="667"/>
      <c r="BE21" s="667"/>
      <c r="BF21" s="668"/>
      <c r="BG21" s="647" t="s">
        <v>140</v>
      </c>
      <c r="BH21" s="648"/>
      <c r="BI21" s="648"/>
      <c r="BJ21" s="648"/>
      <c r="BK21" s="648"/>
      <c r="BL21" s="648"/>
      <c r="BM21" s="648"/>
      <c r="BN21" s="649"/>
      <c r="BO21" s="650" t="s">
        <v>248</v>
      </c>
      <c r="BP21" s="650"/>
      <c r="BQ21" s="650"/>
      <c r="BR21" s="650"/>
      <c r="BS21" s="656" t="s">
        <v>248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285</v>
      </c>
      <c r="C22" s="645"/>
      <c r="D22" s="645"/>
      <c r="E22" s="645"/>
      <c r="F22" s="645"/>
      <c r="G22" s="645"/>
      <c r="H22" s="645"/>
      <c r="I22" s="645"/>
      <c r="J22" s="645"/>
      <c r="K22" s="645"/>
      <c r="L22" s="645"/>
      <c r="M22" s="645"/>
      <c r="N22" s="645"/>
      <c r="O22" s="645"/>
      <c r="P22" s="645"/>
      <c r="Q22" s="646"/>
      <c r="R22" s="647">
        <v>1323099</v>
      </c>
      <c r="S22" s="648"/>
      <c r="T22" s="648"/>
      <c r="U22" s="648"/>
      <c r="V22" s="648"/>
      <c r="W22" s="648"/>
      <c r="X22" s="648"/>
      <c r="Y22" s="649"/>
      <c r="Z22" s="650">
        <v>35.799999999999997</v>
      </c>
      <c r="AA22" s="650"/>
      <c r="AB22" s="650"/>
      <c r="AC22" s="650"/>
      <c r="AD22" s="651">
        <v>1202785</v>
      </c>
      <c r="AE22" s="651"/>
      <c r="AF22" s="651"/>
      <c r="AG22" s="651"/>
      <c r="AH22" s="651"/>
      <c r="AI22" s="651"/>
      <c r="AJ22" s="651"/>
      <c r="AK22" s="651"/>
      <c r="AL22" s="652">
        <v>80.5</v>
      </c>
      <c r="AM22" s="653"/>
      <c r="AN22" s="653"/>
      <c r="AO22" s="654"/>
      <c r="AP22" s="666" t="s">
        <v>286</v>
      </c>
      <c r="AQ22" s="667"/>
      <c r="AR22" s="667"/>
      <c r="AS22" s="667"/>
      <c r="AT22" s="667"/>
      <c r="AU22" s="667"/>
      <c r="AV22" s="667"/>
      <c r="AW22" s="667"/>
      <c r="AX22" s="667"/>
      <c r="AY22" s="667"/>
      <c r="AZ22" s="667"/>
      <c r="BA22" s="667"/>
      <c r="BB22" s="667"/>
      <c r="BC22" s="667"/>
      <c r="BD22" s="667"/>
      <c r="BE22" s="667"/>
      <c r="BF22" s="668"/>
      <c r="BG22" s="647" t="s">
        <v>140</v>
      </c>
      <c r="BH22" s="648"/>
      <c r="BI22" s="648"/>
      <c r="BJ22" s="648"/>
      <c r="BK22" s="648"/>
      <c r="BL22" s="648"/>
      <c r="BM22" s="648"/>
      <c r="BN22" s="649"/>
      <c r="BO22" s="650" t="s">
        <v>248</v>
      </c>
      <c r="BP22" s="650"/>
      <c r="BQ22" s="650"/>
      <c r="BR22" s="650"/>
      <c r="BS22" s="656" t="s">
        <v>248</v>
      </c>
      <c r="BT22" s="648"/>
      <c r="BU22" s="648"/>
      <c r="BV22" s="648"/>
      <c r="BW22" s="648"/>
      <c r="BX22" s="648"/>
      <c r="BY22" s="648"/>
      <c r="BZ22" s="648"/>
      <c r="CA22" s="648"/>
      <c r="CB22" s="657"/>
      <c r="CD22" s="629" t="s">
        <v>287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288</v>
      </c>
      <c r="C23" s="645"/>
      <c r="D23" s="645"/>
      <c r="E23" s="645"/>
      <c r="F23" s="645"/>
      <c r="G23" s="645"/>
      <c r="H23" s="645"/>
      <c r="I23" s="645"/>
      <c r="J23" s="645"/>
      <c r="K23" s="645"/>
      <c r="L23" s="645"/>
      <c r="M23" s="645"/>
      <c r="N23" s="645"/>
      <c r="O23" s="645"/>
      <c r="P23" s="645"/>
      <c r="Q23" s="646"/>
      <c r="R23" s="647">
        <v>1202785</v>
      </c>
      <c r="S23" s="648"/>
      <c r="T23" s="648"/>
      <c r="U23" s="648"/>
      <c r="V23" s="648"/>
      <c r="W23" s="648"/>
      <c r="X23" s="648"/>
      <c r="Y23" s="649"/>
      <c r="Z23" s="650">
        <v>32.5</v>
      </c>
      <c r="AA23" s="650"/>
      <c r="AB23" s="650"/>
      <c r="AC23" s="650"/>
      <c r="AD23" s="651">
        <v>1202785</v>
      </c>
      <c r="AE23" s="651"/>
      <c r="AF23" s="651"/>
      <c r="AG23" s="651"/>
      <c r="AH23" s="651"/>
      <c r="AI23" s="651"/>
      <c r="AJ23" s="651"/>
      <c r="AK23" s="651"/>
      <c r="AL23" s="652">
        <v>80.5</v>
      </c>
      <c r="AM23" s="653"/>
      <c r="AN23" s="653"/>
      <c r="AO23" s="654"/>
      <c r="AP23" s="666" t="s">
        <v>289</v>
      </c>
      <c r="AQ23" s="667"/>
      <c r="AR23" s="667"/>
      <c r="AS23" s="667"/>
      <c r="AT23" s="667"/>
      <c r="AU23" s="667"/>
      <c r="AV23" s="667"/>
      <c r="AW23" s="667"/>
      <c r="AX23" s="667"/>
      <c r="AY23" s="667"/>
      <c r="AZ23" s="667"/>
      <c r="BA23" s="667"/>
      <c r="BB23" s="667"/>
      <c r="BC23" s="667"/>
      <c r="BD23" s="667"/>
      <c r="BE23" s="667"/>
      <c r="BF23" s="668"/>
      <c r="BG23" s="647" t="s">
        <v>140</v>
      </c>
      <c r="BH23" s="648"/>
      <c r="BI23" s="648"/>
      <c r="BJ23" s="648"/>
      <c r="BK23" s="648"/>
      <c r="BL23" s="648"/>
      <c r="BM23" s="648"/>
      <c r="BN23" s="649"/>
      <c r="BO23" s="650" t="s">
        <v>248</v>
      </c>
      <c r="BP23" s="650"/>
      <c r="BQ23" s="650"/>
      <c r="BR23" s="650"/>
      <c r="BS23" s="656" t="s">
        <v>233</v>
      </c>
      <c r="BT23" s="648"/>
      <c r="BU23" s="648"/>
      <c r="BV23" s="648"/>
      <c r="BW23" s="648"/>
      <c r="BX23" s="648"/>
      <c r="BY23" s="648"/>
      <c r="BZ23" s="648"/>
      <c r="CA23" s="648"/>
      <c r="CB23" s="657"/>
      <c r="CD23" s="629" t="s">
        <v>227</v>
      </c>
      <c r="CE23" s="630"/>
      <c r="CF23" s="630"/>
      <c r="CG23" s="630"/>
      <c r="CH23" s="630"/>
      <c r="CI23" s="630"/>
      <c r="CJ23" s="630"/>
      <c r="CK23" s="630"/>
      <c r="CL23" s="630"/>
      <c r="CM23" s="630"/>
      <c r="CN23" s="630"/>
      <c r="CO23" s="630"/>
      <c r="CP23" s="630"/>
      <c r="CQ23" s="631"/>
      <c r="CR23" s="629" t="s">
        <v>290</v>
      </c>
      <c r="CS23" s="630"/>
      <c r="CT23" s="630"/>
      <c r="CU23" s="630"/>
      <c r="CV23" s="630"/>
      <c r="CW23" s="630"/>
      <c r="CX23" s="630"/>
      <c r="CY23" s="631"/>
      <c r="CZ23" s="629" t="s">
        <v>291</v>
      </c>
      <c r="DA23" s="630"/>
      <c r="DB23" s="630"/>
      <c r="DC23" s="631"/>
      <c r="DD23" s="629" t="s">
        <v>292</v>
      </c>
      <c r="DE23" s="630"/>
      <c r="DF23" s="630"/>
      <c r="DG23" s="630"/>
      <c r="DH23" s="630"/>
      <c r="DI23" s="630"/>
      <c r="DJ23" s="630"/>
      <c r="DK23" s="631"/>
      <c r="DL23" s="678" t="s">
        <v>293</v>
      </c>
      <c r="DM23" s="679"/>
      <c r="DN23" s="679"/>
      <c r="DO23" s="679"/>
      <c r="DP23" s="679"/>
      <c r="DQ23" s="679"/>
      <c r="DR23" s="679"/>
      <c r="DS23" s="679"/>
      <c r="DT23" s="679"/>
      <c r="DU23" s="679"/>
      <c r="DV23" s="680"/>
      <c r="DW23" s="629" t="s">
        <v>294</v>
      </c>
      <c r="DX23" s="630"/>
      <c r="DY23" s="630"/>
      <c r="DZ23" s="630"/>
      <c r="EA23" s="630"/>
      <c r="EB23" s="630"/>
      <c r="EC23" s="631"/>
    </row>
    <row r="24" spans="2:133" ht="11.25" customHeight="1">
      <c r="B24" s="644" t="s">
        <v>295</v>
      </c>
      <c r="C24" s="645"/>
      <c r="D24" s="645"/>
      <c r="E24" s="645"/>
      <c r="F24" s="645"/>
      <c r="G24" s="645"/>
      <c r="H24" s="645"/>
      <c r="I24" s="645"/>
      <c r="J24" s="645"/>
      <c r="K24" s="645"/>
      <c r="L24" s="645"/>
      <c r="M24" s="645"/>
      <c r="N24" s="645"/>
      <c r="O24" s="645"/>
      <c r="P24" s="645"/>
      <c r="Q24" s="646"/>
      <c r="R24" s="647">
        <v>120314</v>
      </c>
      <c r="S24" s="648"/>
      <c r="T24" s="648"/>
      <c r="U24" s="648"/>
      <c r="V24" s="648"/>
      <c r="W24" s="648"/>
      <c r="X24" s="648"/>
      <c r="Y24" s="649"/>
      <c r="Z24" s="650">
        <v>3.3</v>
      </c>
      <c r="AA24" s="650"/>
      <c r="AB24" s="650"/>
      <c r="AC24" s="650"/>
      <c r="AD24" s="651" t="s">
        <v>140</v>
      </c>
      <c r="AE24" s="651"/>
      <c r="AF24" s="651"/>
      <c r="AG24" s="651"/>
      <c r="AH24" s="651"/>
      <c r="AI24" s="651"/>
      <c r="AJ24" s="651"/>
      <c r="AK24" s="651"/>
      <c r="AL24" s="652" t="s">
        <v>233</v>
      </c>
      <c r="AM24" s="653"/>
      <c r="AN24" s="653"/>
      <c r="AO24" s="654"/>
      <c r="AP24" s="666" t="s">
        <v>296</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233</v>
      </c>
      <c r="BP24" s="650"/>
      <c r="BQ24" s="650"/>
      <c r="BR24" s="650"/>
      <c r="BS24" s="656" t="s">
        <v>233</v>
      </c>
      <c r="BT24" s="648"/>
      <c r="BU24" s="648"/>
      <c r="BV24" s="648"/>
      <c r="BW24" s="648"/>
      <c r="BX24" s="648"/>
      <c r="BY24" s="648"/>
      <c r="BZ24" s="648"/>
      <c r="CA24" s="648"/>
      <c r="CB24" s="657"/>
      <c r="CD24" s="658" t="s">
        <v>297</v>
      </c>
      <c r="CE24" s="659"/>
      <c r="CF24" s="659"/>
      <c r="CG24" s="659"/>
      <c r="CH24" s="659"/>
      <c r="CI24" s="659"/>
      <c r="CJ24" s="659"/>
      <c r="CK24" s="659"/>
      <c r="CL24" s="659"/>
      <c r="CM24" s="659"/>
      <c r="CN24" s="659"/>
      <c r="CO24" s="659"/>
      <c r="CP24" s="659"/>
      <c r="CQ24" s="660"/>
      <c r="CR24" s="636">
        <v>906473</v>
      </c>
      <c r="CS24" s="637"/>
      <c r="CT24" s="637"/>
      <c r="CU24" s="637"/>
      <c r="CV24" s="637"/>
      <c r="CW24" s="637"/>
      <c r="CX24" s="637"/>
      <c r="CY24" s="638"/>
      <c r="CZ24" s="641">
        <v>29</v>
      </c>
      <c r="DA24" s="642"/>
      <c r="DB24" s="642"/>
      <c r="DC24" s="661"/>
      <c r="DD24" s="683">
        <v>811094</v>
      </c>
      <c r="DE24" s="637"/>
      <c r="DF24" s="637"/>
      <c r="DG24" s="637"/>
      <c r="DH24" s="637"/>
      <c r="DI24" s="637"/>
      <c r="DJ24" s="637"/>
      <c r="DK24" s="638"/>
      <c r="DL24" s="683">
        <v>759378</v>
      </c>
      <c r="DM24" s="637"/>
      <c r="DN24" s="637"/>
      <c r="DO24" s="637"/>
      <c r="DP24" s="637"/>
      <c r="DQ24" s="637"/>
      <c r="DR24" s="637"/>
      <c r="DS24" s="637"/>
      <c r="DT24" s="637"/>
      <c r="DU24" s="637"/>
      <c r="DV24" s="638"/>
      <c r="DW24" s="641">
        <v>49.5</v>
      </c>
      <c r="DX24" s="642"/>
      <c r="DY24" s="642"/>
      <c r="DZ24" s="642"/>
      <c r="EA24" s="642"/>
      <c r="EB24" s="642"/>
      <c r="EC24" s="643"/>
    </row>
    <row r="25" spans="2:133" ht="11.25" customHeight="1">
      <c r="B25" s="644" t="s">
        <v>298</v>
      </c>
      <c r="C25" s="645"/>
      <c r="D25" s="645"/>
      <c r="E25" s="645"/>
      <c r="F25" s="645"/>
      <c r="G25" s="645"/>
      <c r="H25" s="645"/>
      <c r="I25" s="645"/>
      <c r="J25" s="645"/>
      <c r="K25" s="645"/>
      <c r="L25" s="645"/>
      <c r="M25" s="645"/>
      <c r="N25" s="645"/>
      <c r="O25" s="645"/>
      <c r="P25" s="645"/>
      <c r="Q25" s="646"/>
      <c r="R25" s="647" t="s">
        <v>248</v>
      </c>
      <c r="S25" s="648"/>
      <c r="T25" s="648"/>
      <c r="U25" s="648"/>
      <c r="V25" s="648"/>
      <c r="W25" s="648"/>
      <c r="X25" s="648"/>
      <c r="Y25" s="649"/>
      <c r="Z25" s="650" t="s">
        <v>233</v>
      </c>
      <c r="AA25" s="650"/>
      <c r="AB25" s="650"/>
      <c r="AC25" s="650"/>
      <c r="AD25" s="651" t="s">
        <v>233</v>
      </c>
      <c r="AE25" s="651"/>
      <c r="AF25" s="651"/>
      <c r="AG25" s="651"/>
      <c r="AH25" s="651"/>
      <c r="AI25" s="651"/>
      <c r="AJ25" s="651"/>
      <c r="AK25" s="651"/>
      <c r="AL25" s="652" t="s">
        <v>233</v>
      </c>
      <c r="AM25" s="653"/>
      <c r="AN25" s="653"/>
      <c r="AO25" s="654"/>
      <c r="AP25" s="666" t="s">
        <v>299</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140</v>
      </c>
      <c r="BP25" s="650"/>
      <c r="BQ25" s="650"/>
      <c r="BR25" s="650"/>
      <c r="BS25" s="656" t="s">
        <v>248</v>
      </c>
      <c r="BT25" s="648"/>
      <c r="BU25" s="648"/>
      <c r="BV25" s="648"/>
      <c r="BW25" s="648"/>
      <c r="BX25" s="648"/>
      <c r="BY25" s="648"/>
      <c r="BZ25" s="648"/>
      <c r="CA25" s="648"/>
      <c r="CB25" s="657"/>
      <c r="CD25" s="662" t="s">
        <v>300</v>
      </c>
      <c r="CE25" s="663"/>
      <c r="CF25" s="663"/>
      <c r="CG25" s="663"/>
      <c r="CH25" s="663"/>
      <c r="CI25" s="663"/>
      <c r="CJ25" s="663"/>
      <c r="CK25" s="663"/>
      <c r="CL25" s="663"/>
      <c r="CM25" s="663"/>
      <c r="CN25" s="663"/>
      <c r="CO25" s="663"/>
      <c r="CP25" s="663"/>
      <c r="CQ25" s="664"/>
      <c r="CR25" s="647">
        <v>563264</v>
      </c>
      <c r="CS25" s="684"/>
      <c r="CT25" s="684"/>
      <c r="CU25" s="684"/>
      <c r="CV25" s="684"/>
      <c r="CW25" s="684"/>
      <c r="CX25" s="684"/>
      <c r="CY25" s="685"/>
      <c r="CZ25" s="652">
        <v>18</v>
      </c>
      <c r="DA25" s="681"/>
      <c r="DB25" s="681"/>
      <c r="DC25" s="686"/>
      <c r="DD25" s="656">
        <v>547618</v>
      </c>
      <c r="DE25" s="684"/>
      <c r="DF25" s="684"/>
      <c r="DG25" s="684"/>
      <c r="DH25" s="684"/>
      <c r="DI25" s="684"/>
      <c r="DJ25" s="684"/>
      <c r="DK25" s="685"/>
      <c r="DL25" s="656">
        <v>536730</v>
      </c>
      <c r="DM25" s="684"/>
      <c r="DN25" s="684"/>
      <c r="DO25" s="684"/>
      <c r="DP25" s="684"/>
      <c r="DQ25" s="684"/>
      <c r="DR25" s="684"/>
      <c r="DS25" s="684"/>
      <c r="DT25" s="684"/>
      <c r="DU25" s="684"/>
      <c r="DV25" s="685"/>
      <c r="DW25" s="652">
        <v>35</v>
      </c>
      <c r="DX25" s="681"/>
      <c r="DY25" s="681"/>
      <c r="DZ25" s="681"/>
      <c r="EA25" s="681"/>
      <c r="EB25" s="681"/>
      <c r="EC25" s="682"/>
    </row>
    <row r="26" spans="2:133" ht="11.25" customHeight="1">
      <c r="B26" s="644" t="s">
        <v>301</v>
      </c>
      <c r="C26" s="645"/>
      <c r="D26" s="645"/>
      <c r="E26" s="645"/>
      <c r="F26" s="645"/>
      <c r="G26" s="645"/>
      <c r="H26" s="645"/>
      <c r="I26" s="645"/>
      <c r="J26" s="645"/>
      <c r="K26" s="645"/>
      <c r="L26" s="645"/>
      <c r="M26" s="645"/>
      <c r="N26" s="645"/>
      <c r="O26" s="645"/>
      <c r="P26" s="645"/>
      <c r="Q26" s="646"/>
      <c r="R26" s="647">
        <v>1613784</v>
      </c>
      <c r="S26" s="648"/>
      <c r="T26" s="648"/>
      <c r="U26" s="648"/>
      <c r="V26" s="648"/>
      <c r="W26" s="648"/>
      <c r="X26" s="648"/>
      <c r="Y26" s="649"/>
      <c r="Z26" s="650">
        <v>43.6</v>
      </c>
      <c r="AA26" s="650"/>
      <c r="AB26" s="650"/>
      <c r="AC26" s="650"/>
      <c r="AD26" s="651">
        <v>1493470</v>
      </c>
      <c r="AE26" s="651"/>
      <c r="AF26" s="651"/>
      <c r="AG26" s="651"/>
      <c r="AH26" s="651"/>
      <c r="AI26" s="651"/>
      <c r="AJ26" s="651"/>
      <c r="AK26" s="651"/>
      <c r="AL26" s="652">
        <v>100</v>
      </c>
      <c r="AM26" s="653"/>
      <c r="AN26" s="653"/>
      <c r="AO26" s="654"/>
      <c r="AP26" s="666" t="s">
        <v>302</v>
      </c>
      <c r="AQ26" s="687"/>
      <c r="AR26" s="687"/>
      <c r="AS26" s="687"/>
      <c r="AT26" s="687"/>
      <c r="AU26" s="687"/>
      <c r="AV26" s="687"/>
      <c r="AW26" s="687"/>
      <c r="AX26" s="687"/>
      <c r="AY26" s="687"/>
      <c r="AZ26" s="687"/>
      <c r="BA26" s="687"/>
      <c r="BB26" s="687"/>
      <c r="BC26" s="687"/>
      <c r="BD26" s="687"/>
      <c r="BE26" s="687"/>
      <c r="BF26" s="668"/>
      <c r="BG26" s="647" t="s">
        <v>233</v>
      </c>
      <c r="BH26" s="648"/>
      <c r="BI26" s="648"/>
      <c r="BJ26" s="648"/>
      <c r="BK26" s="648"/>
      <c r="BL26" s="648"/>
      <c r="BM26" s="648"/>
      <c r="BN26" s="649"/>
      <c r="BO26" s="650" t="s">
        <v>233</v>
      </c>
      <c r="BP26" s="650"/>
      <c r="BQ26" s="650"/>
      <c r="BR26" s="650"/>
      <c r="BS26" s="656" t="s">
        <v>233</v>
      </c>
      <c r="BT26" s="648"/>
      <c r="BU26" s="648"/>
      <c r="BV26" s="648"/>
      <c r="BW26" s="648"/>
      <c r="BX26" s="648"/>
      <c r="BY26" s="648"/>
      <c r="BZ26" s="648"/>
      <c r="CA26" s="648"/>
      <c r="CB26" s="657"/>
      <c r="CD26" s="662" t="s">
        <v>303</v>
      </c>
      <c r="CE26" s="663"/>
      <c r="CF26" s="663"/>
      <c r="CG26" s="663"/>
      <c r="CH26" s="663"/>
      <c r="CI26" s="663"/>
      <c r="CJ26" s="663"/>
      <c r="CK26" s="663"/>
      <c r="CL26" s="663"/>
      <c r="CM26" s="663"/>
      <c r="CN26" s="663"/>
      <c r="CO26" s="663"/>
      <c r="CP26" s="663"/>
      <c r="CQ26" s="664"/>
      <c r="CR26" s="647">
        <v>344535</v>
      </c>
      <c r="CS26" s="648"/>
      <c r="CT26" s="648"/>
      <c r="CU26" s="648"/>
      <c r="CV26" s="648"/>
      <c r="CW26" s="648"/>
      <c r="CX26" s="648"/>
      <c r="CY26" s="649"/>
      <c r="CZ26" s="652">
        <v>11</v>
      </c>
      <c r="DA26" s="681"/>
      <c r="DB26" s="681"/>
      <c r="DC26" s="686"/>
      <c r="DD26" s="656">
        <v>332289</v>
      </c>
      <c r="DE26" s="648"/>
      <c r="DF26" s="648"/>
      <c r="DG26" s="648"/>
      <c r="DH26" s="648"/>
      <c r="DI26" s="648"/>
      <c r="DJ26" s="648"/>
      <c r="DK26" s="649"/>
      <c r="DL26" s="656" t="s">
        <v>233</v>
      </c>
      <c r="DM26" s="648"/>
      <c r="DN26" s="648"/>
      <c r="DO26" s="648"/>
      <c r="DP26" s="648"/>
      <c r="DQ26" s="648"/>
      <c r="DR26" s="648"/>
      <c r="DS26" s="648"/>
      <c r="DT26" s="648"/>
      <c r="DU26" s="648"/>
      <c r="DV26" s="649"/>
      <c r="DW26" s="652" t="s">
        <v>248</v>
      </c>
      <c r="DX26" s="681"/>
      <c r="DY26" s="681"/>
      <c r="DZ26" s="681"/>
      <c r="EA26" s="681"/>
      <c r="EB26" s="681"/>
      <c r="EC26" s="682"/>
    </row>
    <row r="27" spans="2:133" ht="11.25" customHeight="1">
      <c r="B27" s="644" t="s">
        <v>304</v>
      </c>
      <c r="C27" s="645"/>
      <c r="D27" s="645"/>
      <c r="E27" s="645"/>
      <c r="F27" s="645"/>
      <c r="G27" s="645"/>
      <c r="H27" s="645"/>
      <c r="I27" s="645"/>
      <c r="J27" s="645"/>
      <c r="K27" s="645"/>
      <c r="L27" s="645"/>
      <c r="M27" s="645"/>
      <c r="N27" s="645"/>
      <c r="O27" s="645"/>
      <c r="P27" s="645"/>
      <c r="Q27" s="646"/>
      <c r="R27" s="647" t="s">
        <v>233</v>
      </c>
      <c r="S27" s="648"/>
      <c r="T27" s="648"/>
      <c r="U27" s="648"/>
      <c r="V27" s="648"/>
      <c r="W27" s="648"/>
      <c r="X27" s="648"/>
      <c r="Y27" s="649"/>
      <c r="Z27" s="650" t="s">
        <v>140</v>
      </c>
      <c r="AA27" s="650"/>
      <c r="AB27" s="650"/>
      <c r="AC27" s="650"/>
      <c r="AD27" s="651" t="s">
        <v>140</v>
      </c>
      <c r="AE27" s="651"/>
      <c r="AF27" s="651"/>
      <c r="AG27" s="651"/>
      <c r="AH27" s="651"/>
      <c r="AI27" s="651"/>
      <c r="AJ27" s="651"/>
      <c r="AK27" s="651"/>
      <c r="AL27" s="652" t="s">
        <v>140</v>
      </c>
      <c r="AM27" s="653"/>
      <c r="AN27" s="653"/>
      <c r="AO27" s="654"/>
      <c r="AP27" s="644" t="s">
        <v>305</v>
      </c>
      <c r="AQ27" s="645"/>
      <c r="AR27" s="645"/>
      <c r="AS27" s="645"/>
      <c r="AT27" s="645"/>
      <c r="AU27" s="645"/>
      <c r="AV27" s="645"/>
      <c r="AW27" s="645"/>
      <c r="AX27" s="645"/>
      <c r="AY27" s="645"/>
      <c r="AZ27" s="645"/>
      <c r="BA27" s="645"/>
      <c r="BB27" s="645"/>
      <c r="BC27" s="645"/>
      <c r="BD27" s="645"/>
      <c r="BE27" s="645"/>
      <c r="BF27" s="646"/>
      <c r="BG27" s="647">
        <v>190604</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306</v>
      </c>
      <c r="CE27" s="663"/>
      <c r="CF27" s="663"/>
      <c r="CG27" s="663"/>
      <c r="CH27" s="663"/>
      <c r="CI27" s="663"/>
      <c r="CJ27" s="663"/>
      <c r="CK27" s="663"/>
      <c r="CL27" s="663"/>
      <c r="CM27" s="663"/>
      <c r="CN27" s="663"/>
      <c r="CO27" s="663"/>
      <c r="CP27" s="663"/>
      <c r="CQ27" s="664"/>
      <c r="CR27" s="647">
        <v>125280</v>
      </c>
      <c r="CS27" s="684"/>
      <c r="CT27" s="684"/>
      <c r="CU27" s="684"/>
      <c r="CV27" s="684"/>
      <c r="CW27" s="684"/>
      <c r="CX27" s="684"/>
      <c r="CY27" s="685"/>
      <c r="CZ27" s="652">
        <v>4</v>
      </c>
      <c r="DA27" s="681"/>
      <c r="DB27" s="681"/>
      <c r="DC27" s="686"/>
      <c r="DD27" s="656">
        <v>45547</v>
      </c>
      <c r="DE27" s="684"/>
      <c r="DF27" s="684"/>
      <c r="DG27" s="684"/>
      <c r="DH27" s="684"/>
      <c r="DI27" s="684"/>
      <c r="DJ27" s="684"/>
      <c r="DK27" s="685"/>
      <c r="DL27" s="656">
        <v>45519</v>
      </c>
      <c r="DM27" s="684"/>
      <c r="DN27" s="684"/>
      <c r="DO27" s="684"/>
      <c r="DP27" s="684"/>
      <c r="DQ27" s="684"/>
      <c r="DR27" s="684"/>
      <c r="DS27" s="684"/>
      <c r="DT27" s="684"/>
      <c r="DU27" s="684"/>
      <c r="DV27" s="685"/>
      <c r="DW27" s="652">
        <v>3</v>
      </c>
      <c r="DX27" s="681"/>
      <c r="DY27" s="681"/>
      <c r="DZ27" s="681"/>
      <c r="EA27" s="681"/>
      <c r="EB27" s="681"/>
      <c r="EC27" s="682"/>
    </row>
    <row r="28" spans="2:133" ht="11.25" customHeight="1">
      <c r="B28" s="644" t="s">
        <v>307</v>
      </c>
      <c r="C28" s="645"/>
      <c r="D28" s="645"/>
      <c r="E28" s="645"/>
      <c r="F28" s="645"/>
      <c r="G28" s="645"/>
      <c r="H28" s="645"/>
      <c r="I28" s="645"/>
      <c r="J28" s="645"/>
      <c r="K28" s="645"/>
      <c r="L28" s="645"/>
      <c r="M28" s="645"/>
      <c r="N28" s="645"/>
      <c r="O28" s="645"/>
      <c r="P28" s="645"/>
      <c r="Q28" s="646"/>
      <c r="R28" s="647">
        <v>26570</v>
      </c>
      <c r="S28" s="648"/>
      <c r="T28" s="648"/>
      <c r="U28" s="648"/>
      <c r="V28" s="648"/>
      <c r="W28" s="648"/>
      <c r="X28" s="648"/>
      <c r="Y28" s="649"/>
      <c r="Z28" s="650">
        <v>0.7</v>
      </c>
      <c r="AA28" s="650"/>
      <c r="AB28" s="650"/>
      <c r="AC28" s="650"/>
      <c r="AD28" s="651" t="s">
        <v>233</v>
      </c>
      <c r="AE28" s="651"/>
      <c r="AF28" s="651"/>
      <c r="AG28" s="651"/>
      <c r="AH28" s="651"/>
      <c r="AI28" s="651"/>
      <c r="AJ28" s="651"/>
      <c r="AK28" s="651"/>
      <c r="AL28" s="652" t="s">
        <v>248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308</v>
      </c>
      <c r="CE28" s="663"/>
      <c r="CF28" s="663"/>
      <c r="CG28" s="663"/>
      <c r="CH28" s="663"/>
      <c r="CI28" s="663"/>
      <c r="CJ28" s="663"/>
      <c r="CK28" s="663"/>
      <c r="CL28" s="663"/>
      <c r="CM28" s="663"/>
      <c r="CN28" s="663"/>
      <c r="CO28" s="663"/>
      <c r="CP28" s="663"/>
      <c r="CQ28" s="664"/>
      <c r="CR28" s="647">
        <v>217929</v>
      </c>
      <c r="CS28" s="648"/>
      <c r="CT28" s="648"/>
      <c r="CU28" s="648"/>
      <c r="CV28" s="648"/>
      <c r="CW28" s="648"/>
      <c r="CX28" s="648"/>
      <c r="CY28" s="649"/>
      <c r="CZ28" s="652">
        <v>7</v>
      </c>
      <c r="DA28" s="681"/>
      <c r="DB28" s="681"/>
      <c r="DC28" s="686"/>
      <c r="DD28" s="656">
        <v>217929</v>
      </c>
      <c r="DE28" s="648"/>
      <c r="DF28" s="648"/>
      <c r="DG28" s="648"/>
      <c r="DH28" s="648"/>
      <c r="DI28" s="648"/>
      <c r="DJ28" s="648"/>
      <c r="DK28" s="649"/>
      <c r="DL28" s="656">
        <v>177129</v>
      </c>
      <c r="DM28" s="648"/>
      <c r="DN28" s="648"/>
      <c r="DO28" s="648"/>
      <c r="DP28" s="648"/>
      <c r="DQ28" s="648"/>
      <c r="DR28" s="648"/>
      <c r="DS28" s="648"/>
      <c r="DT28" s="648"/>
      <c r="DU28" s="648"/>
      <c r="DV28" s="649"/>
      <c r="DW28" s="652">
        <v>11.5</v>
      </c>
      <c r="DX28" s="681"/>
      <c r="DY28" s="681"/>
      <c r="DZ28" s="681"/>
      <c r="EA28" s="681"/>
      <c r="EB28" s="681"/>
      <c r="EC28" s="682"/>
    </row>
    <row r="29" spans="2:133" ht="11.25" customHeight="1">
      <c r="B29" s="644" t="s">
        <v>309</v>
      </c>
      <c r="C29" s="645"/>
      <c r="D29" s="645"/>
      <c r="E29" s="645"/>
      <c r="F29" s="645"/>
      <c r="G29" s="645"/>
      <c r="H29" s="645"/>
      <c r="I29" s="645"/>
      <c r="J29" s="645"/>
      <c r="K29" s="645"/>
      <c r="L29" s="645"/>
      <c r="M29" s="645"/>
      <c r="N29" s="645"/>
      <c r="O29" s="645"/>
      <c r="P29" s="645"/>
      <c r="Q29" s="646"/>
      <c r="R29" s="647">
        <v>15369</v>
      </c>
      <c r="S29" s="648"/>
      <c r="T29" s="648"/>
      <c r="U29" s="648"/>
      <c r="V29" s="648"/>
      <c r="W29" s="648"/>
      <c r="X29" s="648"/>
      <c r="Y29" s="649"/>
      <c r="Z29" s="650">
        <v>0.4</v>
      </c>
      <c r="AA29" s="650"/>
      <c r="AB29" s="650"/>
      <c r="AC29" s="650"/>
      <c r="AD29" s="651">
        <v>2</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310</v>
      </c>
      <c r="CE29" s="694"/>
      <c r="CF29" s="662" t="s">
        <v>311</v>
      </c>
      <c r="CG29" s="663"/>
      <c r="CH29" s="663"/>
      <c r="CI29" s="663"/>
      <c r="CJ29" s="663"/>
      <c r="CK29" s="663"/>
      <c r="CL29" s="663"/>
      <c r="CM29" s="663"/>
      <c r="CN29" s="663"/>
      <c r="CO29" s="663"/>
      <c r="CP29" s="663"/>
      <c r="CQ29" s="664"/>
      <c r="CR29" s="647">
        <v>217929</v>
      </c>
      <c r="CS29" s="684"/>
      <c r="CT29" s="684"/>
      <c r="CU29" s="684"/>
      <c r="CV29" s="684"/>
      <c r="CW29" s="684"/>
      <c r="CX29" s="684"/>
      <c r="CY29" s="685"/>
      <c r="CZ29" s="652">
        <v>7</v>
      </c>
      <c r="DA29" s="681"/>
      <c r="DB29" s="681"/>
      <c r="DC29" s="686"/>
      <c r="DD29" s="656">
        <v>217929</v>
      </c>
      <c r="DE29" s="684"/>
      <c r="DF29" s="684"/>
      <c r="DG29" s="684"/>
      <c r="DH29" s="684"/>
      <c r="DI29" s="684"/>
      <c r="DJ29" s="684"/>
      <c r="DK29" s="685"/>
      <c r="DL29" s="656">
        <v>177129</v>
      </c>
      <c r="DM29" s="684"/>
      <c r="DN29" s="684"/>
      <c r="DO29" s="684"/>
      <c r="DP29" s="684"/>
      <c r="DQ29" s="684"/>
      <c r="DR29" s="684"/>
      <c r="DS29" s="684"/>
      <c r="DT29" s="684"/>
      <c r="DU29" s="684"/>
      <c r="DV29" s="685"/>
      <c r="DW29" s="652">
        <v>11.5</v>
      </c>
      <c r="DX29" s="681"/>
      <c r="DY29" s="681"/>
      <c r="DZ29" s="681"/>
      <c r="EA29" s="681"/>
      <c r="EB29" s="681"/>
      <c r="EC29" s="682"/>
    </row>
    <row r="30" spans="2:133" ht="11.25" customHeight="1">
      <c r="B30" s="644" t="s">
        <v>312</v>
      </c>
      <c r="C30" s="645"/>
      <c r="D30" s="645"/>
      <c r="E30" s="645"/>
      <c r="F30" s="645"/>
      <c r="G30" s="645"/>
      <c r="H30" s="645"/>
      <c r="I30" s="645"/>
      <c r="J30" s="645"/>
      <c r="K30" s="645"/>
      <c r="L30" s="645"/>
      <c r="M30" s="645"/>
      <c r="N30" s="645"/>
      <c r="O30" s="645"/>
      <c r="P30" s="645"/>
      <c r="Q30" s="646"/>
      <c r="R30" s="647">
        <v>1584</v>
      </c>
      <c r="S30" s="648"/>
      <c r="T30" s="648"/>
      <c r="U30" s="648"/>
      <c r="V30" s="648"/>
      <c r="W30" s="648"/>
      <c r="X30" s="648"/>
      <c r="Y30" s="649"/>
      <c r="Z30" s="650">
        <v>0</v>
      </c>
      <c r="AA30" s="650"/>
      <c r="AB30" s="650"/>
      <c r="AC30" s="650"/>
      <c r="AD30" s="651" t="s">
        <v>140</v>
      </c>
      <c r="AE30" s="651"/>
      <c r="AF30" s="651"/>
      <c r="AG30" s="651"/>
      <c r="AH30" s="651"/>
      <c r="AI30" s="651"/>
      <c r="AJ30" s="651"/>
      <c r="AK30" s="651"/>
      <c r="AL30" s="652" t="s">
        <v>248</v>
      </c>
      <c r="AM30" s="653"/>
      <c r="AN30" s="653"/>
      <c r="AO30" s="654"/>
      <c r="AP30" s="626" t="s">
        <v>227</v>
      </c>
      <c r="AQ30" s="627"/>
      <c r="AR30" s="627"/>
      <c r="AS30" s="627"/>
      <c r="AT30" s="627"/>
      <c r="AU30" s="627"/>
      <c r="AV30" s="627"/>
      <c r="AW30" s="627"/>
      <c r="AX30" s="627"/>
      <c r="AY30" s="627"/>
      <c r="AZ30" s="627"/>
      <c r="BA30" s="627"/>
      <c r="BB30" s="627"/>
      <c r="BC30" s="627"/>
      <c r="BD30" s="627"/>
      <c r="BE30" s="627"/>
      <c r="BF30" s="628"/>
      <c r="BG30" s="626" t="s">
        <v>313</v>
      </c>
      <c r="BH30" s="691"/>
      <c r="BI30" s="691"/>
      <c r="BJ30" s="691"/>
      <c r="BK30" s="691"/>
      <c r="BL30" s="691"/>
      <c r="BM30" s="691"/>
      <c r="BN30" s="691"/>
      <c r="BO30" s="691"/>
      <c r="BP30" s="691"/>
      <c r="BQ30" s="692"/>
      <c r="BR30" s="626" t="s">
        <v>314</v>
      </c>
      <c r="BS30" s="691"/>
      <c r="BT30" s="691"/>
      <c r="BU30" s="691"/>
      <c r="BV30" s="691"/>
      <c r="BW30" s="691"/>
      <c r="BX30" s="691"/>
      <c r="BY30" s="691"/>
      <c r="BZ30" s="691"/>
      <c r="CA30" s="691"/>
      <c r="CB30" s="692"/>
      <c r="CD30" s="695"/>
      <c r="CE30" s="696"/>
      <c r="CF30" s="662" t="s">
        <v>315</v>
      </c>
      <c r="CG30" s="663"/>
      <c r="CH30" s="663"/>
      <c r="CI30" s="663"/>
      <c r="CJ30" s="663"/>
      <c r="CK30" s="663"/>
      <c r="CL30" s="663"/>
      <c r="CM30" s="663"/>
      <c r="CN30" s="663"/>
      <c r="CO30" s="663"/>
      <c r="CP30" s="663"/>
      <c r="CQ30" s="664"/>
      <c r="CR30" s="647">
        <v>214627</v>
      </c>
      <c r="CS30" s="648"/>
      <c r="CT30" s="648"/>
      <c r="CU30" s="648"/>
      <c r="CV30" s="648"/>
      <c r="CW30" s="648"/>
      <c r="CX30" s="648"/>
      <c r="CY30" s="649"/>
      <c r="CZ30" s="652">
        <v>6.9</v>
      </c>
      <c r="DA30" s="681"/>
      <c r="DB30" s="681"/>
      <c r="DC30" s="686"/>
      <c r="DD30" s="656">
        <v>214627</v>
      </c>
      <c r="DE30" s="648"/>
      <c r="DF30" s="648"/>
      <c r="DG30" s="648"/>
      <c r="DH30" s="648"/>
      <c r="DI30" s="648"/>
      <c r="DJ30" s="648"/>
      <c r="DK30" s="649"/>
      <c r="DL30" s="656">
        <v>173827</v>
      </c>
      <c r="DM30" s="648"/>
      <c r="DN30" s="648"/>
      <c r="DO30" s="648"/>
      <c r="DP30" s="648"/>
      <c r="DQ30" s="648"/>
      <c r="DR30" s="648"/>
      <c r="DS30" s="648"/>
      <c r="DT30" s="648"/>
      <c r="DU30" s="648"/>
      <c r="DV30" s="649"/>
      <c r="DW30" s="652">
        <v>11.3</v>
      </c>
      <c r="DX30" s="681"/>
      <c r="DY30" s="681"/>
      <c r="DZ30" s="681"/>
      <c r="EA30" s="681"/>
      <c r="EB30" s="681"/>
      <c r="EC30" s="682"/>
    </row>
    <row r="31" spans="2:133" ht="11.25" customHeight="1">
      <c r="B31" s="644" t="s">
        <v>316</v>
      </c>
      <c r="C31" s="645"/>
      <c r="D31" s="645"/>
      <c r="E31" s="645"/>
      <c r="F31" s="645"/>
      <c r="G31" s="645"/>
      <c r="H31" s="645"/>
      <c r="I31" s="645"/>
      <c r="J31" s="645"/>
      <c r="K31" s="645"/>
      <c r="L31" s="645"/>
      <c r="M31" s="645"/>
      <c r="N31" s="645"/>
      <c r="O31" s="645"/>
      <c r="P31" s="645"/>
      <c r="Q31" s="646"/>
      <c r="R31" s="647">
        <v>452981</v>
      </c>
      <c r="S31" s="648"/>
      <c r="T31" s="648"/>
      <c r="U31" s="648"/>
      <c r="V31" s="648"/>
      <c r="W31" s="648"/>
      <c r="X31" s="648"/>
      <c r="Y31" s="649"/>
      <c r="Z31" s="650">
        <v>12.2</v>
      </c>
      <c r="AA31" s="650"/>
      <c r="AB31" s="650"/>
      <c r="AC31" s="650"/>
      <c r="AD31" s="651" t="s">
        <v>140</v>
      </c>
      <c r="AE31" s="651"/>
      <c r="AF31" s="651"/>
      <c r="AG31" s="651"/>
      <c r="AH31" s="651"/>
      <c r="AI31" s="651"/>
      <c r="AJ31" s="651"/>
      <c r="AK31" s="651"/>
      <c r="AL31" s="652" t="s">
        <v>248</v>
      </c>
      <c r="AM31" s="653"/>
      <c r="AN31" s="653"/>
      <c r="AO31" s="654"/>
      <c r="AP31" s="704" t="s">
        <v>317</v>
      </c>
      <c r="AQ31" s="705"/>
      <c r="AR31" s="705"/>
      <c r="AS31" s="705"/>
      <c r="AT31" s="710" t="s">
        <v>318</v>
      </c>
      <c r="AU31" s="231"/>
      <c r="AV31" s="231"/>
      <c r="AW31" s="231"/>
      <c r="AX31" s="633" t="s">
        <v>192</v>
      </c>
      <c r="AY31" s="634"/>
      <c r="AZ31" s="634"/>
      <c r="BA31" s="634"/>
      <c r="BB31" s="634"/>
      <c r="BC31" s="634"/>
      <c r="BD31" s="634"/>
      <c r="BE31" s="634"/>
      <c r="BF31" s="635"/>
      <c r="BG31" s="703">
        <v>100</v>
      </c>
      <c r="BH31" s="699"/>
      <c r="BI31" s="699"/>
      <c r="BJ31" s="699"/>
      <c r="BK31" s="699"/>
      <c r="BL31" s="699"/>
      <c r="BM31" s="642">
        <v>99.5</v>
      </c>
      <c r="BN31" s="699"/>
      <c r="BO31" s="699"/>
      <c r="BP31" s="699"/>
      <c r="BQ31" s="700"/>
      <c r="BR31" s="703">
        <v>99.7</v>
      </c>
      <c r="BS31" s="699"/>
      <c r="BT31" s="699"/>
      <c r="BU31" s="699"/>
      <c r="BV31" s="699"/>
      <c r="BW31" s="699"/>
      <c r="BX31" s="642">
        <v>99</v>
      </c>
      <c r="BY31" s="699"/>
      <c r="BZ31" s="699"/>
      <c r="CA31" s="699"/>
      <c r="CB31" s="700"/>
      <c r="CD31" s="695"/>
      <c r="CE31" s="696"/>
      <c r="CF31" s="662" t="s">
        <v>319</v>
      </c>
      <c r="CG31" s="663"/>
      <c r="CH31" s="663"/>
      <c r="CI31" s="663"/>
      <c r="CJ31" s="663"/>
      <c r="CK31" s="663"/>
      <c r="CL31" s="663"/>
      <c r="CM31" s="663"/>
      <c r="CN31" s="663"/>
      <c r="CO31" s="663"/>
      <c r="CP31" s="663"/>
      <c r="CQ31" s="664"/>
      <c r="CR31" s="647">
        <v>3302</v>
      </c>
      <c r="CS31" s="684"/>
      <c r="CT31" s="684"/>
      <c r="CU31" s="684"/>
      <c r="CV31" s="684"/>
      <c r="CW31" s="684"/>
      <c r="CX31" s="684"/>
      <c r="CY31" s="685"/>
      <c r="CZ31" s="652">
        <v>0.1</v>
      </c>
      <c r="DA31" s="681"/>
      <c r="DB31" s="681"/>
      <c r="DC31" s="686"/>
      <c r="DD31" s="656">
        <v>3302</v>
      </c>
      <c r="DE31" s="684"/>
      <c r="DF31" s="684"/>
      <c r="DG31" s="684"/>
      <c r="DH31" s="684"/>
      <c r="DI31" s="684"/>
      <c r="DJ31" s="684"/>
      <c r="DK31" s="685"/>
      <c r="DL31" s="656">
        <v>3302</v>
      </c>
      <c r="DM31" s="684"/>
      <c r="DN31" s="684"/>
      <c r="DO31" s="684"/>
      <c r="DP31" s="684"/>
      <c r="DQ31" s="684"/>
      <c r="DR31" s="684"/>
      <c r="DS31" s="684"/>
      <c r="DT31" s="684"/>
      <c r="DU31" s="684"/>
      <c r="DV31" s="685"/>
      <c r="DW31" s="652">
        <v>0.2</v>
      </c>
      <c r="DX31" s="681"/>
      <c r="DY31" s="681"/>
      <c r="DZ31" s="681"/>
      <c r="EA31" s="681"/>
      <c r="EB31" s="681"/>
      <c r="EC31" s="682"/>
    </row>
    <row r="32" spans="2:133" ht="11.25" customHeight="1">
      <c r="B32" s="714" t="s">
        <v>320</v>
      </c>
      <c r="C32" s="715"/>
      <c r="D32" s="715"/>
      <c r="E32" s="715"/>
      <c r="F32" s="715"/>
      <c r="G32" s="715"/>
      <c r="H32" s="715"/>
      <c r="I32" s="715"/>
      <c r="J32" s="715"/>
      <c r="K32" s="715"/>
      <c r="L32" s="715"/>
      <c r="M32" s="715"/>
      <c r="N32" s="715"/>
      <c r="O32" s="715"/>
      <c r="P32" s="715"/>
      <c r="Q32" s="716"/>
      <c r="R32" s="647" t="s">
        <v>248</v>
      </c>
      <c r="S32" s="648"/>
      <c r="T32" s="648"/>
      <c r="U32" s="648"/>
      <c r="V32" s="648"/>
      <c r="W32" s="648"/>
      <c r="X32" s="648"/>
      <c r="Y32" s="649"/>
      <c r="Z32" s="650" t="s">
        <v>233</v>
      </c>
      <c r="AA32" s="650"/>
      <c r="AB32" s="650"/>
      <c r="AC32" s="650"/>
      <c r="AD32" s="651" t="s">
        <v>248</v>
      </c>
      <c r="AE32" s="651"/>
      <c r="AF32" s="651"/>
      <c r="AG32" s="651"/>
      <c r="AH32" s="651"/>
      <c r="AI32" s="651"/>
      <c r="AJ32" s="651"/>
      <c r="AK32" s="651"/>
      <c r="AL32" s="652" t="s">
        <v>233</v>
      </c>
      <c r="AM32" s="653"/>
      <c r="AN32" s="653"/>
      <c r="AO32" s="654"/>
      <c r="AP32" s="706"/>
      <c r="AQ32" s="707"/>
      <c r="AR32" s="707"/>
      <c r="AS32" s="707"/>
      <c r="AT32" s="711"/>
      <c r="AU32" s="230" t="s">
        <v>321</v>
      </c>
      <c r="AV32" s="230"/>
      <c r="AW32" s="230"/>
      <c r="AX32" s="644" t="s">
        <v>322</v>
      </c>
      <c r="AY32" s="645"/>
      <c r="AZ32" s="645"/>
      <c r="BA32" s="645"/>
      <c r="BB32" s="645"/>
      <c r="BC32" s="645"/>
      <c r="BD32" s="645"/>
      <c r="BE32" s="645"/>
      <c r="BF32" s="646"/>
      <c r="BG32" s="713">
        <v>100</v>
      </c>
      <c r="BH32" s="684"/>
      <c r="BI32" s="684"/>
      <c r="BJ32" s="684"/>
      <c r="BK32" s="684"/>
      <c r="BL32" s="684"/>
      <c r="BM32" s="653">
        <v>99.8</v>
      </c>
      <c r="BN32" s="701"/>
      <c r="BO32" s="701"/>
      <c r="BP32" s="701"/>
      <c r="BQ32" s="702"/>
      <c r="BR32" s="713">
        <v>99.7</v>
      </c>
      <c r="BS32" s="684"/>
      <c r="BT32" s="684"/>
      <c r="BU32" s="684"/>
      <c r="BV32" s="684"/>
      <c r="BW32" s="684"/>
      <c r="BX32" s="653">
        <v>99.3</v>
      </c>
      <c r="BY32" s="701"/>
      <c r="BZ32" s="701"/>
      <c r="CA32" s="701"/>
      <c r="CB32" s="702"/>
      <c r="CD32" s="697"/>
      <c r="CE32" s="698"/>
      <c r="CF32" s="662" t="s">
        <v>323</v>
      </c>
      <c r="CG32" s="663"/>
      <c r="CH32" s="663"/>
      <c r="CI32" s="663"/>
      <c r="CJ32" s="663"/>
      <c r="CK32" s="663"/>
      <c r="CL32" s="663"/>
      <c r="CM32" s="663"/>
      <c r="CN32" s="663"/>
      <c r="CO32" s="663"/>
      <c r="CP32" s="663"/>
      <c r="CQ32" s="664"/>
      <c r="CR32" s="647" t="s">
        <v>248</v>
      </c>
      <c r="CS32" s="648"/>
      <c r="CT32" s="648"/>
      <c r="CU32" s="648"/>
      <c r="CV32" s="648"/>
      <c r="CW32" s="648"/>
      <c r="CX32" s="648"/>
      <c r="CY32" s="649"/>
      <c r="CZ32" s="652" t="s">
        <v>248</v>
      </c>
      <c r="DA32" s="681"/>
      <c r="DB32" s="681"/>
      <c r="DC32" s="686"/>
      <c r="DD32" s="656" t="s">
        <v>233</v>
      </c>
      <c r="DE32" s="648"/>
      <c r="DF32" s="648"/>
      <c r="DG32" s="648"/>
      <c r="DH32" s="648"/>
      <c r="DI32" s="648"/>
      <c r="DJ32" s="648"/>
      <c r="DK32" s="649"/>
      <c r="DL32" s="656" t="s">
        <v>233</v>
      </c>
      <c r="DM32" s="648"/>
      <c r="DN32" s="648"/>
      <c r="DO32" s="648"/>
      <c r="DP32" s="648"/>
      <c r="DQ32" s="648"/>
      <c r="DR32" s="648"/>
      <c r="DS32" s="648"/>
      <c r="DT32" s="648"/>
      <c r="DU32" s="648"/>
      <c r="DV32" s="649"/>
      <c r="DW32" s="652" t="s">
        <v>248</v>
      </c>
      <c r="DX32" s="681"/>
      <c r="DY32" s="681"/>
      <c r="DZ32" s="681"/>
      <c r="EA32" s="681"/>
      <c r="EB32" s="681"/>
      <c r="EC32" s="682"/>
    </row>
    <row r="33" spans="2:133" ht="11.25" customHeight="1">
      <c r="B33" s="644" t="s">
        <v>324</v>
      </c>
      <c r="C33" s="645"/>
      <c r="D33" s="645"/>
      <c r="E33" s="645"/>
      <c r="F33" s="645"/>
      <c r="G33" s="645"/>
      <c r="H33" s="645"/>
      <c r="I33" s="645"/>
      <c r="J33" s="645"/>
      <c r="K33" s="645"/>
      <c r="L33" s="645"/>
      <c r="M33" s="645"/>
      <c r="N33" s="645"/>
      <c r="O33" s="645"/>
      <c r="P33" s="645"/>
      <c r="Q33" s="646"/>
      <c r="R33" s="647">
        <v>105294</v>
      </c>
      <c r="S33" s="648"/>
      <c r="T33" s="648"/>
      <c r="U33" s="648"/>
      <c r="V33" s="648"/>
      <c r="W33" s="648"/>
      <c r="X33" s="648"/>
      <c r="Y33" s="649"/>
      <c r="Z33" s="650">
        <v>2.8</v>
      </c>
      <c r="AA33" s="650"/>
      <c r="AB33" s="650"/>
      <c r="AC33" s="650"/>
      <c r="AD33" s="651" t="s">
        <v>233</v>
      </c>
      <c r="AE33" s="651"/>
      <c r="AF33" s="651"/>
      <c r="AG33" s="651"/>
      <c r="AH33" s="651"/>
      <c r="AI33" s="651"/>
      <c r="AJ33" s="651"/>
      <c r="AK33" s="651"/>
      <c r="AL33" s="652" t="s">
        <v>233</v>
      </c>
      <c r="AM33" s="653"/>
      <c r="AN33" s="653"/>
      <c r="AO33" s="654"/>
      <c r="AP33" s="708"/>
      <c r="AQ33" s="709"/>
      <c r="AR33" s="709"/>
      <c r="AS33" s="709"/>
      <c r="AT33" s="712"/>
      <c r="AU33" s="232"/>
      <c r="AV33" s="232"/>
      <c r="AW33" s="232"/>
      <c r="AX33" s="688" t="s">
        <v>325</v>
      </c>
      <c r="AY33" s="689"/>
      <c r="AZ33" s="689"/>
      <c r="BA33" s="689"/>
      <c r="BB33" s="689"/>
      <c r="BC33" s="689"/>
      <c r="BD33" s="689"/>
      <c r="BE33" s="689"/>
      <c r="BF33" s="690"/>
      <c r="BG33" s="717">
        <v>99.9</v>
      </c>
      <c r="BH33" s="718"/>
      <c r="BI33" s="718"/>
      <c r="BJ33" s="718"/>
      <c r="BK33" s="718"/>
      <c r="BL33" s="718"/>
      <c r="BM33" s="719">
        <v>99.1</v>
      </c>
      <c r="BN33" s="718"/>
      <c r="BO33" s="718"/>
      <c r="BP33" s="718"/>
      <c r="BQ33" s="720"/>
      <c r="BR33" s="717">
        <v>99.6</v>
      </c>
      <c r="BS33" s="718"/>
      <c r="BT33" s="718"/>
      <c r="BU33" s="718"/>
      <c r="BV33" s="718"/>
      <c r="BW33" s="718"/>
      <c r="BX33" s="719">
        <v>98.5</v>
      </c>
      <c r="BY33" s="718"/>
      <c r="BZ33" s="718"/>
      <c r="CA33" s="718"/>
      <c r="CB33" s="720"/>
      <c r="CD33" s="662" t="s">
        <v>326</v>
      </c>
      <c r="CE33" s="663"/>
      <c r="CF33" s="663"/>
      <c r="CG33" s="663"/>
      <c r="CH33" s="663"/>
      <c r="CI33" s="663"/>
      <c r="CJ33" s="663"/>
      <c r="CK33" s="663"/>
      <c r="CL33" s="663"/>
      <c r="CM33" s="663"/>
      <c r="CN33" s="663"/>
      <c r="CO33" s="663"/>
      <c r="CP33" s="663"/>
      <c r="CQ33" s="664"/>
      <c r="CR33" s="647">
        <v>1496213</v>
      </c>
      <c r="CS33" s="684"/>
      <c r="CT33" s="684"/>
      <c r="CU33" s="684"/>
      <c r="CV33" s="684"/>
      <c r="CW33" s="684"/>
      <c r="CX33" s="684"/>
      <c r="CY33" s="685"/>
      <c r="CZ33" s="652">
        <v>47.9</v>
      </c>
      <c r="DA33" s="681"/>
      <c r="DB33" s="681"/>
      <c r="DC33" s="686"/>
      <c r="DD33" s="656">
        <v>797445</v>
      </c>
      <c r="DE33" s="684"/>
      <c r="DF33" s="684"/>
      <c r="DG33" s="684"/>
      <c r="DH33" s="684"/>
      <c r="DI33" s="684"/>
      <c r="DJ33" s="684"/>
      <c r="DK33" s="685"/>
      <c r="DL33" s="656">
        <v>455528</v>
      </c>
      <c r="DM33" s="684"/>
      <c r="DN33" s="684"/>
      <c r="DO33" s="684"/>
      <c r="DP33" s="684"/>
      <c r="DQ33" s="684"/>
      <c r="DR33" s="684"/>
      <c r="DS33" s="684"/>
      <c r="DT33" s="684"/>
      <c r="DU33" s="684"/>
      <c r="DV33" s="685"/>
      <c r="DW33" s="652">
        <v>29.7</v>
      </c>
      <c r="DX33" s="681"/>
      <c r="DY33" s="681"/>
      <c r="DZ33" s="681"/>
      <c r="EA33" s="681"/>
      <c r="EB33" s="681"/>
      <c r="EC33" s="682"/>
    </row>
    <row r="34" spans="2:133" ht="11.25" customHeight="1">
      <c r="B34" s="644" t="s">
        <v>327</v>
      </c>
      <c r="C34" s="645"/>
      <c r="D34" s="645"/>
      <c r="E34" s="645"/>
      <c r="F34" s="645"/>
      <c r="G34" s="645"/>
      <c r="H34" s="645"/>
      <c r="I34" s="645"/>
      <c r="J34" s="645"/>
      <c r="K34" s="645"/>
      <c r="L34" s="645"/>
      <c r="M34" s="645"/>
      <c r="N34" s="645"/>
      <c r="O34" s="645"/>
      <c r="P34" s="645"/>
      <c r="Q34" s="646"/>
      <c r="R34" s="647">
        <v>13948</v>
      </c>
      <c r="S34" s="648"/>
      <c r="T34" s="648"/>
      <c r="U34" s="648"/>
      <c r="V34" s="648"/>
      <c r="W34" s="648"/>
      <c r="X34" s="648"/>
      <c r="Y34" s="649"/>
      <c r="Z34" s="650">
        <v>0.4</v>
      </c>
      <c r="AA34" s="650"/>
      <c r="AB34" s="650"/>
      <c r="AC34" s="650"/>
      <c r="AD34" s="651">
        <v>235</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328</v>
      </c>
      <c r="CE34" s="663"/>
      <c r="CF34" s="663"/>
      <c r="CG34" s="663"/>
      <c r="CH34" s="663"/>
      <c r="CI34" s="663"/>
      <c r="CJ34" s="663"/>
      <c r="CK34" s="663"/>
      <c r="CL34" s="663"/>
      <c r="CM34" s="663"/>
      <c r="CN34" s="663"/>
      <c r="CO34" s="663"/>
      <c r="CP34" s="663"/>
      <c r="CQ34" s="664"/>
      <c r="CR34" s="647">
        <v>351192</v>
      </c>
      <c r="CS34" s="648"/>
      <c r="CT34" s="648"/>
      <c r="CU34" s="648"/>
      <c r="CV34" s="648"/>
      <c r="CW34" s="648"/>
      <c r="CX34" s="648"/>
      <c r="CY34" s="649"/>
      <c r="CZ34" s="652">
        <v>11.2</v>
      </c>
      <c r="DA34" s="681"/>
      <c r="DB34" s="681"/>
      <c r="DC34" s="686"/>
      <c r="DD34" s="656">
        <v>217918</v>
      </c>
      <c r="DE34" s="648"/>
      <c r="DF34" s="648"/>
      <c r="DG34" s="648"/>
      <c r="DH34" s="648"/>
      <c r="DI34" s="648"/>
      <c r="DJ34" s="648"/>
      <c r="DK34" s="649"/>
      <c r="DL34" s="656">
        <v>171900</v>
      </c>
      <c r="DM34" s="648"/>
      <c r="DN34" s="648"/>
      <c r="DO34" s="648"/>
      <c r="DP34" s="648"/>
      <c r="DQ34" s="648"/>
      <c r="DR34" s="648"/>
      <c r="DS34" s="648"/>
      <c r="DT34" s="648"/>
      <c r="DU34" s="648"/>
      <c r="DV34" s="649"/>
      <c r="DW34" s="652">
        <v>11.2</v>
      </c>
      <c r="DX34" s="681"/>
      <c r="DY34" s="681"/>
      <c r="DZ34" s="681"/>
      <c r="EA34" s="681"/>
      <c r="EB34" s="681"/>
      <c r="EC34" s="682"/>
    </row>
    <row r="35" spans="2:133" ht="11.25" customHeight="1">
      <c r="B35" s="644" t="s">
        <v>329</v>
      </c>
      <c r="C35" s="645"/>
      <c r="D35" s="645"/>
      <c r="E35" s="645"/>
      <c r="F35" s="645"/>
      <c r="G35" s="645"/>
      <c r="H35" s="645"/>
      <c r="I35" s="645"/>
      <c r="J35" s="645"/>
      <c r="K35" s="645"/>
      <c r="L35" s="645"/>
      <c r="M35" s="645"/>
      <c r="N35" s="645"/>
      <c r="O35" s="645"/>
      <c r="P35" s="645"/>
      <c r="Q35" s="646"/>
      <c r="R35" s="647">
        <v>149051</v>
      </c>
      <c r="S35" s="648"/>
      <c r="T35" s="648"/>
      <c r="U35" s="648"/>
      <c r="V35" s="648"/>
      <c r="W35" s="648"/>
      <c r="X35" s="648"/>
      <c r="Y35" s="649"/>
      <c r="Z35" s="650">
        <v>4</v>
      </c>
      <c r="AA35" s="650"/>
      <c r="AB35" s="650"/>
      <c r="AC35" s="650"/>
      <c r="AD35" s="651" t="s">
        <v>233</v>
      </c>
      <c r="AE35" s="651"/>
      <c r="AF35" s="651"/>
      <c r="AG35" s="651"/>
      <c r="AH35" s="651"/>
      <c r="AI35" s="651"/>
      <c r="AJ35" s="651"/>
      <c r="AK35" s="651"/>
      <c r="AL35" s="652" t="s">
        <v>233</v>
      </c>
      <c r="AM35" s="653"/>
      <c r="AN35" s="653"/>
      <c r="AO35" s="654"/>
      <c r="AP35" s="235"/>
      <c r="AQ35" s="626" t="s">
        <v>330</v>
      </c>
      <c r="AR35" s="627"/>
      <c r="AS35" s="627"/>
      <c r="AT35" s="627"/>
      <c r="AU35" s="627"/>
      <c r="AV35" s="627"/>
      <c r="AW35" s="627"/>
      <c r="AX35" s="627"/>
      <c r="AY35" s="627"/>
      <c r="AZ35" s="627"/>
      <c r="BA35" s="627"/>
      <c r="BB35" s="627"/>
      <c r="BC35" s="627"/>
      <c r="BD35" s="627"/>
      <c r="BE35" s="627"/>
      <c r="BF35" s="628"/>
      <c r="BG35" s="626" t="s">
        <v>331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332</v>
      </c>
      <c r="CE35" s="663"/>
      <c r="CF35" s="663"/>
      <c r="CG35" s="663"/>
      <c r="CH35" s="663"/>
      <c r="CI35" s="663"/>
      <c r="CJ35" s="663"/>
      <c r="CK35" s="663"/>
      <c r="CL35" s="663"/>
      <c r="CM35" s="663"/>
      <c r="CN35" s="663"/>
      <c r="CO35" s="663"/>
      <c r="CP35" s="663"/>
      <c r="CQ35" s="664"/>
      <c r="CR35" s="647">
        <v>30972</v>
      </c>
      <c r="CS35" s="684"/>
      <c r="CT35" s="684"/>
      <c r="CU35" s="684"/>
      <c r="CV35" s="684"/>
      <c r="CW35" s="684"/>
      <c r="CX35" s="684"/>
      <c r="CY35" s="685"/>
      <c r="CZ35" s="652">
        <v>1</v>
      </c>
      <c r="DA35" s="681"/>
      <c r="DB35" s="681"/>
      <c r="DC35" s="686"/>
      <c r="DD35" s="656">
        <v>27197</v>
      </c>
      <c r="DE35" s="684"/>
      <c r="DF35" s="684"/>
      <c r="DG35" s="684"/>
      <c r="DH35" s="684"/>
      <c r="DI35" s="684"/>
      <c r="DJ35" s="684"/>
      <c r="DK35" s="685"/>
      <c r="DL35" s="656">
        <v>27197</v>
      </c>
      <c r="DM35" s="684"/>
      <c r="DN35" s="684"/>
      <c r="DO35" s="684"/>
      <c r="DP35" s="684"/>
      <c r="DQ35" s="684"/>
      <c r="DR35" s="684"/>
      <c r="DS35" s="684"/>
      <c r="DT35" s="684"/>
      <c r="DU35" s="684"/>
      <c r="DV35" s="685"/>
      <c r="DW35" s="652">
        <v>1.8</v>
      </c>
      <c r="DX35" s="681"/>
      <c r="DY35" s="681"/>
      <c r="DZ35" s="681"/>
      <c r="EA35" s="681"/>
      <c r="EB35" s="681"/>
      <c r="EC35" s="682"/>
    </row>
    <row r="36" spans="2:133" ht="11.25" customHeight="1">
      <c r="B36" s="644" t="s">
        <v>333</v>
      </c>
      <c r="C36" s="645"/>
      <c r="D36" s="645"/>
      <c r="E36" s="645"/>
      <c r="F36" s="645"/>
      <c r="G36" s="645"/>
      <c r="H36" s="645"/>
      <c r="I36" s="645"/>
      <c r="J36" s="645"/>
      <c r="K36" s="645"/>
      <c r="L36" s="645"/>
      <c r="M36" s="645"/>
      <c r="N36" s="645"/>
      <c r="O36" s="645"/>
      <c r="P36" s="645"/>
      <c r="Q36" s="646"/>
      <c r="R36" s="647">
        <v>581328</v>
      </c>
      <c r="S36" s="648"/>
      <c r="T36" s="648"/>
      <c r="U36" s="648"/>
      <c r="V36" s="648"/>
      <c r="W36" s="648"/>
      <c r="X36" s="648"/>
      <c r="Y36" s="649"/>
      <c r="Z36" s="650">
        <v>15.7</v>
      </c>
      <c r="AA36" s="650"/>
      <c r="AB36" s="650"/>
      <c r="AC36" s="650"/>
      <c r="AD36" s="651" t="s">
        <v>233</v>
      </c>
      <c r="AE36" s="651"/>
      <c r="AF36" s="651"/>
      <c r="AG36" s="651"/>
      <c r="AH36" s="651"/>
      <c r="AI36" s="651"/>
      <c r="AJ36" s="651"/>
      <c r="AK36" s="651"/>
      <c r="AL36" s="652" t="s">
        <v>233</v>
      </c>
      <c r="AM36" s="653"/>
      <c r="AN36" s="653"/>
      <c r="AO36" s="654"/>
      <c r="AP36" s="235"/>
      <c r="AQ36" s="721" t="s">
        <v>334</v>
      </c>
      <c r="AR36" s="722"/>
      <c r="AS36" s="722"/>
      <c r="AT36" s="722"/>
      <c r="AU36" s="722"/>
      <c r="AV36" s="722"/>
      <c r="AW36" s="722"/>
      <c r="AX36" s="722"/>
      <c r="AY36" s="723"/>
      <c r="AZ36" s="636">
        <v>337420</v>
      </c>
      <c r="BA36" s="637"/>
      <c r="BB36" s="637"/>
      <c r="BC36" s="637"/>
      <c r="BD36" s="637"/>
      <c r="BE36" s="637"/>
      <c r="BF36" s="724"/>
      <c r="BG36" s="658" t="s">
        <v>335</v>
      </c>
      <c r="BH36" s="659"/>
      <c r="BI36" s="659"/>
      <c r="BJ36" s="659"/>
      <c r="BK36" s="659"/>
      <c r="BL36" s="659"/>
      <c r="BM36" s="659"/>
      <c r="BN36" s="659"/>
      <c r="BO36" s="659"/>
      <c r="BP36" s="659"/>
      <c r="BQ36" s="659"/>
      <c r="BR36" s="659"/>
      <c r="BS36" s="659"/>
      <c r="BT36" s="659"/>
      <c r="BU36" s="660"/>
      <c r="BV36" s="636">
        <v>40686</v>
      </c>
      <c r="BW36" s="637"/>
      <c r="BX36" s="637"/>
      <c r="BY36" s="637"/>
      <c r="BZ36" s="637"/>
      <c r="CA36" s="637"/>
      <c r="CB36" s="724"/>
      <c r="CD36" s="662" t="s">
        <v>336</v>
      </c>
      <c r="CE36" s="663"/>
      <c r="CF36" s="663"/>
      <c r="CG36" s="663"/>
      <c r="CH36" s="663"/>
      <c r="CI36" s="663"/>
      <c r="CJ36" s="663"/>
      <c r="CK36" s="663"/>
      <c r="CL36" s="663"/>
      <c r="CM36" s="663"/>
      <c r="CN36" s="663"/>
      <c r="CO36" s="663"/>
      <c r="CP36" s="663"/>
      <c r="CQ36" s="664"/>
      <c r="CR36" s="647">
        <v>447480</v>
      </c>
      <c r="CS36" s="648"/>
      <c r="CT36" s="648"/>
      <c r="CU36" s="648"/>
      <c r="CV36" s="648"/>
      <c r="CW36" s="648"/>
      <c r="CX36" s="648"/>
      <c r="CY36" s="649"/>
      <c r="CZ36" s="652">
        <v>14.3</v>
      </c>
      <c r="DA36" s="681"/>
      <c r="DB36" s="681"/>
      <c r="DC36" s="686"/>
      <c r="DD36" s="656">
        <v>86288</v>
      </c>
      <c r="DE36" s="648"/>
      <c r="DF36" s="648"/>
      <c r="DG36" s="648"/>
      <c r="DH36" s="648"/>
      <c r="DI36" s="648"/>
      <c r="DJ36" s="648"/>
      <c r="DK36" s="649"/>
      <c r="DL36" s="656">
        <v>67487</v>
      </c>
      <c r="DM36" s="648"/>
      <c r="DN36" s="648"/>
      <c r="DO36" s="648"/>
      <c r="DP36" s="648"/>
      <c r="DQ36" s="648"/>
      <c r="DR36" s="648"/>
      <c r="DS36" s="648"/>
      <c r="DT36" s="648"/>
      <c r="DU36" s="648"/>
      <c r="DV36" s="649"/>
      <c r="DW36" s="652">
        <v>4.4000000000000004</v>
      </c>
      <c r="DX36" s="681"/>
      <c r="DY36" s="681"/>
      <c r="DZ36" s="681"/>
      <c r="EA36" s="681"/>
      <c r="EB36" s="681"/>
      <c r="EC36" s="682"/>
    </row>
    <row r="37" spans="2:133" ht="11.25" customHeight="1">
      <c r="B37" s="644" t="s">
        <v>337</v>
      </c>
      <c r="C37" s="645"/>
      <c r="D37" s="645"/>
      <c r="E37" s="645"/>
      <c r="F37" s="645"/>
      <c r="G37" s="645"/>
      <c r="H37" s="645"/>
      <c r="I37" s="645"/>
      <c r="J37" s="645"/>
      <c r="K37" s="645"/>
      <c r="L37" s="645"/>
      <c r="M37" s="645"/>
      <c r="N37" s="645"/>
      <c r="O37" s="645"/>
      <c r="P37" s="645"/>
      <c r="Q37" s="646"/>
      <c r="R37" s="647">
        <v>188686</v>
      </c>
      <c r="S37" s="648"/>
      <c r="T37" s="648"/>
      <c r="U37" s="648"/>
      <c r="V37" s="648"/>
      <c r="W37" s="648"/>
      <c r="X37" s="648"/>
      <c r="Y37" s="649"/>
      <c r="Z37" s="650">
        <v>5.0999999999999996</v>
      </c>
      <c r="AA37" s="650"/>
      <c r="AB37" s="650"/>
      <c r="AC37" s="650"/>
      <c r="AD37" s="651" t="s">
        <v>233</v>
      </c>
      <c r="AE37" s="651"/>
      <c r="AF37" s="651"/>
      <c r="AG37" s="651"/>
      <c r="AH37" s="651"/>
      <c r="AI37" s="651"/>
      <c r="AJ37" s="651"/>
      <c r="AK37" s="651"/>
      <c r="AL37" s="652" t="s">
        <v>233</v>
      </c>
      <c r="AM37" s="653"/>
      <c r="AN37" s="653"/>
      <c r="AO37" s="654"/>
      <c r="AQ37" s="725" t="s">
        <v>338</v>
      </c>
      <c r="AR37" s="726"/>
      <c r="AS37" s="726"/>
      <c r="AT37" s="726"/>
      <c r="AU37" s="726"/>
      <c r="AV37" s="726"/>
      <c r="AW37" s="726"/>
      <c r="AX37" s="726"/>
      <c r="AY37" s="727"/>
      <c r="AZ37" s="647">
        <v>112749</v>
      </c>
      <c r="BA37" s="648"/>
      <c r="BB37" s="648"/>
      <c r="BC37" s="648"/>
      <c r="BD37" s="684"/>
      <c r="BE37" s="684"/>
      <c r="BF37" s="702"/>
      <c r="BG37" s="662" t="s">
        <v>339</v>
      </c>
      <c r="BH37" s="663"/>
      <c r="BI37" s="663"/>
      <c r="BJ37" s="663"/>
      <c r="BK37" s="663"/>
      <c r="BL37" s="663"/>
      <c r="BM37" s="663"/>
      <c r="BN37" s="663"/>
      <c r="BO37" s="663"/>
      <c r="BP37" s="663"/>
      <c r="BQ37" s="663"/>
      <c r="BR37" s="663"/>
      <c r="BS37" s="663"/>
      <c r="BT37" s="663"/>
      <c r="BU37" s="664"/>
      <c r="BV37" s="647">
        <v>37836</v>
      </c>
      <c r="BW37" s="648"/>
      <c r="BX37" s="648"/>
      <c r="BY37" s="648"/>
      <c r="BZ37" s="648"/>
      <c r="CA37" s="648"/>
      <c r="CB37" s="657"/>
      <c r="CD37" s="662" t="s">
        <v>340</v>
      </c>
      <c r="CE37" s="663"/>
      <c r="CF37" s="663"/>
      <c r="CG37" s="663"/>
      <c r="CH37" s="663"/>
      <c r="CI37" s="663"/>
      <c r="CJ37" s="663"/>
      <c r="CK37" s="663"/>
      <c r="CL37" s="663"/>
      <c r="CM37" s="663"/>
      <c r="CN37" s="663"/>
      <c r="CO37" s="663"/>
      <c r="CP37" s="663"/>
      <c r="CQ37" s="664"/>
      <c r="CR37" s="647">
        <v>13459</v>
      </c>
      <c r="CS37" s="684"/>
      <c r="CT37" s="684"/>
      <c r="CU37" s="684"/>
      <c r="CV37" s="684"/>
      <c r="CW37" s="684"/>
      <c r="CX37" s="684"/>
      <c r="CY37" s="685"/>
      <c r="CZ37" s="652">
        <v>0.4</v>
      </c>
      <c r="DA37" s="681"/>
      <c r="DB37" s="681"/>
      <c r="DC37" s="686"/>
      <c r="DD37" s="656">
        <v>13264</v>
      </c>
      <c r="DE37" s="684"/>
      <c r="DF37" s="684"/>
      <c r="DG37" s="684"/>
      <c r="DH37" s="684"/>
      <c r="DI37" s="684"/>
      <c r="DJ37" s="684"/>
      <c r="DK37" s="685"/>
      <c r="DL37" s="656">
        <v>13264</v>
      </c>
      <c r="DM37" s="684"/>
      <c r="DN37" s="684"/>
      <c r="DO37" s="684"/>
      <c r="DP37" s="684"/>
      <c r="DQ37" s="684"/>
      <c r="DR37" s="684"/>
      <c r="DS37" s="684"/>
      <c r="DT37" s="684"/>
      <c r="DU37" s="684"/>
      <c r="DV37" s="685"/>
      <c r="DW37" s="652">
        <v>0.9</v>
      </c>
      <c r="DX37" s="681"/>
      <c r="DY37" s="681"/>
      <c r="DZ37" s="681"/>
      <c r="EA37" s="681"/>
      <c r="EB37" s="681"/>
      <c r="EC37" s="682"/>
    </row>
    <row r="38" spans="2:133" ht="11.25" customHeight="1">
      <c r="B38" s="644" t="s">
        <v>341</v>
      </c>
      <c r="C38" s="645"/>
      <c r="D38" s="645"/>
      <c r="E38" s="645"/>
      <c r="F38" s="645"/>
      <c r="G38" s="645"/>
      <c r="H38" s="645"/>
      <c r="I38" s="645"/>
      <c r="J38" s="645"/>
      <c r="K38" s="645"/>
      <c r="L38" s="645"/>
      <c r="M38" s="645"/>
      <c r="N38" s="645"/>
      <c r="O38" s="645"/>
      <c r="P38" s="645"/>
      <c r="Q38" s="646"/>
      <c r="R38" s="647">
        <v>30963</v>
      </c>
      <c r="S38" s="648"/>
      <c r="T38" s="648"/>
      <c r="U38" s="648"/>
      <c r="V38" s="648"/>
      <c r="W38" s="648"/>
      <c r="X38" s="648"/>
      <c r="Y38" s="649"/>
      <c r="Z38" s="650">
        <v>0.8</v>
      </c>
      <c r="AA38" s="650"/>
      <c r="AB38" s="650"/>
      <c r="AC38" s="650"/>
      <c r="AD38" s="651">
        <v>110</v>
      </c>
      <c r="AE38" s="651"/>
      <c r="AF38" s="651"/>
      <c r="AG38" s="651"/>
      <c r="AH38" s="651"/>
      <c r="AI38" s="651"/>
      <c r="AJ38" s="651"/>
      <c r="AK38" s="651"/>
      <c r="AL38" s="652">
        <v>0</v>
      </c>
      <c r="AM38" s="653"/>
      <c r="AN38" s="653"/>
      <c r="AO38" s="654"/>
      <c r="AQ38" s="725" t="s">
        <v>342</v>
      </c>
      <c r="AR38" s="726"/>
      <c r="AS38" s="726"/>
      <c r="AT38" s="726"/>
      <c r="AU38" s="726"/>
      <c r="AV38" s="726"/>
      <c r="AW38" s="726"/>
      <c r="AX38" s="726"/>
      <c r="AY38" s="727"/>
      <c r="AZ38" s="647">
        <v>55567</v>
      </c>
      <c r="BA38" s="648"/>
      <c r="BB38" s="648"/>
      <c r="BC38" s="648"/>
      <c r="BD38" s="684"/>
      <c r="BE38" s="684"/>
      <c r="BF38" s="702"/>
      <c r="BG38" s="662" t="s">
        <v>343</v>
      </c>
      <c r="BH38" s="663"/>
      <c r="BI38" s="663"/>
      <c r="BJ38" s="663"/>
      <c r="BK38" s="663"/>
      <c r="BL38" s="663"/>
      <c r="BM38" s="663"/>
      <c r="BN38" s="663"/>
      <c r="BO38" s="663"/>
      <c r="BP38" s="663"/>
      <c r="BQ38" s="663"/>
      <c r="BR38" s="663"/>
      <c r="BS38" s="663"/>
      <c r="BT38" s="663"/>
      <c r="BU38" s="664"/>
      <c r="BV38" s="647">
        <v>371</v>
      </c>
      <c r="BW38" s="648"/>
      <c r="BX38" s="648"/>
      <c r="BY38" s="648"/>
      <c r="BZ38" s="648"/>
      <c r="CA38" s="648"/>
      <c r="CB38" s="657"/>
      <c r="CD38" s="662" t="s">
        <v>344</v>
      </c>
      <c r="CE38" s="663"/>
      <c r="CF38" s="663"/>
      <c r="CG38" s="663"/>
      <c r="CH38" s="663"/>
      <c r="CI38" s="663"/>
      <c r="CJ38" s="663"/>
      <c r="CK38" s="663"/>
      <c r="CL38" s="663"/>
      <c r="CM38" s="663"/>
      <c r="CN38" s="663"/>
      <c r="CO38" s="663"/>
      <c r="CP38" s="663"/>
      <c r="CQ38" s="664"/>
      <c r="CR38" s="647">
        <v>337420</v>
      </c>
      <c r="CS38" s="648"/>
      <c r="CT38" s="648"/>
      <c r="CU38" s="648"/>
      <c r="CV38" s="648"/>
      <c r="CW38" s="648"/>
      <c r="CX38" s="648"/>
      <c r="CY38" s="649"/>
      <c r="CZ38" s="652">
        <v>10.8</v>
      </c>
      <c r="DA38" s="681"/>
      <c r="DB38" s="681"/>
      <c r="DC38" s="686"/>
      <c r="DD38" s="656">
        <v>306042</v>
      </c>
      <c r="DE38" s="648"/>
      <c r="DF38" s="648"/>
      <c r="DG38" s="648"/>
      <c r="DH38" s="648"/>
      <c r="DI38" s="648"/>
      <c r="DJ38" s="648"/>
      <c r="DK38" s="649"/>
      <c r="DL38" s="656">
        <v>188944</v>
      </c>
      <c r="DM38" s="648"/>
      <c r="DN38" s="648"/>
      <c r="DO38" s="648"/>
      <c r="DP38" s="648"/>
      <c r="DQ38" s="648"/>
      <c r="DR38" s="648"/>
      <c r="DS38" s="648"/>
      <c r="DT38" s="648"/>
      <c r="DU38" s="648"/>
      <c r="DV38" s="649"/>
      <c r="DW38" s="652">
        <v>12.3</v>
      </c>
      <c r="DX38" s="681"/>
      <c r="DY38" s="681"/>
      <c r="DZ38" s="681"/>
      <c r="EA38" s="681"/>
      <c r="EB38" s="681"/>
      <c r="EC38" s="682"/>
    </row>
    <row r="39" spans="2:133" ht="11.25" customHeight="1">
      <c r="B39" s="644" t="s">
        <v>345</v>
      </c>
      <c r="C39" s="645"/>
      <c r="D39" s="645"/>
      <c r="E39" s="645"/>
      <c r="F39" s="645"/>
      <c r="G39" s="645"/>
      <c r="H39" s="645"/>
      <c r="I39" s="645"/>
      <c r="J39" s="645"/>
      <c r="K39" s="645"/>
      <c r="L39" s="645"/>
      <c r="M39" s="645"/>
      <c r="N39" s="645"/>
      <c r="O39" s="645"/>
      <c r="P39" s="645"/>
      <c r="Q39" s="646"/>
      <c r="R39" s="647">
        <v>519185</v>
      </c>
      <c r="S39" s="648"/>
      <c r="T39" s="648"/>
      <c r="U39" s="648"/>
      <c r="V39" s="648"/>
      <c r="W39" s="648"/>
      <c r="X39" s="648"/>
      <c r="Y39" s="649"/>
      <c r="Z39" s="650">
        <v>14</v>
      </c>
      <c r="AA39" s="650"/>
      <c r="AB39" s="650"/>
      <c r="AC39" s="650"/>
      <c r="AD39" s="651" t="s">
        <v>248</v>
      </c>
      <c r="AE39" s="651"/>
      <c r="AF39" s="651"/>
      <c r="AG39" s="651"/>
      <c r="AH39" s="651"/>
      <c r="AI39" s="651"/>
      <c r="AJ39" s="651"/>
      <c r="AK39" s="651"/>
      <c r="AL39" s="652" t="s">
        <v>248</v>
      </c>
      <c r="AM39" s="653"/>
      <c r="AN39" s="653"/>
      <c r="AO39" s="654"/>
      <c r="AQ39" s="725" t="s">
        <v>346</v>
      </c>
      <c r="AR39" s="726"/>
      <c r="AS39" s="726"/>
      <c r="AT39" s="726"/>
      <c r="AU39" s="726"/>
      <c r="AV39" s="726"/>
      <c r="AW39" s="726"/>
      <c r="AX39" s="726"/>
      <c r="AY39" s="727"/>
      <c r="AZ39" s="647" t="s">
        <v>140</v>
      </c>
      <c r="BA39" s="648"/>
      <c r="BB39" s="648"/>
      <c r="BC39" s="648"/>
      <c r="BD39" s="684"/>
      <c r="BE39" s="684"/>
      <c r="BF39" s="702"/>
      <c r="BG39" s="662" t="s">
        <v>347</v>
      </c>
      <c r="BH39" s="663"/>
      <c r="BI39" s="663"/>
      <c r="BJ39" s="663"/>
      <c r="BK39" s="663"/>
      <c r="BL39" s="663"/>
      <c r="BM39" s="663"/>
      <c r="BN39" s="663"/>
      <c r="BO39" s="663"/>
      <c r="BP39" s="663"/>
      <c r="BQ39" s="663"/>
      <c r="BR39" s="663"/>
      <c r="BS39" s="663"/>
      <c r="BT39" s="663"/>
      <c r="BU39" s="664"/>
      <c r="BV39" s="647">
        <v>619</v>
      </c>
      <c r="BW39" s="648"/>
      <c r="BX39" s="648"/>
      <c r="BY39" s="648"/>
      <c r="BZ39" s="648"/>
      <c r="CA39" s="648"/>
      <c r="CB39" s="657"/>
      <c r="CD39" s="662" t="s">
        <v>348</v>
      </c>
      <c r="CE39" s="663"/>
      <c r="CF39" s="663"/>
      <c r="CG39" s="663"/>
      <c r="CH39" s="663"/>
      <c r="CI39" s="663"/>
      <c r="CJ39" s="663"/>
      <c r="CK39" s="663"/>
      <c r="CL39" s="663"/>
      <c r="CM39" s="663"/>
      <c r="CN39" s="663"/>
      <c r="CO39" s="663"/>
      <c r="CP39" s="663"/>
      <c r="CQ39" s="664"/>
      <c r="CR39" s="647">
        <v>329149</v>
      </c>
      <c r="CS39" s="684"/>
      <c r="CT39" s="684"/>
      <c r="CU39" s="684"/>
      <c r="CV39" s="684"/>
      <c r="CW39" s="684"/>
      <c r="CX39" s="684"/>
      <c r="CY39" s="685"/>
      <c r="CZ39" s="652">
        <v>10.5</v>
      </c>
      <c r="DA39" s="681"/>
      <c r="DB39" s="681"/>
      <c r="DC39" s="686"/>
      <c r="DD39" s="656">
        <v>160000</v>
      </c>
      <c r="DE39" s="684"/>
      <c r="DF39" s="684"/>
      <c r="DG39" s="684"/>
      <c r="DH39" s="684"/>
      <c r="DI39" s="684"/>
      <c r="DJ39" s="684"/>
      <c r="DK39" s="685"/>
      <c r="DL39" s="656" t="s">
        <v>248</v>
      </c>
      <c r="DM39" s="684"/>
      <c r="DN39" s="684"/>
      <c r="DO39" s="684"/>
      <c r="DP39" s="684"/>
      <c r="DQ39" s="684"/>
      <c r="DR39" s="684"/>
      <c r="DS39" s="684"/>
      <c r="DT39" s="684"/>
      <c r="DU39" s="684"/>
      <c r="DV39" s="685"/>
      <c r="DW39" s="652" t="s">
        <v>248</v>
      </c>
      <c r="DX39" s="681"/>
      <c r="DY39" s="681"/>
      <c r="DZ39" s="681"/>
      <c r="EA39" s="681"/>
      <c r="EB39" s="681"/>
      <c r="EC39" s="682"/>
    </row>
    <row r="40" spans="2:133" ht="11.25" customHeight="1">
      <c r="B40" s="644" t="s">
        <v>349</v>
      </c>
      <c r="C40" s="645"/>
      <c r="D40" s="645"/>
      <c r="E40" s="645"/>
      <c r="F40" s="645"/>
      <c r="G40" s="645"/>
      <c r="H40" s="645"/>
      <c r="I40" s="645"/>
      <c r="J40" s="645"/>
      <c r="K40" s="645"/>
      <c r="L40" s="645"/>
      <c r="M40" s="645"/>
      <c r="N40" s="645"/>
      <c r="O40" s="645"/>
      <c r="P40" s="645"/>
      <c r="Q40" s="646"/>
      <c r="R40" s="647" t="s">
        <v>248</v>
      </c>
      <c r="S40" s="648"/>
      <c r="T40" s="648"/>
      <c r="U40" s="648"/>
      <c r="V40" s="648"/>
      <c r="W40" s="648"/>
      <c r="X40" s="648"/>
      <c r="Y40" s="649"/>
      <c r="Z40" s="650" t="s">
        <v>140</v>
      </c>
      <c r="AA40" s="650"/>
      <c r="AB40" s="650"/>
      <c r="AC40" s="650"/>
      <c r="AD40" s="651" t="s">
        <v>140</v>
      </c>
      <c r="AE40" s="651"/>
      <c r="AF40" s="651"/>
      <c r="AG40" s="651"/>
      <c r="AH40" s="651"/>
      <c r="AI40" s="651"/>
      <c r="AJ40" s="651"/>
      <c r="AK40" s="651"/>
      <c r="AL40" s="652" t="s">
        <v>233</v>
      </c>
      <c r="AM40" s="653"/>
      <c r="AN40" s="653"/>
      <c r="AO40" s="654"/>
      <c r="AQ40" s="725" t="s">
        <v>350</v>
      </c>
      <c r="AR40" s="726"/>
      <c r="AS40" s="726"/>
      <c r="AT40" s="726"/>
      <c r="AU40" s="726"/>
      <c r="AV40" s="726"/>
      <c r="AW40" s="726"/>
      <c r="AX40" s="726"/>
      <c r="AY40" s="727"/>
      <c r="AZ40" s="647" t="s">
        <v>248</v>
      </c>
      <c r="BA40" s="648"/>
      <c r="BB40" s="648"/>
      <c r="BC40" s="648"/>
      <c r="BD40" s="684"/>
      <c r="BE40" s="684"/>
      <c r="BF40" s="702"/>
      <c r="BG40" s="728" t="s">
        <v>351</v>
      </c>
      <c r="BH40" s="729"/>
      <c r="BI40" s="729"/>
      <c r="BJ40" s="729"/>
      <c r="BK40" s="729"/>
      <c r="BL40" s="236"/>
      <c r="BM40" s="663" t="s">
        <v>352</v>
      </c>
      <c r="BN40" s="663"/>
      <c r="BO40" s="663"/>
      <c r="BP40" s="663"/>
      <c r="BQ40" s="663"/>
      <c r="BR40" s="663"/>
      <c r="BS40" s="663"/>
      <c r="BT40" s="663"/>
      <c r="BU40" s="664"/>
      <c r="BV40" s="647">
        <v>91</v>
      </c>
      <c r="BW40" s="648"/>
      <c r="BX40" s="648"/>
      <c r="BY40" s="648"/>
      <c r="BZ40" s="648"/>
      <c r="CA40" s="648"/>
      <c r="CB40" s="657"/>
      <c r="CD40" s="662" t="s">
        <v>353</v>
      </c>
      <c r="CE40" s="663"/>
      <c r="CF40" s="663"/>
      <c r="CG40" s="663"/>
      <c r="CH40" s="663"/>
      <c r="CI40" s="663"/>
      <c r="CJ40" s="663"/>
      <c r="CK40" s="663"/>
      <c r="CL40" s="663"/>
      <c r="CM40" s="663"/>
      <c r="CN40" s="663"/>
      <c r="CO40" s="663"/>
      <c r="CP40" s="663"/>
      <c r="CQ40" s="664"/>
      <c r="CR40" s="647" t="s">
        <v>233</v>
      </c>
      <c r="CS40" s="648"/>
      <c r="CT40" s="648"/>
      <c r="CU40" s="648"/>
      <c r="CV40" s="648"/>
      <c r="CW40" s="648"/>
      <c r="CX40" s="648"/>
      <c r="CY40" s="649"/>
      <c r="CZ40" s="652" t="s">
        <v>140</v>
      </c>
      <c r="DA40" s="681"/>
      <c r="DB40" s="681"/>
      <c r="DC40" s="686"/>
      <c r="DD40" s="656" t="s">
        <v>233</v>
      </c>
      <c r="DE40" s="648"/>
      <c r="DF40" s="648"/>
      <c r="DG40" s="648"/>
      <c r="DH40" s="648"/>
      <c r="DI40" s="648"/>
      <c r="DJ40" s="648"/>
      <c r="DK40" s="649"/>
      <c r="DL40" s="656" t="s">
        <v>233</v>
      </c>
      <c r="DM40" s="648"/>
      <c r="DN40" s="648"/>
      <c r="DO40" s="648"/>
      <c r="DP40" s="648"/>
      <c r="DQ40" s="648"/>
      <c r="DR40" s="648"/>
      <c r="DS40" s="648"/>
      <c r="DT40" s="648"/>
      <c r="DU40" s="648"/>
      <c r="DV40" s="649"/>
      <c r="DW40" s="652" t="s">
        <v>248</v>
      </c>
      <c r="DX40" s="681"/>
      <c r="DY40" s="681"/>
      <c r="DZ40" s="681"/>
      <c r="EA40" s="681"/>
      <c r="EB40" s="681"/>
      <c r="EC40" s="682"/>
    </row>
    <row r="41" spans="2:133" ht="11.25" customHeight="1">
      <c r="B41" s="644" t="s">
        <v>354</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140</v>
      </c>
      <c r="AA41" s="650"/>
      <c r="AB41" s="650"/>
      <c r="AC41" s="650"/>
      <c r="AD41" s="651" t="s">
        <v>140</v>
      </c>
      <c r="AE41" s="651"/>
      <c r="AF41" s="651"/>
      <c r="AG41" s="651"/>
      <c r="AH41" s="651"/>
      <c r="AI41" s="651"/>
      <c r="AJ41" s="651"/>
      <c r="AK41" s="651"/>
      <c r="AL41" s="652" t="s">
        <v>233</v>
      </c>
      <c r="AM41" s="653"/>
      <c r="AN41" s="653"/>
      <c r="AO41" s="654"/>
      <c r="AQ41" s="725" t="s">
        <v>355</v>
      </c>
      <c r="AR41" s="726"/>
      <c r="AS41" s="726"/>
      <c r="AT41" s="726"/>
      <c r="AU41" s="726"/>
      <c r="AV41" s="726"/>
      <c r="AW41" s="726"/>
      <c r="AX41" s="726"/>
      <c r="AY41" s="727"/>
      <c r="AZ41" s="647">
        <v>28162</v>
      </c>
      <c r="BA41" s="648"/>
      <c r="BB41" s="648"/>
      <c r="BC41" s="648"/>
      <c r="BD41" s="684"/>
      <c r="BE41" s="684"/>
      <c r="BF41" s="702"/>
      <c r="BG41" s="728"/>
      <c r="BH41" s="729"/>
      <c r="BI41" s="729"/>
      <c r="BJ41" s="729"/>
      <c r="BK41" s="729"/>
      <c r="BL41" s="236"/>
      <c r="BM41" s="663" t="s">
        <v>356</v>
      </c>
      <c r="BN41" s="663"/>
      <c r="BO41" s="663"/>
      <c r="BP41" s="663"/>
      <c r="BQ41" s="663"/>
      <c r="BR41" s="663"/>
      <c r="BS41" s="663"/>
      <c r="BT41" s="663"/>
      <c r="BU41" s="664"/>
      <c r="BV41" s="647">
        <v>4</v>
      </c>
      <c r="BW41" s="648"/>
      <c r="BX41" s="648"/>
      <c r="BY41" s="648"/>
      <c r="BZ41" s="648"/>
      <c r="CA41" s="648"/>
      <c r="CB41" s="657"/>
      <c r="CD41" s="662" t="s">
        <v>357</v>
      </c>
      <c r="CE41" s="663"/>
      <c r="CF41" s="663"/>
      <c r="CG41" s="663"/>
      <c r="CH41" s="663"/>
      <c r="CI41" s="663"/>
      <c r="CJ41" s="663"/>
      <c r="CK41" s="663"/>
      <c r="CL41" s="663"/>
      <c r="CM41" s="663"/>
      <c r="CN41" s="663"/>
      <c r="CO41" s="663"/>
      <c r="CP41" s="663"/>
      <c r="CQ41" s="664"/>
      <c r="CR41" s="647" t="s">
        <v>233</v>
      </c>
      <c r="CS41" s="684"/>
      <c r="CT41" s="684"/>
      <c r="CU41" s="684"/>
      <c r="CV41" s="684"/>
      <c r="CW41" s="684"/>
      <c r="CX41" s="684"/>
      <c r="CY41" s="685"/>
      <c r="CZ41" s="652" t="s">
        <v>233</v>
      </c>
      <c r="DA41" s="681"/>
      <c r="DB41" s="681"/>
      <c r="DC41" s="686"/>
      <c r="DD41" s="656" t="s">
        <v>140</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358</v>
      </c>
      <c r="C42" s="645"/>
      <c r="D42" s="645"/>
      <c r="E42" s="645"/>
      <c r="F42" s="645"/>
      <c r="G42" s="645"/>
      <c r="H42" s="645"/>
      <c r="I42" s="645"/>
      <c r="J42" s="645"/>
      <c r="K42" s="645"/>
      <c r="L42" s="645"/>
      <c r="M42" s="645"/>
      <c r="N42" s="645"/>
      <c r="O42" s="645"/>
      <c r="P42" s="645"/>
      <c r="Q42" s="646"/>
      <c r="R42" s="647">
        <v>40951</v>
      </c>
      <c r="S42" s="648"/>
      <c r="T42" s="648"/>
      <c r="U42" s="648"/>
      <c r="V42" s="648"/>
      <c r="W42" s="648"/>
      <c r="X42" s="648"/>
      <c r="Y42" s="649"/>
      <c r="Z42" s="650">
        <v>1.1000000000000001</v>
      </c>
      <c r="AA42" s="650"/>
      <c r="AB42" s="650"/>
      <c r="AC42" s="650"/>
      <c r="AD42" s="651" t="s">
        <v>233</v>
      </c>
      <c r="AE42" s="651"/>
      <c r="AF42" s="651"/>
      <c r="AG42" s="651"/>
      <c r="AH42" s="651"/>
      <c r="AI42" s="651"/>
      <c r="AJ42" s="651"/>
      <c r="AK42" s="651"/>
      <c r="AL42" s="652" t="s">
        <v>248</v>
      </c>
      <c r="AM42" s="653"/>
      <c r="AN42" s="653"/>
      <c r="AO42" s="654"/>
      <c r="AQ42" s="746" t="s">
        <v>359</v>
      </c>
      <c r="AR42" s="747"/>
      <c r="AS42" s="747"/>
      <c r="AT42" s="747"/>
      <c r="AU42" s="747"/>
      <c r="AV42" s="747"/>
      <c r="AW42" s="747"/>
      <c r="AX42" s="747"/>
      <c r="AY42" s="748"/>
      <c r="AZ42" s="738">
        <v>140942</v>
      </c>
      <c r="BA42" s="739"/>
      <c r="BB42" s="739"/>
      <c r="BC42" s="739"/>
      <c r="BD42" s="718"/>
      <c r="BE42" s="718"/>
      <c r="BF42" s="720"/>
      <c r="BG42" s="730"/>
      <c r="BH42" s="731"/>
      <c r="BI42" s="731"/>
      <c r="BJ42" s="731"/>
      <c r="BK42" s="731"/>
      <c r="BL42" s="237"/>
      <c r="BM42" s="673" t="s">
        <v>360</v>
      </c>
      <c r="BN42" s="673"/>
      <c r="BO42" s="673"/>
      <c r="BP42" s="673"/>
      <c r="BQ42" s="673"/>
      <c r="BR42" s="673"/>
      <c r="BS42" s="673"/>
      <c r="BT42" s="673"/>
      <c r="BU42" s="674"/>
      <c r="BV42" s="738">
        <v>357</v>
      </c>
      <c r="BW42" s="739"/>
      <c r="BX42" s="739"/>
      <c r="BY42" s="739"/>
      <c r="BZ42" s="739"/>
      <c r="CA42" s="739"/>
      <c r="CB42" s="745"/>
      <c r="CD42" s="644" t="s">
        <v>361</v>
      </c>
      <c r="CE42" s="645"/>
      <c r="CF42" s="645"/>
      <c r="CG42" s="645"/>
      <c r="CH42" s="645"/>
      <c r="CI42" s="645"/>
      <c r="CJ42" s="645"/>
      <c r="CK42" s="645"/>
      <c r="CL42" s="645"/>
      <c r="CM42" s="645"/>
      <c r="CN42" s="645"/>
      <c r="CO42" s="645"/>
      <c r="CP42" s="645"/>
      <c r="CQ42" s="646"/>
      <c r="CR42" s="647">
        <v>723532</v>
      </c>
      <c r="CS42" s="648"/>
      <c r="CT42" s="648"/>
      <c r="CU42" s="648"/>
      <c r="CV42" s="648"/>
      <c r="CW42" s="648"/>
      <c r="CX42" s="648"/>
      <c r="CY42" s="649"/>
      <c r="CZ42" s="652">
        <v>23.1</v>
      </c>
      <c r="DA42" s="653"/>
      <c r="DB42" s="653"/>
      <c r="DC42" s="665"/>
      <c r="DD42" s="656">
        <v>128719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362</v>
      </c>
      <c r="C43" s="689"/>
      <c r="D43" s="689"/>
      <c r="E43" s="689"/>
      <c r="F43" s="689"/>
      <c r="G43" s="689"/>
      <c r="H43" s="689"/>
      <c r="I43" s="689"/>
      <c r="J43" s="689"/>
      <c r="K43" s="689"/>
      <c r="L43" s="689"/>
      <c r="M43" s="689"/>
      <c r="N43" s="689"/>
      <c r="O43" s="689"/>
      <c r="P43" s="689"/>
      <c r="Q43" s="690"/>
      <c r="R43" s="738">
        <v>3698743</v>
      </c>
      <c r="S43" s="739"/>
      <c r="T43" s="739"/>
      <c r="U43" s="739"/>
      <c r="V43" s="739"/>
      <c r="W43" s="739"/>
      <c r="X43" s="739"/>
      <c r="Y43" s="740"/>
      <c r="Z43" s="741">
        <v>100</v>
      </c>
      <c r="AA43" s="741"/>
      <c r="AB43" s="741"/>
      <c r="AC43" s="741"/>
      <c r="AD43" s="742">
        <v>1493817</v>
      </c>
      <c r="AE43" s="742"/>
      <c r="AF43" s="742"/>
      <c r="AG43" s="742"/>
      <c r="AH43" s="742"/>
      <c r="AI43" s="742"/>
      <c r="AJ43" s="742"/>
      <c r="AK43" s="742"/>
      <c r="AL43" s="743">
        <v>100</v>
      </c>
      <c r="AM43" s="719"/>
      <c r="AN43" s="719"/>
      <c r="AO43" s="744"/>
      <c r="BV43" s="238"/>
      <c r="BW43" s="238"/>
      <c r="BX43" s="238"/>
      <c r="BY43" s="238"/>
      <c r="BZ43" s="238"/>
      <c r="CA43" s="238"/>
      <c r="CB43" s="238"/>
      <c r="CD43" s="644" t="s">
        <v>363</v>
      </c>
      <c r="CE43" s="645"/>
      <c r="CF43" s="645"/>
      <c r="CG43" s="645"/>
      <c r="CH43" s="645"/>
      <c r="CI43" s="645"/>
      <c r="CJ43" s="645"/>
      <c r="CK43" s="645"/>
      <c r="CL43" s="645"/>
      <c r="CM43" s="645"/>
      <c r="CN43" s="645"/>
      <c r="CO43" s="645"/>
      <c r="CP43" s="645"/>
      <c r="CQ43" s="646"/>
      <c r="CR43" s="647">
        <v>10211</v>
      </c>
      <c r="CS43" s="684"/>
      <c r="CT43" s="684"/>
      <c r="CU43" s="684"/>
      <c r="CV43" s="684"/>
      <c r="CW43" s="684"/>
      <c r="CX43" s="684"/>
      <c r="CY43" s="685"/>
      <c r="CZ43" s="652">
        <v>0.3</v>
      </c>
      <c r="DA43" s="681"/>
      <c r="DB43" s="681"/>
      <c r="DC43" s="686"/>
      <c r="DD43" s="656">
        <v>10211</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310</v>
      </c>
      <c r="CE44" s="760"/>
      <c r="CF44" s="644" t="s">
        <v>364</v>
      </c>
      <c r="CG44" s="645"/>
      <c r="CH44" s="645"/>
      <c r="CI44" s="645"/>
      <c r="CJ44" s="645"/>
      <c r="CK44" s="645"/>
      <c r="CL44" s="645"/>
      <c r="CM44" s="645"/>
      <c r="CN44" s="645"/>
      <c r="CO44" s="645"/>
      <c r="CP44" s="645"/>
      <c r="CQ44" s="646"/>
      <c r="CR44" s="647">
        <v>678971</v>
      </c>
      <c r="CS44" s="648"/>
      <c r="CT44" s="648"/>
      <c r="CU44" s="648"/>
      <c r="CV44" s="648"/>
      <c r="CW44" s="648"/>
      <c r="CX44" s="648"/>
      <c r="CY44" s="649"/>
      <c r="CZ44" s="652">
        <v>21.7</v>
      </c>
      <c r="DA44" s="653"/>
      <c r="DB44" s="653"/>
      <c r="DC44" s="665"/>
      <c r="DD44" s="656">
        <v>123797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366</v>
      </c>
      <c r="CG45" s="645"/>
      <c r="CH45" s="645"/>
      <c r="CI45" s="645"/>
      <c r="CJ45" s="645"/>
      <c r="CK45" s="645"/>
      <c r="CL45" s="645"/>
      <c r="CM45" s="645"/>
      <c r="CN45" s="645"/>
      <c r="CO45" s="645"/>
      <c r="CP45" s="645"/>
      <c r="CQ45" s="646"/>
      <c r="CR45" s="647">
        <v>82250</v>
      </c>
      <c r="CS45" s="684"/>
      <c r="CT45" s="684"/>
      <c r="CU45" s="684"/>
      <c r="CV45" s="684"/>
      <c r="CW45" s="684"/>
      <c r="CX45" s="684"/>
      <c r="CY45" s="685"/>
      <c r="CZ45" s="652">
        <v>2.6</v>
      </c>
      <c r="DA45" s="681"/>
      <c r="DB45" s="681"/>
      <c r="DC45" s="686"/>
      <c r="DD45" s="656">
        <v>30789</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368</v>
      </c>
      <c r="CG46" s="645"/>
      <c r="CH46" s="645"/>
      <c r="CI46" s="645"/>
      <c r="CJ46" s="645"/>
      <c r="CK46" s="645"/>
      <c r="CL46" s="645"/>
      <c r="CM46" s="645"/>
      <c r="CN46" s="645"/>
      <c r="CO46" s="645"/>
      <c r="CP46" s="645"/>
      <c r="CQ46" s="646"/>
      <c r="CR46" s="647">
        <v>595255</v>
      </c>
      <c r="CS46" s="648"/>
      <c r="CT46" s="648"/>
      <c r="CU46" s="648"/>
      <c r="CV46" s="648"/>
      <c r="CW46" s="648"/>
      <c r="CX46" s="648"/>
      <c r="CY46" s="649"/>
      <c r="CZ46" s="652">
        <v>19</v>
      </c>
      <c r="DA46" s="653"/>
      <c r="DB46" s="653"/>
      <c r="DC46" s="665"/>
      <c r="DD46" s="656">
        <v>91542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370</v>
      </c>
      <c r="CG47" s="645"/>
      <c r="CH47" s="645"/>
      <c r="CI47" s="645"/>
      <c r="CJ47" s="645"/>
      <c r="CK47" s="645"/>
      <c r="CL47" s="645"/>
      <c r="CM47" s="645"/>
      <c r="CN47" s="645"/>
      <c r="CO47" s="645"/>
      <c r="CP47" s="645"/>
      <c r="CQ47" s="646"/>
      <c r="CR47" s="647">
        <v>44561</v>
      </c>
      <c r="CS47" s="684"/>
      <c r="CT47" s="684"/>
      <c r="CU47" s="684"/>
      <c r="CV47" s="684"/>
      <c r="CW47" s="684"/>
      <c r="CX47" s="684"/>
      <c r="CY47" s="685"/>
      <c r="CZ47" s="652">
        <v>1.4</v>
      </c>
      <c r="DA47" s="681"/>
      <c r="DB47" s="681"/>
      <c r="DC47" s="686"/>
      <c r="DD47" s="656">
        <v>4922</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371</v>
      </c>
      <c r="CG48" s="645"/>
      <c r="CH48" s="645"/>
      <c r="CI48" s="645"/>
      <c r="CJ48" s="645"/>
      <c r="CK48" s="645"/>
      <c r="CL48" s="645"/>
      <c r="CM48" s="645"/>
      <c r="CN48" s="645"/>
      <c r="CO48" s="645"/>
      <c r="CP48" s="645"/>
      <c r="CQ48" s="646"/>
      <c r="CR48" s="647" t="s">
        <v>248</v>
      </c>
      <c r="CS48" s="648"/>
      <c r="CT48" s="648"/>
      <c r="CU48" s="648"/>
      <c r="CV48" s="648"/>
      <c r="CW48" s="648"/>
      <c r="CX48" s="648"/>
      <c r="CY48" s="649"/>
      <c r="CZ48" s="652" t="s">
        <v>248</v>
      </c>
      <c r="DA48" s="653"/>
      <c r="DB48" s="653"/>
      <c r="DC48" s="665"/>
      <c r="DD48" s="656" t="s">
        <v>248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372</v>
      </c>
      <c r="CE49" s="689"/>
      <c r="CF49" s="689"/>
      <c r="CG49" s="689"/>
      <c r="CH49" s="689"/>
      <c r="CI49" s="689"/>
      <c r="CJ49" s="689"/>
      <c r="CK49" s="689"/>
      <c r="CL49" s="689"/>
      <c r="CM49" s="689"/>
      <c r="CN49" s="689"/>
      <c r="CO49" s="689"/>
      <c r="CP49" s="689"/>
      <c r="CQ49" s="690"/>
      <c r="CR49" s="738">
        <v>3126218</v>
      </c>
      <c r="CS49" s="718"/>
      <c r="CT49" s="718"/>
      <c r="CU49" s="718"/>
      <c r="CV49" s="718"/>
      <c r="CW49" s="718"/>
      <c r="CX49" s="718"/>
      <c r="CY49" s="749"/>
      <c r="CZ49" s="743">
        <v>100</v>
      </c>
      <c r="DA49" s="750"/>
      <c r="DB49" s="750"/>
      <c r="DC49" s="751"/>
      <c r="DD49" s="752">
        <v>1737258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5rlQDEzEwh5vbf67Mfdb8ZO6VpGNMZ8ucS4GeOxoYhjxDn64PY3eqOW0PxJ/1Wls7wc5wLbwbfsFXUrN0HQRQQ==" saltValue="2E4UFrKEOZcKCylIT7Ft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77" sqref="V77:Z77"/>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374</v>
      </c>
      <c r="DK2" s="795"/>
      <c r="DL2" s="795"/>
      <c r="DM2" s="795"/>
      <c r="DN2" s="795"/>
      <c r="DO2" s="796"/>
      <c r="DP2" s="251"/>
      <c r="DQ2" s="794" t="s">
        <v>375</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378</v>
      </c>
      <c r="B5" s="789"/>
      <c r="C5" s="789"/>
      <c r="D5" s="789"/>
      <c r="E5" s="789"/>
      <c r="F5" s="789"/>
      <c r="G5" s="789"/>
      <c r="H5" s="789"/>
      <c r="I5" s="789"/>
      <c r="J5" s="789"/>
      <c r="K5" s="789"/>
      <c r="L5" s="789"/>
      <c r="M5" s="789"/>
      <c r="N5" s="789"/>
      <c r="O5" s="789"/>
      <c r="P5" s="790"/>
      <c r="Q5" s="765" t="s">
        <v>379</v>
      </c>
      <c r="R5" s="766"/>
      <c r="S5" s="766"/>
      <c r="T5" s="766"/>
      <c r="U5" s="767"/>
      <c r="V5" s="765" t="s">
        <v>380</v>
      </c>
      <c r="W5" s="766"/>
      <c r="X5" s="766"/>
      <c r="Y5" s="766"/>
      <c r="Z5" s="767"/>
      <c r="AA5" s="765" t="s">
        <v>381</v>
      </c>
      <c r="AB5" s="766"/>
      <c r="AC5" s="766"/>
      <c r="AD5" s="766"/>
      <c r="AE5" s="766"/>
      <c r="AF5" s="798" t="s">
        <v>382</v>
      </c>
      <c r="AG5" s="766"/>
      <c r="AH5" s="766"/>
      <c r="AI5" s="766"/>
      <c r="AJ5" s="777"/>
      <c r="AK5" s="766" t="s">
        <v>383</v>
      </c>
      <c r="AL5" s="766"/>
      <c r="AM5" s="766"/>
      <c r="AN5" s="766"/>
      <c r="AO5" s="767"/>
      <c r="AP5" s="765" t="s">
        <v>384</v>
      </c>
      <c r="AQ5" s="766"/>
      <c r="AR5" s="766"/>
      <c r="AS5" s="766"/>
      <c r="AT5" s="767"/>
      <c r="AU5" s="765" t="s">
        <v>385</v>
      </c>
      <c r="AV5" s="766"/>
      <c r="AW5" s="766"/>
      <c r="AX5" s="766"/>
      <c r="AY5" s="777"/>
      <c r="AZ5" s="258"/>
      <c r="BA5" s="258"/>
      <c r="BB5" s="258"/>
      <c r="BC5" s="258"/>
      <c r="BD5" s="258"/>
      <c r="BE5" s="259"/>
      <c r="BF5" s="259"/>
      <c r="BG5" s="259"/>
      <c r="BH5" s="259"/>
      <c r="BI5" s="259"/>
      <c r="BJ5" s="259"/>
      <c r="BK5" s="259"/>
      <c r="BL5" s="259"/>
      <c r="BM5" s="259"/>
      <c r="BN5" s="259"/>
      <c r="BO5" s="259"/>
      <c r="BP5" s="259"/>
      <c r="BQ5" s="788" t="s">
        <v>386</v>
      </c>
      <c r="BR5" s="789"/>
      <c r="BS5" s="789"/>
      <c r="BT5" s="789"/>
      <c r="BU5" s="789"/>
      <c r="BV5" s="789"/>
      <c r="BW5" s="789"/>
      <c r="BX5" s="789"/>
      <c r="BY5" s="789"/>
      <c r="BZ5" s="789"/>
      <c r="CA5" s="789"/>
      <c r="CB5" s="789"/>
      <c r="CC5" s="789"/>
      <c r="CD5" s="789"/>
      <c r="CE5" s="789"/>
      <c r="CF5" s="789"/>
      <c r="CG5" s="790"/>
      <c r="CH5" s="765" t="s">
        <v>387</v>
      </c>
      <c r="CI5" s="766"/>
      <c r="CJ5" s="766"/>
      <c r="CK5" s="766"/>
      <c r="CL5" s="767"/>
      <c r="CM5" s="765" t="s">
        <v>388</v>
      </c>
      <c r="CN5" s="766"/>
      <c r="CO5" s="766"/>
      <c r="CP5" s="766"/>
      <c r="CQ5" s="767"/>
      <c r="CR5" s="765" t="s">
        <v>389</v>
      </c>
      <c r="CS5" s="766"/>
      <c r="CT5" s="766"/>
      <c r="CU5" s="766"/>
      <c r="CV5" s="767"/>
      <c r="CW5" s="765" t="s">
        <v>390</v>
      </c>
      <c r="CX5" s="766"/>
      <c r="CY5" s="766"/>
      <c r="CZ5" s="766"/>
      <c r="DA5" s="767"/>
      <c r="DB5" s="765" t="s">
        <v>391</v>
      </c>
      <c r="DC5" s="766"/>
      <c r="DD5" s="766"/>
      <c r="DE5" s="766"/>
      <c r="DF5" s="767"/>
      <c r="DG5" s="771" t="s">
        <v>392</v>
      </c>
      <c r="DH5" s="772"/>
      <c r="DI5" s="772"/>
      <c r="DJ5" s="772"/>
      <c r="DK5" s="773"/>
      <c r="DL5" s="771" t="s">
        <v>393</v>
      </c>
      <c r="DM5" s="772"/>
      <c r="DN5" s="772"/>
      <c r="DO5" s="772"/>
      <c r="DP5" s="773"/>
      <c r="DQ5" s="765" t="s">
        <v>394</v>
      </c>
      <c r="DR5" s="766"/>
      <c r="DS5" s="766"/>
      <c r="DT5" s="766"/>
      <c r="DU5" s="767"/>
      <c r="DV5" s="765" t="s">
        <v>385</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395</v>
      </c>
      <c r="C7" s="780"/>
      <c r="D7" s="780"/>
      <c r="E7" s="780"/>
      <c r="F7" s="780"/>
      <c r="G7" s="780"/>
      <c r="H7" s="780"/>
      <c r="I7" s="780"/>
      <c r="J7" s="780"/>
      <c r="K7" s="780"/>
      <c r="L7" s="780"/>
      <c r="M7" s="780"/>
      <c r="N7" s="780"/>
      <c r="O7" s="780"/>
      <c r="P7" s="781"/>
      <c r="Q7" s="782">
        <f>ROUND('[1]１①純計'!$D$6/1000,0)</f>
        <v>3628</v>
      </c>
      <c r="R7" s="783"/>
      <c r="S7" s="783"/>
      <c r="T7" s="783"/>
      <c r="U7" s="783"/>
      <c r="V7" s="783">
        <f>ROUND('[1]１①純計'!$E$6/1000,0)</f>
        <v>3092</v>
      </c>
      <c r="W7" s="783"/>
      <c r="X7" s="783"/>
      <c r="Y7" s="783"/>
      <c r="Z7" s="783"/>
      <c r="AA7" s="783">
        <f>Q7-V7</f>
        <v>536</v>
      </c>
      <c r="AB7" s="783"/>
      <c r="AC7" s="783"/>
      <c r="AD7" s="783"/>
      <c r="AE7" s="784"/>
      <c r="AF7" s="785">
        <v>81</v>
      </c>
      <c r="AG7" s="786"/>
      <c r="AH7" s="786"/>
      <c r="AI7" s="786"/>
      <c r="AJ7" s="787"/>
      <c r="AK7" s="822">
        <f>ROUND([2]NO.3!$D$55/1000,0)</f>
        <v>581</v>
      </c>
      <c r="AL7" s="823"/>
      <c r="AM7" s="823"/>
      <c r="AN7" s="823"/>
      <c r="AO7" s="823"/>
      <c r="AP7" s="823">
        <f>ROUND('[1]１①②'!$O$6/1000,0)</f>
        <v>1688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586</v>
      </c>
      <c r="BT7" s="827"/>
      <c r="BU7" s="827"/>
      <c r="BV7" s="827"/>
      <c r="BW7" s="827"/>
      <c r="BX7" s="827"/>
      <c r="BY7" s="827"/>
      <c r="BZ7" s="827"/>
      <c r="CA7" s="827"/>
      <c r="CB7" s="827"/>
      <c r="CC7" s="827"/>
      <c r="CD7" s="827"/>
      <c r="CE7" s="827"/>
      <c r="CF7" s="827"/>
      <c r="CG7" s="828"/>
      <c r="CH7" s="819">
        <f>ROUND([3]調査表１!$BV$18/1000,0)</f>
        <v>5</v>
      </c>
      <c r="CI7" s="820"/>
      <c r="CJ7" s="820"/>
      <c r="CK7" s="820"/>
      <c r="CL7" s="821"/>
      <c r="CM7" s="819">
        <f>ROUND([3]調査表１!$DH$18/1000,0)</f>
        <v>26</v>
      </c>
      <c r="CN7" s="820"/>
      <c r="CO7" s="820"/>
      <c r="CP7" s="820"/>
      <c r="CQ7" s="821"/>
      <c r="CR7" s="819">
        <f>ROUND([3]調査表１!$AG$18/1000,0)</f>
        <v>10</v>
      </c>
      <c r="CS7" s="820"/>
      <c r="CT7" s="820"/>
      <c r="CU7" s="820"/>
      <c r="CV7" s="821"/>
      <c r="CW7" s="819">
        <f>ROUND(SUM([3]調査表１!$BM$18,[3]調査表１!$BX$18)/1000,0)</f>
        <v>8</v>
      </c>
      <c r="CX7" s="820"/>
      <c r="CY7" s="820"/>
      <c r="CZ7" s="820"/>
      <c r="DA7" s="821"/>
      <c r="DB7" s="819" t="s">
        <v>588</v>
      </c>
      <c r="DC7" s="820"/>
      <c r="DD7" s="820"/>
      <c r="DE7" s="820"/>
      <c r="DF7" s="821"/>
      <c r="DG7" s="819" t="s">
        <v>587</v>
      </c>
      <c r="DH7" s="820"/>
      <c r="DI7" s="820"/>
      <c r="DJ7" s="820"/>
      <c r="DK7" s="821"/>
      <c r="DL7" s="819" t="s">
        <v>587</v>
      </c>
      <c r="DM7" s="820"/>
      <c r="DN7" s="820"/>
      <c r="DO7" s="820"/>
      <c r="DP7" s="821"/>
      <c r="DQ7" s="819" t="s">
        <v>589</v>
      </c>
      <c r="DR7" s="820"/>
      <c r="DS7" s="820"/>
      <c r="DT7" s="820"/>
      <c r="DU7" s="821"/>
      <c r="DV7" s="800"/>
      <c r="DW7" s="801"/>
      <c r="DX7" s="801"/>
      <c r="DY7" s="801"/>
      <c r="DZ7" s="802"/>
      <c r="EA7" s="256"/>
    </row>
    <row r="8" spans="1:131" s="257" customFormat="1" ht="26.25" customHeight="1">
      <c r="A8" s="263">
        <v>2</v>
      </c>
      <c r="B8" s="803" t="s">
        <v>396</v>
      </c>
      <c r="C8" s="804"/>
      <c r="D8" s="804"/>
      <c r="E8" s="804"/>
      <c r="F8" s="804"/>
      <c r="G8" s="804"/>
      <c r="H8" s="804"/>
      <c r="I8" s="804"/>
      <c r="J8" s="804"/>
      <c r="K8" s="804"/>
      <c r="L8" s="804"/>
      <c r="M8" s="804"/>
      <c r="N8" s="804"/>
      <c r="O8" s="804"/>
      <c r="P8" s="805"/>
      <c r="Q8" s="806">
        <f>ROUND('[1]１①純計'!$D$7/1000,0)</f>
        <v>71</v>
      </c>
      <c r="R8" s="807"/>
      <c r="S8" s="807"/>
      <c r="T8" s="807"/>
      <c r="U8" s="807"/>
      <c r="V8" s="807">
        <f>ROUND('[1]１①純計'!$E$7/1000,0)</f>
        <v>34</v>
      </c>
      <c r="W8" s="807"/>
      <c r="X8" s="807"/>
      <c r="Y8" s="807"/>
      <c r="Z8" s="807"/>
      <c r="AA8" s="807">
        <f>Q8-V8</f>
        <v>37</v>
      </c>
      <c r="AB8" s="807"/>
      <c r="AC8" s="807"/>
      <c r="AD8" s="807"/>
      <c r="AE8" s="808"/>
      <c r="AF8" s="809">
        <v>19</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398</v>
      </c>
      <c r="B23" s="838" t="s">
        <v>399</v>
      </c>
      <c r="C23" s="839"/>
      <c r="D23" s="839"/>
      <c r="E23" s="839"/>
      <c r="F23" s="839"/>
      <c r="G23" s="839"/>
      <c r="H23" s="839"/>
      <c r="I23" s="839"/>
      <c r="J23" s="839"/>
      <c r="K23" s="839"/>
      <c r="L23" s="839"/>
      <c r="M23" s="839"/>
      <c r="N23" s="839"/>
      <c r="O23" s="839"/>
      <c r="P23" s="840"/>
      <c r="Q23" s="841">
        <f>SUM(Q7:U22)</f>
        <v>3699</v>
      </c>
      <c r="R23" s="842"/>
      <c r="S23" s="842"/>
      <c r="T23" s="842"/>
      <c r="U23" s="842"/>
      <c r="V23" s="842">
        <f t="shared" ref="V23" si="0">SUM(V7:Z22)</f>
        <v>3126</v>
      </c>
      <c r="W23" s="842"/>
      <c r="X23" s="842"/>
      <c r="Y23" s="842"/>
      <c r="Z23" s="842"/>
      <c r="AA23" s="842">
        <f t="shared" ref="AA23" si="1">SUM(AA7:AE22)</f>
        <v>573</v>
      </c>
      <c r="AB23" s="842"/>
      <c r="AC23" s="842"/>
      <c r="AD23" s="842"/>
      <c r="AE23" s="843"/>
      <c r="AF23" s="844">
        <v>99</v>
      </c>
      <c r="AG23" s="842"/>
      <c r="AH23" s="842"/>
      <c r="AI23" s="842"/>
      <c r="AJ23" s="845"/>
      <c r="AK23" s="846"/>
      <c r="AL23" s="847"/>
      <c r="AM23" s="847"/>
      <c r="AN23" s="847"/>
      <c r="AO23" s="847"/>
      <c r="AP23" s="842">
        <f>SUM(AP7:AT22)</f>
        <v>1688</v>
      </c>
      <c r="AQ23" s="842"/>
      <c r="AR23" s="842"/>
      <c r="AS23" s="842"/>
      <c r="AT23" s="842"/>
      <c r="AU23" s="848"/>
      <c r="AV23" s="848"/>
      <c r="AW23" s="848"/>
      <c r="AX23" s="848"/>
      <c r="AY23" s="849"/>
      <c r="AZ23" s="857" t="s">
        <v>248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400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401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378</v>
      </c>
      <c r="B26" s="789"/>
      <c r="C26" s="789"/>
      <c r="D26" s="789"/>
      <c r="E26" s="789"/>
      <c r="F26" s="789"/>
      <c r="G26" s="789"/>
      <c r="H26" s="789"/>
      <c r="I26" s="789"/>
      <c r="J26" s="789"/>
      <c r="K26" s="789"/>
      <c r="L26" s="789"/>
      <c r="M26" s="789"/>
      <c r="N26" s="789"/>
      <c r="O26" s="789"/>
      <c r="P26" s="790"/>
      <c r="Q26" s="765" t="s">
        <v>402</v>
      </c>
      <c r="R26" s="766"/>
      <c r="S26" s="766"/>
      <c r="T26" s="766"/>
      <c r="U26" s="767"/>
      <c r="V26" s="765" t="s">
        <v>403</v>
      </c>
      <c r="W26" s="766"/>
      <c r="X26" s="766"/>
      <c r="Y26" s="766"/>
      <c r="Z26" s="767"/>
      <c r="AA26" s="765" t="s">
        <v>404</v>
      </c>
      <c r="AB26" s="766"/>
      <c r="AC26" s="766"/>
      <c r="AD26" s="766"/>
      <c r="AE26" s="766"/>
      <c r="AF26" s="860" t="s">
        <v>405</v>
      </c>
      <c r="AG26" s="861"/>
      <c r="AH26" s="861"/>
      <c r="AI26" s="861"/>
      <c r="AJ26" s="862"/>
      <c r="AK26" s="766" t="s">
        <v>406</v>
      </c>
      <c r="AL26" s="766"/>
      <c r="AM26" s="766"/>
      <c r="AN26" s="766"/>
      <c r="AO26" s="767"/>
      <c r="AP26" s="765" t="s">
        <v>407</v>
      </c>
      <c r="AQ26" s="766"/>
      <c r="AR26" s="766"/>
      <c r="AS26" s="766"/>
      <c r="AT26" s="767"/>
      <c r="AU26" s="765" t="s">
        <v>408</v>
      </c>
      <c r="AV26" s="766"/>
      <c r="AW26" s="766"/>
      <c r="AX26" s="766"/>
      <c r="AY26" s="767"/>
      <c r="AZ26" s="765" t="s">
        <v>409</v>
      </c>
      <c r="BA26" s="766"/>
      <c r="BB26" s="766"/>
      <c r="BC26" s="766"/>
      <c r="BD26" s="767"/>
      <c r="BE26" s="765" t="s">
        <v>385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410</v>
      </c>
      <c r="C28" s="780"/>
      <c r="D28" s="780"/>
      <c r="E28" s="780"/>
      <c r="F28" s="780"/>
      <c r="G28" s="780"/>
      <c r="H28" s="780"/>
      <c r="I28" s="780"/>
      <c r="J28" s="780"/>
      <c r="K28" s="780"/>
      <c r="L28" s="780"/>
      <c r="M28" s="780"/>
      <c r="N28" s="780"/>
      <c r="O28" s="780"/>
      <c r="P28" s="781"/>
      <c r="Q28" s="870">
        <f>ROUND('[1]１①②'!$D$29/1000,0)</f>
        <v>357</v>
      </c>
      <c r="R28" s="871"/>
      <c r="S28" s="871"/>
      <c r="T28" s="871"/>
      <c r="U28" s="871"/>
      <c r="V28" s="871">
        <f>ROUND('[1]１①②'!$E$29/1000,0)</f>
        <v>316</v>
      </c>
      <c r="W28" s="871"/>
      <c r="X28" s="871"/>
      <c r="Y28" s="871"/>
      <c r="Z28" s="871"/>
      <c r="AA28" s="871">
        <f>Q28-V28</f>
        <v>41</v>
      </c>
      <c r="AB28" s="871"/>
      <c r="AC28" s="871"/>
      <c r="AD28" s="871"/>
      <c r="AE28" s="872"/>
      <c r="AF28" s="873">
        <v>41</v>
      </c>
      <c r="AG28" s="871"/>
      <c r="AH28" s="871"/>
      <c r="AI28" s="871"/>
      <c r="AJ28" s="874"/>
      <c r="AK28" s="875">
        <f>ROUND('[4]３-(６),(７)'!$D$27/1000,0)</f>
        <v>28</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411</v>
      </c>
      <c r="C29" s="804"/>
      <c r="D29" s="804"/>
      <c r="E29" s="804"/>
      <c r="F29" s="804"/>
      <c r="G29" s="804"/>
      <c r="H29" s="804"/>
      <c r="I29" s="804"/>
      <c r="J29" s="804"/>
      <c r="K29" s="804"/>
      <c r="L29" s="804"/>
      <c r="M29" s="804"/>
      <c r="N29" s="804"/>
      <c r="O29" s="804"/>
      <c r="P29" s="805"/>
      <c r="Q29" s="806">
        <f>ROUND('[1]１①②'!$D$30/1000,0)</f>
        <v>399</v>
      </c>
      <c r="R29" s="807"/>
      <c r="S29" s="807"/>
      <c r="T29" s="807"/>
      <c r="U29" s="807"/>
      <c r="V29" s="807">
        <f>ROUND('[1]１①②'!$E$30/1000,0)</f>
        <v>382</v>
      </c>
      <c r="W29" s="807"/>
      <c r="X29" s="807"/>
      <c r="Y29" s="807"/>
      <c r="Z29" s="807"/>
      <c r="AA29" s="807">
        <f t="shared" ref="AA29:AA32" si="2">Q29-V29</f>
        <v>17</v>
      </c>
      <c r="AB29" s="807"/>
      <c r="AC29" s="807"/>
      <c r="AD29" s="807"/>
      <c r="AE29" s="808"/>
      <c r="AF29" s="809">
        <v>17</v>
      </c>
      <c r="AG29" s="810"/>
      <c r="AH29" s="810"/>
      <c r="AI29" s="810"/>
      <c r="AJ29" s="811"/>
      <c r="AK29" s="878">
        <f>ROUND('[4]３-(６),(７)'!$D$28/1000,0)</f>
        <v>65</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412</v>
      </c>
      <c r="C30" s="804"/>
      <c r="D30" s="804"/>
      <c r="E30" s="804"/>
      <c r="F30" s="804"/>
      <c r="G30" s="804"/>
      <c r="H30" s="804"/>
      <c r="I30" s="804"/>
      <c r="J30" s="804"/>
      <c r="K30" s="804"/>
      <c r="L30" s="804"/>
      <c r="M30" s="804"/>
      <c r="N30" s="804"/>
      <c r="O30" s="804"/>
      <c r="P30" s="805"/>
      <c r="Q30" s="806">
        <f>ROUND('[1]１①②'!$D$31/1000,0)</f>
        <v>49</v>
      </c>
      <c r="R30" s="807"/>
      <c r="S30" s="807"/>
      <c r="T30" s="807"/>
      <c r="U30" s="807"/>
      <c r="V30" s="807">
        <f>ROUND('[1]１①②'!$E$31/1000,0)</f>
        <v>48</v>
      </c>
      <c r="W30" s="807"/>
      <c r="X30" s="807"/>
      <c r="Y30" s="807"/>
      <c r="Z30" s="807"/>
      <c r="AA30" s="807">
        <f t="shared" si="2"/>
        <v>1</v>
      </c>
      <c r="AB30" s="807"/>
      <c r="AC30" s="807"/>
      <c r="AD30" s="807"/>
      <c r="AE30" s="808"/>
      <c r="AF30" s="809">
        <v>1</v>
      </c>
      <c r="AG30" s="810"/>
      <c r="AH30" s="810"/>
      <c r="AI30" s="810"/>
      <c r="AJ30" s="811"/>
      <c r="AK30" s="878">
        <f>ROUND('[4]３-(６),(７)'!$D$29/1000,0)</f>
        <v>76</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413</v>
      </c>
      <c r="C31" s="804"/>
      <c r="D31" s="804"/>
      <c r="E31" s="804"/>
      <c r="F31" s="804"/>
      <c r="G31" s="804"/>
      <c r="H31" s="804"/>
      <c r="I31" s="804"/>
      <c r="J31" s="804"/>
      <c r="K31" s="804"/>
      <c r="L31" s="804"/>
      <c r="M31" s="804"/>
      <c r="N31" s="804"/>
      <c r="O31" s="804"/>
      <c r="P31" s="805"/>
      <c r="Q31" s="806">
        <f>ROUND('[5]２①②③、３②（再掲）、４②③'!$M$29/1000,0)</f>
        <v>99</v>
      </c>
      <c r="R31" s="807"/>
      <c r="S31" s="807"/>
      <c r="T31" s="807"/>
      <c r="U31" s="807"/>
      <c r="V31" s="807">
        <f>ROUND('[5]２①②③、３②（再掲）、４②③'!$J$29/1000,0)</f>
        <v>95</v>
      </c>
      <c r="W31" s="807"/>
      <c r="X31" s="807"/>
      <c r="Y31" s="807"/>
      <c r="Z31" s="807"/>
      <c r="AA31" s="807">
        <f t="shared" si="2"/>
        <v>4</v>
      </c>
      <c r="AB31" s="807"/>
      <c r="AC31" s="807"/>
      <c r="AD31" s="807"/>
      <c r="AE31" s="808"/>
      <c r="AF31" s="809">
        <v>4</v>
      </c>
      <c r="AG31" s="810"/>
      <c r="AH31" s="810"/>
      <c r="AI31" s="810"/>
      <c r="AJ31" s="811"/>
      <c r="AK31" s="878">
        <f>ROUND('[4]３-(６),(７)'!$D$34/1000,0)</f>
        <v>56</v>
      </c>
      <c r="AL31" s="879"/>
      <c r="AM31" s="879"/>
      <c r="AN31" s="879"/>
      <c r="AO31" s="879"/>
      <c r="AP31" s="879">
        <f>ROUND('[5]２①②③、３②（再掲）、４②③'!$BJ$29/1000,0)</f>
        <v>324</v>
      </c>
      <c r="AQ31" s="879"/>
      <c r="AR31" s="879"/>
      <c r="AS31" s="879"/>
      <c r="AT31" s="879"/>
      <c r="AU31" s="879">
        <f>ROUND('[5]２①②③、３②（再掲）、４②③'!$BK$29/1000,0)</f>
        <v>212</v>
      </c>
      <c r="AV31" s="879"/>
      <c r="AW31" s="879"/>
      <c r="AX31" s="879"/>
      <c r="AY31" s="879"/>
      <c r="AZ31" s="880" t="s">
        <v>587</v>
      </c>
      <c r="BA31" s="880"/>
      <c r="BB31" s="880"/>
      <c r="BC31" s="880"/>
      <c r="BD31" s="880"/>
      <c r="BE31" s="876" t="s">
        <v>414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415</v>
      </c>
      <c r="C32" s="804"/>
      <c r="D32" s="804"/>
      <c r="E32" s="804"/>
      <c r="F32" s="804"/>
      <c r="G32" s="804"/>
      <c r="H32" s="804"/>
      <c r="I32" s="804"/>
      <c r="J32" s="804"/>
      <c r="K32" s="804"/>
      <c r="L32" s="804"/>
      <c r="M32" s="804"/>
      <c r="N32" s="804"/>
      <c r="O32" s="804"/>
      <c r="P32" s="805"/>
      <c r="Q32" s="806">
        <f>ROUND('[5]２①②③、３②（再掲）、４②③'!$M$30/1000,)</f>
        <v>152</v>
      </c>
      <c r="R32" s="807"/>
      <c r="S32" s="807"/>
      <c r="T32" s="807"/>
      <c r="U32" s="807"/>
      <c r="V32" s="807">
        <f>ROUND('[5]２①②③、３②（再掲）、４②③'!$J$30/1000,0)</f>
        <v>150</v>
      </c>
      <c r="W32" s="807"/>
      <c r="X32" s="807"/>
      <c r="Y32" s="807"/>
      <c r="Z32" s="807"/>
      <c r="AA32" s="807">
        <f t="shared" si="2"/>
        <v>2</v>
      </c>
      <c r="AB32" s="807"/>
      <c r="AC32" s="807"/>
      <c r="AD32" s="807"/>
      <c r="AE32" s="808"/>
      <c r="AF32" s="809">
        <v>2</v>
      </c>
      <c r="AG32" s="810"/>
      <c r="AH32" s="810"/>
      <c r="AI32" s="810"/>
      <c r="AJ32" s="811"/>
      <c r="AK32" s="878">
        <f>ROUND('[4]３-(６),(７)'!$D$35/1000,0)</f>
        <v>113</v>
      </c>
      <c r="AL32" s="879"/>
      <c r="AM32" s="879"/>
      <c r="AN32" s="879"/>
      <c r="AO32" s="879"/>
      <c r="AP32" s="879">
        <f>ROUND('[5]２①②③、３②（再掲）、４②③'!$BJ$30/1000,0)</f>
        <v>772</v>
      </c>
      <c r="AQ32" s="879"/>
      <c r="AR32" s="879"/>
      <c r="AS32" s="879"/>
      <c r="AT32" s="879"/>
      <c r="AU32" s="879">
        <f>ROUND('[5]２①②③、３②（再掲）、４②③'!$BK$30/1000,0)</f>
        <v>741</v>
      </c>
      <c r="AV32" s="879"/>
      <c r="AW32" s="879"/>
      <c r="AX32" s="879"/>
      <c r="AY32" s="879"/>
      <c r="AZ32" s="880" t="s">
        <v>587</v>
      </c>
      <c r="BA32" s="880"/>
      <c r="BB32" s="880"/>
      <c r="BC32" s="880"/>
      <c r="BD32" s="880"/>
      <c r="BE32" s="876" t="s">
        <v>416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398</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65</v>
      </c>
      <c r="AG63" s="890"/>
      <c r="AH63" s="890"/>
      <c r="AI63" s="890"/>
      <c r="AJ63" s="891"/>
      <c r="AK63" s="892"/>
      <c r="AL63" s="887"/>
      <c r="AM63" s="887"/>
      <c r="AN63" s="887"/>
      <c r="AO63" s="887"/>
      <c r="AP63" s="890">
        <f>SUM(AP31:AT62)</f>
        <v>1096</v>
      </c>
      <c r="AQ63" s="890"/>
      <c r="AR63" s="890"/>
      <c r="AS63" s="890"/>
      <c r="AT63" s="890"/>
      <c r="AU63" s="890">
        <f>SUM(AU31:AY62)</f>
        <v>953</v>
      </c>
      <c r="AV63" s="890"/>
      <c r="AW63" s="890"/>
      <c r="AX63" s="890"/>
      <c r="AY63" s="890"/>
      <c r="AZ63" s="894"/>
      <c r="BA63" s="894"/>
      <c r="BB63" s="894"/>
      <c r="BC63" s="894"/>
      <c r="BD63" s="894"/>
      <c r="BE63" s="895"/>
      <c r="BF63" s="895"/>
      <c r="BG63" s="895"/>
      <c r="BH63" s="895"/>
      <c r="BI63" s="896"/>
      <c r="BJ63" s="897" t="s">
        <v>419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424</v>
      </c>
      <c r="AB66" s="766"/>
      <c r="AC66" s="766"/>
      <c r="AD66" s="766"/>
      <c r="AE66" s="767"/>
      <c r="AF66" s="900" t="s">
        <v>425</v>
      </c>
      <c r="AG66" s="861"/>
      <c r="AH66" s="861"/>
      <c r="AI66" s="861"/>
      <c r="AJ66" s="901"/>
      <c r="AK66" s="765" t="s">
        <v>406</v>
      </c>
      <c r="AL66" s="789"/>
      <c r="AM66" s="789"/>
      <c r="AN66" s="789"/>
      <c r="AO66" s="790"/>
      <c r="AP66" s="765" t="s">
        <v>426</v>
      </c>
      <c r="AQ66" s="766"/>
      <c r="AR66" s="766"/>
      <c r="AS66" s="766"/>
      <c r="AT66" s="767"/>
      <c r="AU66" s="765" t="s">
        <v>427</v>
      </c>
      <c r="AV66" s="766"/>
      <c r="AW66" s="766"/>
      <c r="AX66" s="766"/>
      <c r="AY66" s="767"/>
      <c r="AZ66" s="765" t="s">
        <v>385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595</v>
      </c>
      <c r="C68" s="918"/>
      <c r="D68" s="918"/>
      <c r="E68" s="918"/>
      <c r="F68" s="918"/>
      <c r="G68" s="918"/>
      <c r="H68" s="918"/>
      <c r="I68" s="918"/>
      <c r="J68" s="918"/>
      <c r="K68" s="918"/>
      <c r="L68" s="918"/>
      <c r="M68" s="918"/>
      <c r="N68" s="918"/>
      <c r="O68" s="918"/>
      <c r="P68" s="919"/>
      <c r="Q68" s="920">
        <v>2</v>
      </c>
      <c r="R68" s="914"/>
      <c r="S68" s="914"/>
      <c r="T68" s="914"/>
      <c r="U68" s="914"/>
      <c r="V68" s="914">
        <v>1</v>
      </c>
      <c r="W68" s="914"/>
      <c r="X68" s="914"/>
      <c r="Y68" s="914"/>
      <c r="Z68" s="914"/>
      <c r="AA68" s="914">
        <v>1</v>
      </c>
      <c r="AB68" s="914"/>
      <c r="AC68" s="914"/>
      <c r="AD68" s="914"/>
      <c r="AE68" s="914"/>
      <c r="AF68" s="914">
        <v>1</v>
      </c>
      <c r="AG68" s="914"/>
      <c r="AH68" s="914"/>
      <c r="AI68" s="914"/>
      <c r="AJ68" s="914"/>
      <c r="AK68" s="914" t="s">
        <v>524</v>
      </c>
      <c r="AL68" s="914"/>
      <c r="AM68" s="914"/>
      <c r="AN68" s="914"/>
      <c r="AO68" s="914"/>
      <c r="AP68" s="914" t="s">
        <v>524</v>
      </c>
      <c r="AQ68" s="914"/>
      <c r="AR68" s="914"/>
      <c r="AS68" s="914"/>
      <c r="AT68" s="914"/>
      <c r="AU68" s="914" t="s">
        <v>524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596</v>
      </c>
      <c r="C69" s="922"/>
      <c r="D69" s="922"/>
      <c r="E69" s="922"/>
      <c r="F69" s="922"/>
      <c r="G69" s="922"/>
      <c r="H69" s="922"/>
      <c r="I69" s="922"/>
      <c r="J69" s="922"/>
      <c r="K69" s="922"/>
      <c r="L69" s="922"/>
      <c r="M69" s="922"/>
      <c r="N69" s="922"/>
      <c r="O69" s="922"/>
      <c r="P69" s="923"/>
      <c r="Q69" s="924">
        <v>5465</v>
      </c>
      <c r="R69" s="879"/>
      <c r="S69" s="879"/>
      <c r="T69" s="879"/>
      <c r="U69" s="879"/>
      <c r="V69" s="879">
        <v>4707</v>
      </c>
      <c r="W69" s="879"/>
      <c r="X69" s="879"/>
      <c r="Y69" s="879"/>
      <c r="Z69" s="879"/>
      <c r="AA69" s="879">
        <v>758</v>
      </c>
      <c r="AB69" s="879"/>
      <c r="AC69" s="879"/>
      <c r="AD69" s="879"/>
      <c r="AE69" s="879"/>
      <c r="AF69" s="879">
        <v>758</v>
      </c>
      <c r="AG69" s="879"/>
      <c r="AH69" s="879"/>
      <c r="AI69" s="879"/>
      <c r="AJ69" s="879"/>
      <c r="AK69" s="879">
        <v>6</v>
      </c>
      <c r="AL69" s="879"/>
      <c r="AM69" s="879"/>
      <c r="AN69" s="879"/>
      <c r="AO69" s="879"/>
      <c r="AP69" s="879" t="s">
        <v>524</v>
      </c>
      <c r="AQ69" s="879"/>
      <c r="AR69" s="879"/>
      <c r="AS69" s="879"/>
      <c r="AT69" s="879"/>
      <c r="AU69" s="879" t="s">
        <v>524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597</v>
      </c>
      <c r="C70" s="922"/>
      <c r="D70" s="922"/>
      <c r="E70" s="922"/>
      <c r="F70" s="922"/>
      <c r="G70" s="922"/>
      <c r="H70" s="922"/>
      <c r="I70" s="922"/>
      <c r="J70" s="922"/>
      <c r="K70" s="922"/>
      <c r="L70" s="922"/>
      <c r="M70" s="922"/>
      <c r="N70" s="922"/>
      <c r="O70" s="922"/>
      <c r="P70" s="923"/>
      <c r="Q70" s="924">
        <v>138</v>
      </c>
      <c r="R70" s="879"/>
      <c r="S70" s="879"/>
      <c r="T70" s="879"/>
      <c r="U70" s="879"/>
      <c r="V70" s="879">
        <v>67</v>
      </c>
      <c r="W70" s="879"/>
      <c r="X70" s="879"/>
      <c r="Y70" s="879"/>
      <c r="Z70" s="879"/>
      <c r="AA70" s="879">
        <v>71</v>
      </c>
      <c r="AB70" s="879"/>
      <c r="AC70" s="879"/>
      <c r="AD70" s="879"/>
      <c r="AE70" s="879"/>
      <c r="AF70" s="879">
        <v>71</v>
      </c>
      <c r="AG70" s="879"/>
      <c r="AH70" s="879"/>
      <c r="AI70" s="879"/>
      <c r="AJ70" s="879"/>
      <c r="AK70" s="879" t="s">
        <v>524</v>
      </c>
      <c r="AL70" s="879"/>
      <c r="AM70" s="879"/>
      <c r="AN70" s="879"/>
      <c r="AO70" s="879"/>
      <c r="AP70" s="879" t="s">
        <v>524</v>
      </c>
      <c r="AQ70" s="879"/>
      <c r="AR70" s="879"/>
      <c r="AS70" s="879"/>
      <c r="AT70" s="879"/>
      <c r="AU70" s="879" t="s">
        <v>601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598</v>
      </c>
      <c r="C71" s="922"/>
      <c r="D71" s="922"/>
      <c r="E71" s="922"/>
      <c r="F71" s="922"/>
      <c r="G71" s="922"/>
      <c r="H71" s="922"/>
      <c r="I71" s="922"/>
      <c r="J71" s="922"/>
      <c r="K71" s="922"/>
      <c r="L71" s="922"/>
      <c r="M71" s="922"/>
      <c r="N71" s="922"/>
      <c r="O71" s="922"/>
      <c r="P71" s="923"/>
      <c r="Q71" s="924">
        <v>505</v>
      </c>
      <c r="R71" s="879"/>
      <c r="S71" s="879"/>
      <c r="T71" s="879"/>
      <c r="U71" s="879"/>
      <c r="V71" s="879">
        <v>445</v>
      </c>
      <c r="W71" s="879"/>
      <c r="X71" s="879"/>
      <c r="Y71" s="879"/>
      <c r="Z71" s="879"/>
      <c r="AA71" s="879">
        <v>60</v>
      </c>
      <c r="AB71" s="879"/>
      <c r="AC71" s="879"/>
      <c r="AD71" s="879"/>
      <c r="AE71" s="879"/>
      <c r="AF71" s="879">
        <v>60</v>
      </c>
      <c r="AG71" s="879"/>
      <c r="AH71" s="879"/>
      <c r="AI71" s="879"/>
      <c r="AJ71" s="879"/>
      <c r="AK71" s="879" t="s">
        <v>524</v>
      </c>
      <c r="AL71" s="879"/>
      <c r="AM71" s="879"/>
      <c r="AN71" s="879"/>
      <c r="AO71" s="879"/>
      <c r="AP71" s="879">
        <v>24</v>
      </c>
      <c r="AQ71" s="879"/>
      <c r="AR71" s="879"/>
      <c r="AS71" s="879"/>
      <c r="AT71" s="879"/>
      <c r="AU71" s="879" t="s">
        <v>524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599</v>
      </c>
      <c r="C72" s="922"/>
      <c r="D72" s="922"/>
      <c r="E72" s="922"/>
      <c r="F72" s="922"/>
      <c r="G72" s="922"/>
      <c r="H72" s="922"/>
      <c r="I72" s="922"/>
      <c r="J72" s="922"/>
      <c r="K72" s="922"/>
      <c r="L72" s="922"/>
      <c r="M72" s="922"/>
      <c r="N72" s="922"/>
      <c r="O72" s="922"/>
      <c r="P72" s="923"/>
      <c r="Q72" s="929">
        <v>224</v>
      </c>
      <c r="R72" s="928"/>
      <c r="S72" s="928"/>
      <c r="T72" s="928"/>
      <c r="U72" s="878"/>
      <c r="V72" s="927">
        <v>222</v>
      </c>
      <c r="W72" s="928"/>
      <c r="X72" s="928"/>
      <c r="Y72" s="928"/>
      <c r="Z72" s="878"/>
      <c r="AA72" s="927">
        <v>2</v>
      </c>
      <c r="AB72" s="928"/>
      <c r="AC72" s="928"/>
      <c r="AD72" s="928"/>
      <c r="AE72" s="878"/>
      <c r="AF72" s="927">
        <v>2</v>
      </c>
      <c r="AG72" s="928"/>
      <c r="AH72" s="928"/>
      <c r="AI72" s="928"/>
      <c r="AJ72" s="878"/>
      <c r="AK72" s="927">
        <v>8</v>
      </c>
      <c r="AL72" s="928"/>
      <c r="AM72" s="928"/>
      <c r="AN72" s="928"/>
      <c r="AO72" s="878"/>
      <c r="AP72" s="927" t="s">
        <v>524</v>
      </c>
      <c r="AQ72" s="928"/>
      <c r="AR72" s="928"/>
      <c r="AS72" s="928"/>
      <c r="AT72" s="878"/>
      <c r="AU72" s="927" t="s">
        <v>524</v>
      </c>
      <c r="AV72" s="928"/>
      <c r="AW72" s="928"/>
      <c r="AX72" s="928"/>
      <c r="AY72" s="878"/>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600</v>
      </c>
      <c r="C73" s="922"/>
      <c r="D73" s="922"/>
      <c r="E73" s="922"/>
      <c r="F73" s="922"/>
      <c r="G73" s="922"/>
      <c r="H73" s="922"/>
      <c r="I73" s="922"/>
      <c r="J73" s="922"/>
      <c r="K73" s="922"/>
      <c r="L73" s="922"/>
      <c r="M73" s="922"/>
      <c r="N73" s="922"/>
      <c r="O73" s="922"/>
      <c r="P73" s="923"/>
      <c r="Q73" s="929">
        <v>137250</v>
      </c>
      <c r="R73" s="928"/>
      <c r="S73" s="928"/>
      <c r="T73" s="928"/>
      <c r="U73" s="878"/>
      <c r="V73" s="927">
        <v>125951</v>
      </c>
      <c r="W73" s="928"/>
      <c r="X73" s="928"/>
      <c r="Y73" s="928"/>
      <c r="Z73" s="878"/>
      <c r="AA73" s="927">
        <v>11299</v>
      </c>
      <c r="AB73" s="928"/>
      <c r="AC73" s="928"/>
      <c r="AD73" s="928"/>
      <c r="AE73" s="878"/>
      <c r="AF73" s="927">
        <v>11299</v>
      </c>
      <c r="AG73" s="928"/>
      <c r="AH73" s="928"/>
      <c r="AI73" s="928"/>
      <c r="AJ73" s="878"/>
      <c r="AK73" s="927" t="s">
        <v>524</v>
      </c>
      <c r="AL73" s="928"/>
      <c r="AM73" s="928"/>
      <c r="AN73" s="928"/>
      <c r="AO73" s="878"/>
      <c r="AP73" s="927" t="s">
        <v>524</v>
      </c>
      <c r="AQ73" s="928"/>
      <c r="AR73" s="928"/>
      <c r="AS73" s="928"/>
      <c r="AT73" s="878"/>
      <c r="AU73" s="927" t="s">
        <v>524</v>
      </c>
      <c r="AV73" s="928"/>
      <c r="AW73" s="928"/>
      <c r="AX73" s="928"/>
      <c r="AY73" s="878"/>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9"/>
      <c r="R74" s="928"/>
      <c r="S74" s="928"/>
      <c r="T74" s="928"/>
      <c r="U74" s="878"/>
      <c r="V74" s="927"/>
      <c r="W74" s="928"/>
      <c r="X74" s="928"/>
      <c r="Y74" s="928"/>
      <c r="Z74" s="878"/>
      <c r="AA74" s="927"/>
      <c r="AB74" s="928"/>
      <c r="AC74" s="928"/>
      <c r="AD74" s="928"/>
      <c r="AE74" s="878"/>
      <c r="AF74" s="927"/>
      <c r="AG74" s="928"/>
      <c r="AH74" s="928"/>
      <c r="AI74" s="928"/>
      <c r="AJ74" s="878"/>
      <c r="AK74" s="927"/>
      <c r="AL74" s="928"/>
      <c r="AM74" s="928"/>
      <c r="AN74" s="928"/>
      <c r="AO74" s="878"/>
      <c r="AP74" s="927"/>
      <c r="AQ74" s="928"/>
      <c r="AR74" s="928"/>
      <c r="AS74" s="928"/>
      <c r="AT74" s="878"/>
      <c r="AU74" s="927"/>
      <c r="AV74" s="928"/>
      <c r="AW74" s="928"/>
      <c r="AX74" s="928"/>
      <c r="AY74" s="878"/>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9"/>
      <c r="R75" s="928"/>
      <c r="S75" s="928"/>
      <c r="T75" s="928"/>
      <c r="U75" s="878"/>
      <c r="V75" s="927"/>
      <c r="W75" s="928"/>
      <c r="X75" s="928"/>
      <c r="Y75" s="928"/>
      <c r="Z75" s="878"/>
      <c r="AA75" s="927"/>
      <c r="AB75" s="928"/>
      <c r="AC75" s="928"/>
      <c r="AD75" s="928"/>
      <c r="AE75" s="878"/>
      <c r="AF75" s="927"/>
      <c r="AG75" s="928"/>
      <c r="AH75" s="928"/>
      <c r="AI75" s="928"/>
      <c r="AJ75" s="878"/>
      <c r="AK75" s="927"/>
      <c r="AL75" s="928"/>
      <c r="AM75" s="928"/>
      <c r="AN75" s="928"/>
      <c r="AO75" s="878"/>
      <c r="AP75" s="927"/>
      <c r="AQ75" s="928"/>
      <c r="AR75" s="928"/>
      <c r="AS75" s="928"/>
      <c r="AT75" s="878"/>
      <c r="AU75" s="927"/>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9"/>
      <c r="R76" s="928"/>
      <c r="S76" s="928"/>
      <c r="T76" s="928"/>
      <c r="U76" s="878"/>
      <c r="V76" s="927"/>
      <c r="W76" s="928"/>
      <c r="X76" s="928"/>
      <c r="Y76" s="928"/>
      <c r="Z76" s="878"/>
      <c r="AA76" s="927"/>
      <c r="AB76" s="928"/>
      <c r="AC76" s="928"/>
      <c r="AD76" s="928"/>
      <c r="AE76" s="878"/>
      <c r="AF76" s="927"/>
      <c r="AG76" s="928"/>
      <c r="AH76" s="928"/>
      <c r="AI76" s="928"/>
      <c r="AJ76" s="878"/>
      <c r="AK76" s="927"/>
      <c r="AL76" s="928"/>
      <c r="AM76" s="928"/>
      <c r="AN76" s="928"/>
      <c r="AO76" s="878"/>
      <c r="AP76" s="927"/>
      <c r="AQ76" s="928"/>
      <c r="AR76" s="928"/>
      <c r="AS76" s="928"/>
      <c r="AT76" s="878"/>
      <c r="AU76" s="927"/>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9"/>
      <c r="R77" s="928"/>
      <c r="S77" s="928"/>
      <c r="T77" s="928"/>
      <c r="U77" s="878"/>
      <c r="V77" s="927"/>
      <c r="W77" s="928"/>
      <c r="X77" s="928"/>
      <c r="Y77" s="928"/>
      <c r="Z77" s="878"/>
      <c r="AA77" s="927"/>
      <c r="AB77" s="928"/>
      <c r="AC77" s="928"/>
      <c r="AD77" s="928"/>
      <c r="AE77" s="878"/>
      <c r="AF77" s="927"/>
      <c r="AG77" s="928"/>
      <c r="AH77" s="928"/>
      <c r="AI77" s="928"/>
      <c r="AJ77" s="878"/>
      <c r="AK77" s="927"/>
      <c r="AL77" s="928"/>
      <c r="AM77" s="928"/>
      <c r="AN77" s="928"/>
      <c r="AO77" s="878"/>
      <c r="AP77" s="927"/>
      <c r="AQ77" s="928"/>
      <c r="AR77" s="928"/>
      <c r="AS77" s="928"/>
      <c r="AT77" s="878"/>
      <c r="AU77" s="927"/>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398</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38" t="s">
        <v>429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CR7</f>
        <v>10</v>
      </c>
      <c r="CS102" s="898"/>
      <c r="CT102" s="898"/>
      <c r="CU102" s="898"/>
      <c r="CV102" s="941"/>
      <c r="CW102" s="940">
        <f>CW7</f>
        <v>8</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438</v>
      </c>
      <c r="AG109" s="943"/>
      <c r="AH109" s="943"/>
      <c r="AI109" s="943"/>
      <c r="AJ109" s="944"/>
      <c r="AK109" s="942" t="s">
        <v>313</v>
      </c>
      <c r="AL109" s="943"/>
      <c r="AM109" s="943"/>
      <c r="AN109" s="943"/>
      <c r="AO109" s="944"/>
      <c r="AP109" s="942" t="s">
        <v>439</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438</v>
      </c>
      <c r="BW109" s="943"/>
      <c r="BX109" s="943"/>
      <c r="BY109" s="943"/>
      <c r="BZ109" s="944"/>
      <c r="CA109" s="942" t="s">
        <v>313</v>
      </c>
      <c r="CB109" s="943"/>
      <c r="CC109" s="943"/>
      <c r="CD109" s="943"/>
      <c r="CE109" s="944"/>
      <c r="CF109" s="963" t="s">
        <v>439</v>
      </c>
      <c r="CG109" s="963"/>
      <c r="CH109" s="963"/>
      <c r="CI109" s="963"/>
      <c r="CJ109" s="963"/>
      <c r="CK109" s="942" t="s">
        <v>440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438</v>
      </c>
      <c r="DM109" s="943"/>
      <c r="DN109" s="943"/>
      <c r="DO109" s="943"/>
      <c r="DP109" s="944"/>
      <c r="DQ109" s="942" t="s">
        <v>313</v>
      </c>
      <c r="DR109" s="943"/>
      <c r="DS109" s="943"/>
      <c r="DT109" s="943"/>
      <c r="DU109" s="944"/>
      <c r="DV109" s="942" t="s">
        <v>439</v>
      </c>
      <c r="DW109" s="943"/>
      <c r="DX109" s="943"/>
      <c r="DY109" s="943"/>
      <c r="DZ109" s="945"/>
    </row>
    <row r="110" spans="1:131" s="248" customFormat="1" ht="26.25" customHeight="1">
      <c r="A110" s="946" t="s">
        <v>441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186275</v>
      </c>
      <c r="AB110" s="950"/>
      <c r="AC110" s="950"/>
      <c r="AD110" s="950"/>
      <c r="AE110" s="951"/>
      <c r="AF110" s="952">
        <v>179340</v>
      </c>
      <c r="AG110" s="950"/>
      <c r="AH110" s="950"/>
      <c r="AI110" s="950"/>
      <c r="AJ110" s="951"/>
      <c r="AK110" s="952">
        <v>177129</v>
      </c>
      <c r="AL110" s="950"/>
      <c r="AM110" s="950"/>
      <c r="AN110" s="950"/>
      <c r="AO110" s="951"/>
      <c r="AP110" s="953">
        <v>14.3</v>
      </c>
      <c r="AQ110" s="954"/>
      <c r="AR110" s="954"/>
      <c r="AS110" s="954"/>
      <c r="AT110" s="955"/>
      <c r="AU110" s="956" t="s">
        <v>73</v>
      </c>
      <c r="AV110" s="957"/>
      <c r="AW110" s="957"/>
      <c r="AX110" s="957"/>
      <c r="AY110" s="957"/>
      <c r="AZ110" s="998" t="s">
        <v>442</v>
      </c>
      <c r="BA110" s="947"/>
      <c r="BB110" s="947"/>
      <c r="BC110" s="947"/>
      <c r="BD110" s="947"/>
      <c r="BE110" s="947"/>
      <c r="BF110" s="947"/>
      <c r="BG110" s="947"/>
      <c r="BH110" s="947"/>
      <c r="BI110" s="947"/>
      <c r="BJ110" s="947"/>
      <c r="BK110" s="947"/>
      <c r="BL110" s="947"/>
      <c r="BM110" s="947"/>
      <c r="BN110" s="947"/>
      <c r="BO110" s="947"/>
      <c r="BP110" s="948"/>
      <c r="BQ110" s="984">
        <v>1272002</v>
      </c>
      <c r="BR110" s="985"/>
      <c r="BS110" s="985"/>
      <c r="BT110" s="985"/>
      <c r="BU110" s="985"/>
      <c r="BV110" s="985">
        <v>1383873</v>
      </c>
      <c r="BW110" s="985"/>
      <c r="BX110" s="985"/>
      <c r="BY110" s="985"/>
      <c r="BZ110" s="985"/>
      <c r="CA110" s="985">
        <v>1688429</v>
      </c>
      <c r="CB110" s="985"/>
      <c r="CC110" s="985"/>
      <c r="CD110" s="985"/>
      <c r="CE110" s="985"/>
      <c r="CF110" s="999">
        <v>136.1</v>
      </c>
      <c r="CG110" s="1000"/>
      <c r="CH110" s="1000"/>
      <c r="CI110" s="1000"/>
      <c r="CJ110" s="1000"/>
      <c r="CK110" s="1001" t="s">
        <v>443</v>
      </c>
      <c r="CL110" s="1002"/>
      <c r="CM110" s="981" t="s">
        <v>444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445</v>
      </c>
      <c r="DH110" s="985"/>
      <c r="DI110" s="985"/>
      <c r="DJ110" s="985"/>
      <c r="DK110" s="985"/>
      <c r="DL110" s="985" t="s">
        <v>445</v>
      </c>
      <c r="DM110" s="985"/>
      <c r="DN110" s="985"/>
      <c r="DO110" s="985"/>
      <c r="DP110" s="985"/>
      <c r="DQ110" s="985" t="s">
        <v>445</v>
      </c>
      <c r="DR110" s="985"/>
      <c r="DS110" s="985"/>
      <c r="DT110" s="985"/>
      <c r="DU110" s="985"/>
      <c r="DV110" s="986" t="s">
        <v>445</v>
      </c>
      <c r="DW110" s="986"/>
      <c r="DX110" s="986"/>
      <c r="DY110" s="986"/>
      <c r="DZ110" s="987"/>
    </row>
    <row r="111" spans="1:131" s="248" customFormat="1" ht="26.25" customHeight="1">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419</v>
      </c>
      <c r="AB111" s="992"/>
      <c r="AC111" s="992"/>
      <c r="AD111" s="992"/>
      <c r="AE111" s="993"/>
      <c r="AF111" s="994" t="s">
        <v>419</v>
      </c>
      <c r="AG111" s="992"/>
      <c r="AH111" s="992"/>
      <c r="AI111" s="992"/>
      <c r="AJ111" s="993"/>
      <c r="AK111" s="994" t="s">
        <v>419</v>
      </c>
      <c r="AL111" s="992"/>
      <c r="AM111" s="992"/>
      <c r="AN111" s="992"/>
      <c r="AO111" s="993"/>
      <c r="AP111" s="995" t="s">
        <v>419</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t="s">
        <v>248</v>
      </c>
      <c r="BR111" s="978"/>
      <c r="BS111" s="978"/>
      <c r="BT111" s="978"/>
      <c r="BU111" s="978"/>
      <c r="BV111" s="978" t="s">
        <v>248</v>
      </c>
      <c r="BW111" s="978"/>
      <c r="BX111" s="978"/>
      <c r="BY111" s="978"/>
      <c r="BZ111" s="978"/>
      <c r="CA111" s="978" t="s">
        <v>248</v>
      </c>
      <c r="CB111" s="978"/>
      <c r="CC111" s="978"/>
      <c r="CD111" s="978"/>
      <c r="CE111" s="978"/>
      <c r="CF111" s="972" t="s">
        <v>248</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449</v>
      </c>
      <c r="DH111" s="978"/>
      <c r="DI111" s="978"/>
      <c r="DJ111" s="978"/>
      <c r="DK111" s="978"/>
      <c r="DL111" s="978" t="s">
        <v>248</v>
      </c>
      <c r="DM111" s="978"/>
      <c r="DN111" s="978"/>
      <c r="DO111" s="978"/>
      <c r="DP111" s="978"/>
      <c r="DQ111" s="978" t="s">
        <v>248</v>
      </c>
      <c r="DR111" s="978"/>
      <c r="DS111" s="978"/>
      <c r="DT111" s="978"/>
      <c r="DU111" s="978"/>
      <c r="DV111" s="979" t="s">
        <v>248</v>
      </c>
      <c r="DW111" s="979"/>
      <c r="DX111" s="979"/>
      <c r="DY111" s="979"/>
      <c r="DZ111" s="980"/>
    </row>
    <row r="112" spans="1:131" s="248" customFormat="1" ht="26.25" customHeight="1">
      <c r="A112" s="1010" t="s">
        <v>450</v>
      </c>
      <c r="B112" s="1011"/>
      <c r="C112" s="1008" t="s">
        <v>451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248</v>
      </c>
      <c r="AB112" s="1017"/>
      <c r="AC112" s="1017"/>
      <c r="AD112" s="1017"/>
      <c r="AE112" s="1018"/>
      <c r="AF112" s="1019" t="s">
        <v>452</v>
      </c>
      <c r="AG112" s="1017"/>
      <c r="AH112" s="1017"/>
      <c r="AI112" s="1017"/>
      <c r="AJ112" s="1018"/>
      <c r="AK112" s="1019" t="s">
        <v>248</v>
      </c>
      <c r="AL112" s="1017"/>
      <c r="AM112" s="1017"/>
      <c r="AN112" s="1017"/>
      <c r="AO112" s="1018"/>
      <c r="AP112" s="1020" t="s">
        <v>248</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1039871</v>
      </c>
      <c r="BR112" s="978"/>
      <c r="BS112" s="978"/>
      <c r="BT112" s="978"/>
      <c r="BU112" s="978"/>
      <c r="BV112" s="978">
        <v>995520</v>
      </c>
      <c r="BW112" s="978"/>
      <c r="BX112" s="978"/>
      <c r="BY112" s="978"/>
      <c r="BZ112" s="978"/>
      <c r="CA112" s="978">
        <v>952291</v>
      </c>
      <c r="CB112" s="978"/>
      <c r="CC112" s="978"/>
      <c r="CD112" s="978"/>
      <c r="CE112" s="978"/>
      <c r="CF112" s="972">
        <v>76.8</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452</v>
      </c>
      <c r="DH112" s="978"/>
      <c r="DI112" s="978"/>
      <c r="DJ112" s="978"/>
      <c r="DK112" s="978"/>
      <c r="DL112" s="978" t="s">
        <v>248</v>
      </c>
      <c r="DM112" s="978"/>
      <c r="DN112" s="978"/>
      <c r="DO112" s="978"/>
      <c r="DP112" s="978"/>
      <c r="DQ112" s="978" t="s">
        <v>449</v>
      </c>
      <c r="DR112" s="978"/>
      <c r="DS112" s="978"/>
      <c r="DT112" s="978"/>
      <c r="DU112" s="978"/>
      <c r="DV112" s="979" t="s">
        <v>248</v>
      </c>
      <c r="DW112" s="979"/>
      <c r="DX112" s="979"/>
      <c r="DY112" s="979"/>
      <c r="DZ112" s="980"/>
    </row>
    <row r="113" spans="1:130" s="248" customFormat="1" ht="26.25" customHeight="1">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132365</v>
      </c>
      <c r="AB113" s="992"/>
      <c r="AC113" s="992"/>
      <c r="AD113" s="992"/>
      <c r="AE113" s="993"/>
      <c r="AF113" s="994">
        <v>147857</v>
      </c>
      <c r="AG113" s="992"/>
      <c r="AH113" s="992"/>
      <c r="AI113" s="992"/>
      <c r="AJ113" s="993"/>
      <c r="AK113" s="994">
        <v>132269</v>
      </c>
      <c r="AL113" s="992"/>
      <c r="AM113" s="992"/>
      <c r="AN113" s="992"/>
      <c r="AO113" s="993"/>
      <c r="AP113" s="995">
        <v>10.7</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4923</v>
      </c>
      <c r="BR113" s="978"/>
      <c r="BS113" s="978"/>
      <c r="BT113" s="978"/>
      <c r="BU113" s="978"/>
      <c r="BV113" s="978">
        <v>1231</v>
      </c>
      <c r="BW113" s="978"/>
      <c r="BX113" s="978"/>
      <c r="BY113" s="978"/>
      <c r="BZ113" s="978"/>
      <c r="CA113" s="978">
        <v>2462</v>
      </c>
      <c r="CB113" s="978"/>
      <c r="CC113" s="978"/>
      <c r="CD113" s="978"/>
      <c r="CE113" s="978"/>
      <c r="CF113" s="972">
        <v>0.2</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449</v>
      </c>
      <c r="DH113" s="1017"/>
      <c r="DI113" s="1017"/>
      <c r="DJ113" s="1017"/>
      <c r="DK113" s="1018"/>
      <c r="DL113" s="1019" t="s">
        <v>248</v>
      </c>
      <c r="DM113" s="1017"/>
      <c r="DN113" s="1017"/>
      <c r="DO113" s="1017"/>
      <c r="DP113" s="1018"/>
      <c r="DQ113" s="1019" t="s">
        <v>248</v>
      </c>
      <c r="DR113" s="1017"/>
      <c r="DS113" s="1017"/>
      <c r="DT113" s="1017"/>
      <c r="DU113" s="1018"/>
      <c r="DV113" s="1020" t="s">
        <v>248</v>
      </c>
      <c r="DW113" s="1021"/>
      <c r="DX113" s="1021"/>
      <c r="DY113" s="1021"/>
      <c r="DZ113" s="1022"/>
    </row>
    <row r="114" spans="1:130" s="248" customFormat="1" ht="26.25" customHeight="1">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1248</v>
      </c>
      <c r="AB114" s="1017"/>
      <c r="AC114" s="1017"/>
      <c r="AD114" s="1017"/>
      <c r="AE114" s="1018"/>
      <c r="AF114" s="1019">
        <v>1245</v>
      </c>
      <c r="AG114" s="1017"/>
      <c r="AH114" s="1017"/>
      <c r="AI114" s="1017"/>
      <c r="AJ114" s="1018"/>
      <c r="AK114" s="1019">
        <v>1241</v>
      </c>
      <c r="AL114" s="1017"/>
      <c r="AM114" s="1017"/>
      <c r="AN114" s="1017"/>
      <c r="AO114" s="1018"/>
      <c r="AP114" s="1020">
        <v>0.1</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280917</v>
      </c>
      <c r="BR114" s="978"/>
      <c r="BS114" s="978"/>
      <c r="BT114" s="978"/>
      <c r="BU114" s="978"/>
      <c r="BV114" s="978">
        <v>267763</v>
      </c>
      <c r="BW114" s="978"/>
      <c r="BX114" s="978"/>
      <c r="BY114" s="978"/>
      <c r="BZ114" s="978"/>
      <c r="CA114" s="978">
        <v>245695</v>
      </c>
      <c r="CB114" s="978"/>
      <c r="CC114" s="978"/>
      <c r="CD114" s="978"/>
      <c r="CE114" s="978"/>
      <c r="CF114" s="972">
        <v>19.8</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248</v>
      </c>
      <c r="DH114" s="1017"/>
      <c r="DI114" s="1017"/>
      <c r="DJ114" s="1017"/>
      <c r="DK114" s="1018"/>
      <c r="DL114" s="1019" t="s">
        <v>248</v>
      </c>
      <c r="DM114" s="1017"/>
      <c r="DN114" s="1017"/>
      <c r="DO114" s="1017"/>
      <c r="DP114" s="1018"/>
      <c r="DQ114" s="1019" t="s">
        <v>248</v>
      </c>
      <c r="DR114" s="1017"/>
      <c r="DS114" s="1017"/>
      <c r="DT114" s="1017"/>
      <c r="DU114" s="1018"/>
      <c r="DV114" s="1020" t="s">
        <v>248</v>
      </c>
      <c r="DW114" s="1021"/>
      <c r="DX114" s="1021"/>
      <c r="DY114" s="1021"/>
      <c r="DZ114" s="1022"/>
    </row>
    <row r="115" spans="1:130" s="248" customFormat="1" ht="26.25" customHeight="1">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462</v>
      </c>
      <c r="AB115" s="992"/>
      <c r="AC115" s="992"/>
      <c r="AD115" s="992"/>
      <c r="AE115" s="993"/>
      <c r="AF115" s="994" t="s">
        <v>248</v>
      </c>
      <c r="AG115" s="992"/>
      <c r="AH115" s="992"/>
      <c r="AI115" s="992"/>
      <c r="AJ115" s="993"/>
      <c r="AK115" s="994" t="s">
        <v>462</v>
      </c>
      <c r="AL115" s="992"/>
      <c r="AM115" s="992"/>
      <c r="AN115" s="992"/>
      <c r="AO115" s="993"/>
      <c r="AP115" s="995" t="s">
        <v>248</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248</v>
      </c>
      <c r="BR115" s="978"/>
      <c r="BS115" s="978"/>
      <c r="BT115" s="978"/>
      <c r="BU115" s="978"/>
      <c r="BV115" s="978" t="s">
        <v>248</v>
      </c>
      <c r="BW115" s="978"/>
      <c r="BX115" s="978"/>
      <c r="BY115" s="978"/>
      <c r="BZ115" s="978"/>
      <c r="CA115" s="978" t="s">
        <v>248</v>
      </c>
      <c r="CB115" s="978"/>
      <c r="CC115" s="978"/>
      <c r="CD115" s="978"/>
      <c r="CE115" s="978"/>
      <c r="CF115" s="972" t="s">
        <v>449</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248</v>
      </c>
      <c r="DH115" s="1017"/>
      <c r="DI115" s="1017"/>
      <c r="DJ115" s="1017"/>
      <c r="DK115" s="1018"/>
      <c r="DL115" s="1019" t="s">
        <v>248</v>
      </c>
      <c r="DM115" s="1017"/>
      <c r="DN115" s="1017"/>
      <c r="DO115" s="1017"/>
      <c r="DP115" s="1018"/>
      <c r="DQ115" s="1019" t="s">
        <v>248</v>
      </c>
      <c r="DR115" s="1017"/>
      <c r="DS115" s="1017"/>
      <c r="DT115" s="1017"/>
      <c r="DU115" s="1018"/>
      <c r="DV115" s="1020" t="s">
        <v>248</v>
      </c>
      <c r="DW115" s="1021"/>
      <c r="DX115" s="1021"/>
      <c r="DY115" s="1021"/>
      <c r="DZ115" s="1022"/>
    </row>
    <row r="116" spans="1:130" s="248" customFormat="1" ht="26.25" customHeight="1">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248</v>
      </c>
      <c r="AB116" s="1017"/>
      <c r="AC116" s="1017"/>
      <c r="AD116" s="1017"/>
      <c r="AE116" s="1018"/>
      <c r="AF116" s="1019" t="s">
        <v>248</v>
      </c>
      <c r="AG116" s="1017"/>
      <c r="AH116" s="1017"/>
      <c r="AI116" s="1017"/>
      <c r="AJ116" s="1018"/>
      <c r="AK116" s="1019" t="s">
        <v>248</v>
      </c>
      <c r="AL116" s="1017"/>
      <c r="AM116" s="1017"/>
      <c r="AN116" s="1017"/>
      <c r="AO116" s="1018"/>
      <c r="AP116" s="1020" t="s">
        <v>248</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248</v>
      </c>
      <c r="BR116" s="978"/>
      <c r="BS116" s="978"/>
      <c r="BT116" s="978"/>
      <c r="BU116" s="978"/>
      <c r="BV116" s="978" t="s">
        <v>248</v>
      </c>
      <c r="BW116" s="978"/>
      <c r="BX116" s="978"/>
      <c r="BY116" s="978"/>
      <c r="BZ116" s="978"/>
      <c r="CA116" s="978" t="s">
        <v>248</v>
      </c>
      <c r="CB116" s="978"/>
      <c r="CC116" s="978"/>
      <c r="CD116" s="978"/>
      <c r="CE116" s="978"/>
      <c r="CF116" s="972" t="s">
        <v>449</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248</v>
      </c>
      <c r="DH116" s="1017"/>
      <c r="DI116" s="1017"/>
      <c r="DJ116" s="1017"/>
      <c r="DK116" s="1018"/>
      <c r="DL116" s="1019" t="s">
        <v>248</v>
      </c>
      <c r="DM116" s="1017"/>
      <c r="DN116" s="1017"/>
      <c r="DO116" s="1017"/>
      <c r="DP116" s="1018"/>
      <c r="DQ116" s="1019" t="s">
        <v>248</v>
      </c>
      <c r="DR116" s="1017"/>
      <c r="DS116" s="1017"/>
      <c r="DT116" s="1017"/>
      <c r="DU116" s="1018"/>
      <c r="DV116" s="1020" t="s">
        <v>248</v>
      </c>
      <c r="DW116" s="1021"/>
      <c r="DX116" s="1021"/>
      <c r="DY116" s="1021"/>
      <c r="DZ116" s="1022"/>
    </row>
    <row r="117" spans="1:130" s="248" customFormat="1" ht="26.25" customHeight="1">
      <c r="A117" s="962" t="s">
        <v>192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319888</v>
      </c>
      <c r="AB117" s="1035"/>
      <c r="AC117" s="1035"/>
      <c r="AD117" s="1035"/>
      <c r="AE117" s="1036"/>
      <c r="AF117" s="1037">
        <v>328442</v>
      </c>
      <c r="AG117" s="1035"/>
      <c r="AH117" s="1035"/>
      <c r="AI117" s="1035"/>
      <c r="AJ117" s="1036"/>
      <c r="AK117" s="1037">
        <v>310639</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248</v>
      </c>
      <c r="BR117" s="978"/>
      <c r="BS117" s="978"/>
      <c r="BT117" s="978"/>
      <c r="BU117" s="978"/>
      <c r="BV117" s="978" t="s">
        <v>248</v>
      </c>
      <c r="BW117" s="978"/>
      <c r="BX117" s="978"/>
      <c r="BY117" s="978"/>
      <c r="BZ117" s="978"/>
      <c r="CA117" s="978" t="s">
        <v>248</v>
      </c>
      <c r="CB117" s="978"/>
      <c r="CC117" s="978"/>
      <c r="CD117" s="978"/>
      <c r="CE117" s="978"/>
      <c r="CF117" s="972" t="s">
        <v>248</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449</v>
      </c>
      <c r="DH117" s="1017"/>
      <c r="DI117" s="1017"/>
      <c r="DJ117" s="1017"/>
      <c r="DK117" s="1018"/>
      <c r="DL117" s="1019" t="s">
        <v>248</v>
      </c>
      <c r="DM117" s="1017"/>
      <c r="DN117" s="1017"/>
      <c r="DO117" s="1017"/>
      <c r="DP117" s="1018"/>
      <c r="DQ117" s="1019" t="s">
        <v>462</v>
      </c>
      <c r="DR117" s="1017"/>
      <c r="DS117" s="1017"/>
      <c r="DT117" s="1017"/>
      <c r="DU117" s="1018"/>
      <c r="DV117" s="1020" t="s">
        <v>248</v>
      </c>
      <c r="DW117" s="1021"/>
      <c r="DX117" s="1021"/>
      <c r="DY117" s="1021"/>
      <c r="DZ117" s="1022"/>
    </row>
    <row r="118" spans="1:130" s="248" customFormat="1" ht="26.25" customHeight="1">
      <c r="A118" s="962" t="s">
        <v>440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438</v>
      </c>
      <c r="AG118" s="943"/>
      <c r="AH118" s="943"/>
      <c r="AI118" s="943"/>
      <c r="AJ118" s="944"/>
      <c r="AK118" s="942" t="s">
        <v>313</v>
      </c>
      <c r="AL118" s="943"/>
      <c r="AM118" s="943"/>
      <c r="AN118" s="943"/>
      <c r="AO118" s="944"/>
      <c r="AP118" s="1029" t="s">
        <v>439</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248</v>
      </c>
      <c r="BR118" s="1056"/>
      <c r="BS118" s="1056"/>
      <c r="BT118" s="1056"/>
      <c r="BU118" s="1056"/>
      <c r="BV118" s="1056" t="s">
        <v>248</v>
      </c>
      <c r="BW118" s="1056"/>
      <c r="BX118" s="1056"/>
      <c r="BY118" s="1056"/>
      <c r="BZ118" s="1056"/>
      <c r="CA118" s="1056" t="s">
        <v>248</v>
      </c>
      <c r="CB118" s="1056"/>
      <c r="CC118" s="1056"/>
      <c r="CD118" s="1056"/>
      <c r="CE118" s="1056"/>
      <c r="CF118" s="972" t="s">
        <v>248</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248</v>
      </c>
      <c r="DH118" s="1017"/>
      <c r="DI118" s="1017"/>
      <c r="DJ118" s="1017"/>
      <c r="DK118" s="1018"/>
      <c r="DL118" s="1019" t="s">
        <v>248</v>
      </c>
      <c r="DM118" s="1017"/>
      <c r="DN118" s="1017"/>
      <c r="DO118" s="1017"/>
      <c r="DP118" s="1018"/>
      <c r="DQ118" s="1019" t="s">
        <v>473</v>
      </c>
      <c r="DR118" s="1017"/>
      <c r="DS118" s="1017"/>
      <c r="DT118" s="1017"/>
      <c r="DU118" s="1018"/>
      <c r="DV118" s="1020" t="s">
        <v>248</v>
      </c>
      <c r="DW118" s="1021"/>
      <c r="DX118" s="1021"/>
      <c r="DY118" s="1021"/>
      <c r="DZ118" s="1022"/>
    </row>
    <row r="119" spans="1:130" s="248" customFormat="1" ht="26.25" customHeight="1">
      <c r="A119" s="1116" t="s">
        <v>443</v>
      </c>
      <c r="B119" s="1002"/>
      <c r="C119" s="981" t="s">
        <v>444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248</v>
      </c>
      <c r="AB119" s="950"/>
      <c r="AC119" s="950"/>
      <c r="AD119" s="950"/>
      <c r="AE119" s="951"/>
      <c r="AF119" s="952" t="s">
        <v>248</v>
      </c>
      <c r="AG119" s="950"/>
      <c r="AH119" s="950"/>
      <c r="AI119" s="950"/>
      <c r="AJ119" s="951"/>
      <c r="AK119" s="952" t="s">
        <v>248</v>
      </c>
      <c r="AL119" s="950"/>
      <c r="AM119" s="950"/>
      <c r="AN119" s="950"/>
      <c r="AO119" s="951"/>
      <c r="AP119" s="953" t="s">
        <v>248</v>
      </c>
      <c r="AQ119" s="954"/>
      <c r="AR119" s="954"/>
      <c r="AS119" s="954"/>
      <c r="AT119" s="955"/>
      <c r="AU119" s="960"/>
      <c r="AV119" s="961"/>
      <c r="AW119" s="961"/>
      <c r="AX119" s="961"/>
      <c r="AY119" s="961"/>
      <c r="AZ119" s="279" t="s">
        <v>192</v>
      </c>
      <c r="BA119" s="279"/>
      <c r="BB119" s="279"/>
      <c r="BC119" s="279"/>
      <c r="BD119" s="279"/>
      <c r="BE119" s="279"/>
      <c r="BF119" s="279"/>
      <c r="BG119" s="279"/>
      <c r="BH119" s="279"/>
      <c r="BI119" s="279"/>
      <c r="BJ119" s="279"/>
      <c r="BK119" s="279"/>
      <c r="BL119" s="279"/>
      <c r="BM119" s="279"/>
      <c r="BN119" s="279"/>
      <c r="BO119" s="1033" t="s">
        <v>474</v>
      </c>
      <c r="BP119" s="1064"/>
      <c r="BQ119" s="1055">
        <v>2597713</v>
      </c>
      <c r="BR119" s="1056"/>
      <c r="BS119" s="1056"/>
      <c r="BT119" s="1056"/>
      <c r="BU119" s="1056"/>
      <c r="BV119" s="1056">
        <v>2648387</v>
      </c>
      <c r="BW119" s="1056"/>
      <c r="BX119" s="1056"/>
      <c r="BY119" s="1056"/>
      <c r="BZ119" s="1056"/>
      <c r="CA119" s="1056">
        <v>2888877</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449</v>
      </c>
      <c r="DH119" s="1042"/>
      <c r="DI119" s="1042"/>
      <c r="DJ119" s="1042"/>
      <c r="DK119" s="1043"/>
      <c r="DL119" s="1041" t="s">
        <v>248</v>
      </c>
      <c r="DM119" s="1042"/>
      <c r="DN119" s="1042"/>
      <c r="DO119" s="1042"/>
      <c r="DP119" s="1043"/>
      <c r="DQ119" s="1041" t="s">
        <v>248</v>
      </c>
      <c r="DR119" s="1042"/>
      <c r="DS119" s="1042"/>
      <c r="DT119" s="1042"/>
      <c r="DU119" s="1043"/>
      <c r="DV119" s="1044" t="s">
        <v>248</v>
      </c>
      <c r="DW119" s="1045"/>
      <c r="DX119" s="1045"/>
      <c r="DY119" s="1045"/>
      <c r="DZ119" s="1046"/>
    </row>
    <row r="120" spans="1:130" s="248" customFormat="1" ht="26.25" customHeight="1">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248</v>
      </c>
      <c r="AB120" s="1017"/>
      <c r="AC120" s="1017"/>
      <c r="AD120" s="1017"/>
      <c r="AE120" s="1018"/>
      <c r="AF120" s="1019" t="s">
        <v>248</v>
      </c>
      <c r="AG120" s="1017"/>
      <c r="AH120" s="1017"/>
      <c r="AI120" s="1017"/>
      <c r="AJ120" s="1018"/>
      <c r="AK120" s="1019" t="s">
        <v>248</v>
      </c>
      <c r="AL120" s="1017"/>
      <c r="AM120" s="1017"/>
      <c r="AN120" s="1017"/>
      <c r="AO120" s="1018"/>
      <c r="AP120" s="1020" t="s">
        <v>248</v>
      </c>
      <c r="AQ120" s="1021"/>
      <c r="AR120" s="1021"/>
      <c r="AS120" s="1021"/>
      <c r="AT120" s="1022"/>
      <c r="AU120" s="1047" t="s">
        <v>476</v>
      </c>
      <c r="AV120" s="1048"/>
      <c r="AW120" s="1048"/>
      <c r="AX120" s="1048"/>
      <c r="AY120" s="1049"/>
      <c r="AZ120" s="998" t="s">
        <v>477</v>
      </c>
      <c r="BA120" s="947"/>
      <c r="BB120" s="947"/>
      <c r="BC120" s="947"/>
      <c r="BD120" s="947"/>
      <c r="BE120" s="947"/>
      <c r="BF120" s="947"/>
      <c r="BG120" s="947"/>
      <c r="BH120" s="947"/>
      <c r="BI120" s="947"/>
      <c r="BJ120" s="947"/>
      <c r="BK120" s="947"/>
      <c r="BL120" s="947"/>
      <c r="BM120" s="947"/>
      <c r="BN120" s="947"/>
      <c r="BO120" s="947"/>
      <c r="BP120" s="948"/>
      <c r="BQ120" s="984">
        <v>4003623</v>
      </c>
      <c r="BR120" s="985"/>
      <c r="BS120" s="985"/>
      <c r="BT120" s="985"/>
      <c r="BU120" s="985"/>
      <c r="BV120" s="985">
        <v>4050996</v>
      </c>
      <c r="BW120" s="985"/>
      <c r="BX120" s="985"/>
      <c r="BY120" s="985"/>
      <c r="BZ120" s="985"/>
      <c r="CA120" s="985">
        <v>3803124</v>
      </c>
      <c r="CB120" s="985"/>
      <c r="CC120" s="985"/>
      <c r="CD120" s="985"/>
      <c r="CE120" s="985"/>
      <c r="CF120" s="999">
        <v>306.60000000000002</v>
      </c>
      <c r="CG120" s="1000"/>
      <c r="CH120" s="1000"/>
      <c r="CI120" s="1000"/>
      <c r="CJ120" s="1000"/>
      <c r="CK120" s="1065" t="s">
        <v>478</v>
      </c>
      <c r="CL120" s="1066"/>
      <c r="CM120" s="1066"/>
      <c r="CN120" s="1066"/>
      <c r="CO120" s="1067"/>
      <c r="CP120" s="1073" t="s">
        <v>479</v>
      </c>
      <c r="CQ120" s="1074"/>
      <c r="CR120" s="1074"/>
      <c r="CS120" s="1074"/>
      <c r="CT120" s="1074"/>
      <c r="CU120" s="1074"/>
      <c r="CV120" s="1074"/>
      <c r="CW120" s="1074"/>
      <c r="CX120" s="1074"/>
      <c r="CY120" s="1074"/>
      <c r="CZ120" s="1074"/>
      <c r="DA120" s="1074"/>
      <c r="DB120" s="1074"/>
      <c r="DC120" s="1074"/>
      <c r="DD120" s="1074"/>
      <c r="DE120" s="1074"/>
      <c r="DF120" s="1075"/>
      <c r="DG120" s="984">
        <v>830543</v>
      </c>
      <c r="DH120" s="985"/>
      <c r="DI120" s="985"/>
      <c r="DJ120" s="985"/>
      <c r="DK120" s="985"/>
      <c r="DL120" s="985">
        <v>780528</v>
      </c>
      <c r="DM120" s="985"/>
      <c r="DN120" s="985"/>
      <c r="DO120" s="985"/>
      <c r="DP120" s="985"/>
      <c r="DQ120" s="985">
        <v>740768</v>
      </c>
      <c r="DR120" s="985"/>
      <c r="DS120" s="985"/>
      <c r="DT120" s="985"/>
      <c r="DU120" s="985"/>
      <c r="DV120" s="986">
        <v>59.7</v>
      </c>
      <c r="DW120" s="986"/>
      <c r="DX120" s="986"/>
      <c r="DY120" s="986"/>
      <c r="DZ120" s="987"/>
    </row>
    <row r="121" spans="1:130" s="248" customFormat="1" ht="26.25" customHeight="1">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473</v>
      </c>
      <c r="AB121" s="1017"/>
      <c r="AC121" s="1017"/>
      <c r="AD121" s="1017"/>
      <c r="AE121" s="1018"/>
      <c r="AF121" s="1019" t="s">
        <v>248</v>
      </c>
      <c r="AG121" s="1017"/>
      <c r="AH121" s="1017"/>
      <c r="AI121" s="1017"/>
      <c r="AJ121" s="1018"/>
      <c r="AK121" s="1019" t="s">
        <v>248</v>
      </c>
      <c r="AL121" s="1017"/>
      <c r="AM121" s="1017"/>
      <c r="AN121" s="1017"/>
      <c r="AO121" s="1018"/>
      <c r="AP121" s="1020" t="s">
        <v>248</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t="s">
        <v>248</v>
      </c>
      <c r="BR121" s="978"/>
      <c r="BS121" s="978"/>
      <c r="BT121" s="978"/>
      <c r="BU121" s="978"/>
      <c r="BV121" s="978" t="s">
        <v>248</v>
      </c>
      <c r="BW121" s="978"/>
      <c r="BX121" s="978"/>
      <c r="BY121" s="978"/>
      <c r="BZ121" s="978"/>
      <c r="CA121" s="978" t="s">
        <v>248</v>
      </c>
      <c r="CB121" s="978"/>
      <c r="CC121" s="978"/>
      <c r="CD121" s="978"/>
      <c r="CE121" s="978"/>
      <c r="CF121" s="972" t="s">
        <v>248</v>
      </c>
      <c r="CG121" s="973"/>
      <c r="CH121" s="973"/>
      <c r="CI121" s="973"/>
      <c r="CJ121" s="973"/>
      <c r="CK121" s="1068"/>
      <c r="CL121" s="1069"/>
      <c r="CM121" s="1069"/>
      <c r="CN121" s="1069"/>
      <c r="CO121" s="1070"/>
      <c r="CP121" s="1078" t="s">
        <v>413</v>
      </c>
      <c r="CQ121" s="1079"/>
      <c r="CR121" s="1079"/>
      <c r="CS121" s="1079"/>
      <c r="CT121" s="1079"/>
      <c r="CU121" s="1079"/>
      <c r="CV121" s="1079"/>
      <c r="CW121" s="1079"/>
      <c r="CX121" s="1079"/>
      <c r="CY121" s="1079"/>
      <c r="CZ121" s="1079"/>
      <c r="DA121" s="1079"/>
      <c r="DB121" s="1079"/>
      <c r="DC121" s="1079"/>
      <c r="DD121" s="1079"/>
      <c r="DE121" s="1079"/>
      <c r="DF121" s="1080"/>
      <c r="DG121" s="977">
        <v>209328</v>
      </c>
      <c r="DH121" s="978"/>
      <c r="DI121" s="978"/>
      <c r="DJ121" s="978"/>
      <c r="DK121" s="978"/>
      <c r="DL121" s="978">
        <v>214992</v>
      </c>
      <c r="DM121" s="978"/>
      <c r="DN121" s="978"/>
      <c r="DO121" s="978"/>
      <c r="DP121" s="978"/>
      <c r="DQ121" s="978">
        <v>211523</v>
      </c>
      <c r="DR121" s="978"/>
      <c r="DS121" s="978"/>
      <c r="DT121" s="978"/>
      <c r="DU121" s="978"/>
      <c r="DV121" s="979">
        <v>17.100000000000001</v>
      </c>
      <c r="DW121" s="979"/>
      <c r="DX121" s="979"/>
      <c r="DY121" s="979"/>
      <c r="DZ121" s="980"/>
    </row>
    <row r="122" spans="1:130" s="248" customFormat="1" ht="26.25" customHeight="1">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462</v>
      </c>
      <c r="AB122" s="1017"/>
      <c r="AC122" s="1017"/>
      <c r="AD122" s="1017"/>
      <c r="AE122" s="1018"/>
      <c r="AF122" s="1019" t="s">
        <v>248</v>
      </c>
      <c r="AG122" s="1017"/>
      <c r="AH122" s="1017"/>
      <c r="AI122" s="1017"/>
      <c r="AJ122" s="1018"/>
      <c r="AK122" s="1019" t="s">
        <v>473</v>
      </c>
      <c r="AL122" s="1017"/>
      <c r="AM122" s="1017"/>
      <c r="AN122" s="1017"/>
      <c r="AO122" s="1018"/>
      <c r="AP122" s="1020" t="s">
        <v>248</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2404885</v>
      </c>
      <c r="BR122" s="1056"/>
      <c r="BS122" s="1056"/>
      <c r="BT122" s="1056"/>
      <c r="BU122" s="1056"/>
      <c r="BV122" s="1056">
        <v>2371869</v>
      </c>
      <c r="BW122" s="1056"/>
      <c r="BX122" s="1056"/>
      <c r="BY122" s="1056"/>
      <c r="BZ122" s="1056"/>
      <c r="CA122" s="1056">
        <v>2558866</v>
      </c>
      <c r="CB122" s="1056"/>
      <c r="CC122" s="1056"/>
      <c r="CD122" s="1056"/>
      <c r="CE122" s="1056"/>
      <c r="CF122" s="1076">
        <v>206.3</v>
      </c>
      <c r="CG122" s="1077"/>
      <c r="CH122" s="1077"/>
      <c r="CI122" s="1077"/>
      <c r="CJ122" s="1077"/>
      <c r="CK122" s="1068"/>
      <c r="CL122" s="1069"/>
      <c r="CM122" s="1069"/>
      <c r="CN122" s="1069"/>
      <c r="CO122" s="1070"/>
      <c r="CP122" s="1078" t="s">
        <v>483</v>
      </c>
      <c r="CQ122" s="1079"/>
      <c r="CR122" s="1079"/>
      <c r="CS122" s="1079"/>
      <c r="CT122" s="1079"/>
      <c r="CU122" s="1079"/>
      <c r="CV122" s="1079"/>
      <c r="CW122" s="1079"/>
      <c r="CX122" s="1079"/>
      <c r="CY122" s="1079"/>
      <c r="CZ122" s="1079"/>
      <c r="DA122" s="1079"/>
      <c r="DB122" s="1079"/>
      <c r="DC122" s="1079"/>
      <c r="DD122" s="1079"/>
      <c r="DE122" s="1079"/>
      <c r="DF122" s="1080"/>
      <c r="DG122" s="977" t="s">
        <v>248</v>
      </c>
      <c r="DH122" s="978"/>
      <c r="DI122" s="978"/>
      <c r="DJ122" s="978"/>
      <c r="DK122" s="978"/>
      <c r="DL122" s="978" t="s">
        <v>248</v>
      </c>
      <c r="DM122" s="978"/>
      <c r="DN122" s="978"/>
      <c r="DO122" s="978"/>
      <c r="DP122" s="978"/>
      <c r="DQ122" s="978" t="s">
        <v>248</v>
      </c>
      <c r="DR122" s="978"/>
      <c r="DS122" s="978"/>
      <c r="DT122" s="978"/>
      <c r="DU122" s="978"/>
      <c r="DV122" s="979" t="s">
        <v>248</v>
      </c>
      <c r="DW122" s="979"/>
      <c r="DX122" s="979"/>
      <c r="DY122" s="979"/>
      <c r="DZ122" s="980"/>
    </row>
    <row r="123" spans="1:130" s="248" customFormat="1" ht="26.25" customHeight="1">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248</v>
      </c>
      <c r="AB123" s="1017"/>
      <c r="AC123" s="1017"/>
      <c r="AD123" s="1017"/>
      <c r="AE123" s="1018"/>
      <c r="AF123" s="1019" t="s">
        <v>248</v>
      </c>
      <c r="AG123" s="1017"/>
      <c r="AH123" s="1017"/>
      <c r="AI123" s="1017"/>
      <c r="AJ123" s="1018"/>
      <c r="AK123" s="1019" t="s">
        <v>248</v>
      </c>
      <c r="AL123" s="1017"/>
      <c r="AM123" s="1017"/>
      <c r="AN123" s="1017"/>
      <c r="AO123" s="1018"/>
      <c r="AP123" s="1020" t="s">
        <v>248</v>
      </c>
      <c r="AQ123" s="1021"/>
      <c r="AR123" s="1021"/>
      <c r="AS123" s="1021"/>
      <c r="AT123" s="1022"/>
      <c r="AU123" s="1053"/>
      <c r="AV123" s="1054"/>
      <c r="AW123" s="1054"/>
      <c r="AX123" s="1054"/>
      <c r="AY123" s="1054"/>
      <c r="AZ123" s="279" t="s">
        <v>192</v>
      </c>
      <c r="BA123" s="279"/>
      <c r="BB123" s="279"/>
      <c r="BC123" s="279"/>
      <c r="BD123" s="279"/>
      <c r="BE123" s="279"/>
      <c r="BF123" s="279"/>
      <c r="BG123" s="279"/>
      <c r="BH123" s="279"/>
      <c r="BI123" s="279"/>
      <c r="BJ123" s="279"/>
      <c r="BK123" s="279"/>
      <c r="BL123" s="279"/>
      <c r="BM123" s="279"/>
      <c r="BN123" s="279"/>
      <c r="BO123" s="1033" t="s">
        <v>484</v>
      </c>
      <c r="BP123" s="1064"/>
      <c r="BQ123" s="1123">
        <v>6408508</v>
      </c>
      <c r="BR123" s="1124"/>
      <c r="BS123" s="1124"/>
      <c r="BT123" s="1124"/>
      <c r="BU123" s="1124"/>
      <c r="BV123" s="1124">
        <v>6422865</v>
      </c>
      <c r="BW123" s="1124"/>
      <c r="BX123" s="1124"/>
      <c r="BY123" s="1124"/>
      <c r="BZ123" s="1124"/>
      <c r="CA123" s="1124">
        <v>6361990</v>
      </c>
      <c r="CB123" s="1124"/>
      <c r="CC123" s="1124"/>
      <c r="CD123" s="1124"/>
      <c r="CE123" s="1124"/>
      <c r="CF123" s="1057"/>
      <c r="CG123" s="1058"/>
      <c r="CH123" s="1058"/>
      <c r="CI123" s="1058"/>
      <c r="CJ123" s="1059"/>
      <c r="CK123" s="1068"/>
      <c r="CL123" s="1069"/>
      <c r="CM123" s="1069"/>
      <c r="CN123" s="1069"/>
      <c r="CO123" s="1070"/>
      <c r="CP123" s="1078" t="s">
        <v>485</v>
      </c>
      <c r="CQ123" s="1079"/>
      <c r="CR123" s="1079"/>
      <c r="CS123" s="1079"/>
      <c r="CT123" s="1079"/>
      <c r="CU123" s="1079"/>
      <c r="CV123" s="1079"/>
      <c r="CW123" s="1079"/>
      <c r="CX123" s="1079"/>
      <c r="CY123" s="1079"/>
      <c r="CZ123" s="1079"/>
      <c r="DA123" s="1079"/>
      <c r="DB123" s="1079"/>
      <c r="DC123" s="1079"/>
      <c r="DD123" s="1079"/>
      <c r="DE123" s="1079"/>
      <c r="DF123" s="1080"/>
      <c r="DG123" s="1016" t="s">
        <v>248</v>
      </c>
      <c r="DH123" s="1017"/>
      <c r="DI123" s="1017"/>
      <c r="DJ123" s="1017"/>
      <c r="DK123" s="1018"/>
      <c r="DL123" s="1019" t="s">
        <v>248</v>
      </c>
      <c r="DM123" s="1017"/>
      <c r="DN123" s="1017"/>
      <c r="DO123" s="1017"/>
      <c r="DP123" s="1018"/>
      <c r="DQ123" s="1019" t="s">
        <v>473</v>
      </c>
      <c r="DR123" s="1017"/>
      <c r="DS123" s="1017"/>
      <c r="DT123" s="1017"/>
      <c r="DU123" s="1018"/>
      <c r="DV123" s="1020" t="s">
        <v>248</v>
      </c>
      <c r="DW123" s="1021"/>
      <c r="DX123" s="1021"/>
      <c r="DY123" s="1021"/>
      <c r="DZ123" s="1022"/>
    </row>
    <row r="124" spans="1:130" s="248" customFormat="1" ht="26.25" customHeight="1" thickBot="1">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462</v>
      </c>
      <c r="AB124" s="1017"/>
      <c r="AC124" s="1017"/>
      <c r="AD124" s="1017"/>
      <c r="AE124" s="1018"/>
      <c r="AF124" s="1019" t="s">
        <v>248</v>
      </c>
      <c r="AG124" s="1017"/>
      <c r="AH124" s="1017"/>
      <c r="AI124" s="1017"/>
      <c r="AJ124" s="1018"/>
      <c r="AK124" s="1019" t="s">
        <v>248</v>
      </c>
      <c r="AL124" s="1017"/>
      <c r="AM124" s="1017"/>
      <c r="AN124" s="1017"/>
      <c r="AO124" s="1018"/>
      <c r="AP124" s="1020" t="s">
        <v>248</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248</v>
      </c>
      <c r="BR124" s="1086"/>
      <c r="BS124" s="1086"/>
      <c r="BT124" s="1086"/>
      <c r="BU124" s="1086"/>
      <c r="BV124" s="1086" t="s">
        <v>449</v>
      </c>
      <c r="BW124" s="1086"/>
      <c r="BX124" s="1086"/>
      <c r="BY124" s="1086"/>
      <c r="BZ124" s="1086"/>
      <c r="CA124" s="1086" t="s">
        <v>462</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t="s">
        <v>248</v>
      </c>
      <c r="DH124" s="1042"/>
      <c r="DI124" s="1042"/>
      <c r="DJ124" s="1042"/>
      <c r="DK124" s="1043"/>
      <c r="DL124" s="1041" t="s">
        <v>248</v>
      </c>
      <c r="DM124" s="1042"/>
      <c r="DN124" s="1042"/>
      <c r="DO124" s="1042"/>
      <c r="DP124" s="1043"/>
      <c r="DQ124" s="1041" t="s">
        <v>473</v>
      </c>
      <c r="DR124" s="1042"/>
      <c r="DS124" s="1042"/>
      <c r="DT124" s="1042"/>
      <c r="DU124" s="1043"/>
      <c r="DV124" s="1044" t="s">
        <v>248</v>
      </c>
      <c r="DW124" s="1045"/>
      <c r="DX124" s="1045"/>
      <c r="DY124" s="1045"/>
      <c r="DZ124" s="1046"/>
    </row>
    <row r="125" spans="1:130" s="248" customFormat="1" ht="26.25" customHeight="1">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462</v>
      </c>
      <c r="AB125" s="1017"/>
      <c r="AC125" s="1017"/>
      <c r="AD125" s="1017"/>
      <c r="AE125" s="1018"/>
      <c r="AF125" s="1019" t="s">
        <v>462</v>
      </c>
      <c r="AG125" s="1017"/>
      <c r="AH125" s="1017"/>
      <c r="AI125" s="1017"/>
      <c r="AJ125" s="1018"/>
      <c r="AK125" s="1019" t="s">
        <v>248</v>
      </c>
      <c r="AL125" s="1017"/>
      <c r="AM125" s="1017"/>
      <c r="AN125" s="1017"/>
      <c r="AO125" s="1018"/>
      <c r="AP125" s="1020" t="s">
        <v>248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248</v>
      </c>
      <c r="DH125" s="985"/>
      <c r="DI125" s="985"/>
      <c r="DJ125" s="985"/>
      <c r="DK125" s="985"/>
      <c r="DL125" s="985" t="s">
        <v>248</v>
      </c>
      <c r="DM125" s="985"/>
      <c r="DN125" s="985"/>
      <c r="DO125" s="985"/>
      <c r="DP125" s="985"/>
      <c r="DQ125" s="985" t="s">
        <v>248</v>
      </c>
      <c r="DR125" s="985"/>
      <c r="DS125" s="985"/>
      <c r="DT125" s="985"/>
      <c r="DU125" s="985"/>
      <c r="DV125" s="986" t="s">
        <v>248</v>
      </c>
      <c r="DW125" s="986"/>
      <c r="DX125" s="986"/>
      <c r="DY125" s="986"/>
      <c r="DZ125" s="987"/>
    </row>
    <row r="126" spans="1:130" s="248" customFormat="1" ht="26.25" customHeight="1" thickBot="1">
      <c r="A126" s="1117"/>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248</v>
      </c>
      <c r="AB126" s="1017"/>
      <c r="AC126" s="1017"/>
      <c r="AD126" s="1017"/>
      <c r="AE126" s="1018"/>
      <c r="AF126" s="1019" t="s">
        <v>490</v>
      </c>
      <c r="AG126" s="1017"/>
      <c r="AH126" s="1017"/>
      <c r="AI126" s="1017"/>
      <c r="AJ126" s="1018"/>
      <c r="AK126" s="1019" t="s">
        <v>248</v>
      </c>
      <c r="AL126" s="1017"/>
      <c r="AM126" s="1017"/>
      <c r="AN126" s="1017"/>
      <c r="AO126" s="1018"/>
      <c r="AP126" s="1020" t="s">
        <v>462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248</v>
      </c>
      <c r="DH126" s="978"/>
      <c r="DI126" s="978"/>
      <c r="DJ126" s="978"/>
      <c r="DK126" s="978"/>
      <c r="DL126" s="978" t="s">
        <v>248</v>
      </c>
      <c r="DM126" s="978"/>
      <c r="DN126" s="978"/>
      <c r="DO126" s="978"/>
      <c r="DP126" s="978"/>
      <c r="DQ126" s="978" t="s">
        <v>248</v>
      </c>
      <c r="DR126" s="978"/>
      <c r="DS126" s="978"/>
      <c r="DT126" s="978"/>
      <c r="DU126" s="978"/>
      <c r="DV126" s="979" t="s">
        <v>248</v>
      </c>
      <c r="DW126" s="979"/>
      <c r="DX126" s="979"/>
      <c r="DY126" s="979"/>
      <c r="DZ126" s="980"/>
    </row>
    <row r="127" spans="1:130" s="248" customFormat="1" ht="26.25" customHeight="1">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248</v>
      </c>
      <c r="AB127" s="1017"/>
      <c r="AC127" s="1017"/>
      <c r="AD127" s="1017"/>
      <c r="AE127" s="1018"/>
      <c r="AF127" s="1019" t="s">
        <v>490</v>
      </c>
      <c r="AG127" s="1017"/>
      <c r="AH127" s="1017"/>
      <c r="AI127" s="1017"/>
      <c r="AJ127" s="1018"/>
      <c r="AK127" s="1019" t="s">
        <v>462</v>
      </c>
      <c r="AL127" s="1017"/>
      <c r="AM127" s="1017"/>
      <c r="AN127" s="1017"/>
      <c r="AO127" s="1018"/>
      <c r="AP127" s="1020" t="s">
        <v>248</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248</v>
      </c>
      <c r="DH127" s="978"/>
      <c r="DI127" s="978"/>
      <c r="DJ127" s="978"/>
      <c r="DK127" s="978"/>
      <c r="DL127" s="978" t="s">
        <v>248</v>
      </c>
      <c r="DM127" s="978"/>
      <c r="DN127" s="978"/>
      <c r="DO127" s="978"/>
      <c r="DP127" s="978"/>
      <c r="DQ127" s="978" t="s">
        <v>248</v>
      </c>
      <c r="DR127" s="978"/>
      <c r="DS127" s="978"/>
      <c r="DT127" s="978"/>
      <c r="DU127" s="978"/>
      <c r="DV127" s="979" t="s">
        <v>248</v>
      </c>
      <c r="DW127" s="979"/>
      <c r="DX127" s="979"/>
      <c r="DY127" s="979"/>
      <c r="DZ127" s="980"/>
    </row>
    <row r="128" spans="1:130" s="248" customFormat="1" ht="26.25" customHeight="1" thickBot="1">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t="s">
        <v>248</v>
      </c>
      <c r="AB128" s="1106"/>
      <c r="AC128" s="1106"/>
      <c r="AD128" s="1106"/>
      <c r="AE128" s="1107"/>
      <c r="AF128" s="1108" t="s">
        <v>248</v>
      </c>
      <c r="AG128" s="1106"/>
      <c r="AH128" s="1106"/>
      <c r="AI128" s="1106"/>
      <c r="AJ128" s="1107"/>
      <c r="AK128" s="1108" t="s">
        <v>248</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473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248</v>
      </c>
      <c r="DH128" s="1098"/>
      <c r="DI128" s="1098"/>
      <c r="DJ128" s="1098"/>
      <c r="DK128" s="1098"/>
      <c r="DL128" s="1098" t="s">
        <v>490</v>
      </c>
      <c r="DM128" s="1098"/>
      <c r="DN128" s="1098"/>
      <c r="DO128" s="1098"/>
      <c r="DP128" s="1098"/>
      <c r="DQ128" s="1098" t="s">
        <v>462</v>
      </c>
      <c r="DR128" s="1098"/>
      <c r="DS128" s="1098"/>
      <c r="DT128" s="1098"/>
      <c r="DU128" s="1098"/>
      <c r="DV128" s="1099" t="s">
        <v>490</v>
      </c>
      <c r="DW128" s="1099"/>
      <c r="DX128" s="1099"/>
      <c r="DY128" s="1099"/>
      <c r="DZ128" s="1100"/>
    </row>
    <row r="129" spans="1:131" s="248" customFormat="1" ht="26.25" customHeight="1">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1508707</v>
      </c>
      <c r="AB129" s="1017"/>
      <c r="AC129" s="1017"/>
      <c r="AD129" s="1017"/>
      <c r="AE129" s="1018"/>
      <c r="AF129" s="1019">
        <v>1472035</v>
      </c>
      <c r="AG129" s="1017"/>
      <c r="AH129" s="1017"/>
      <c r="AI129" s="1017"/>
      <c r="AJ129" s="1018"/>
      <c r="AK129" s="1019">
        <v>1537172</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248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322019</v>
      </c>
      <c r="AB130" s="1017"/>
      <c r="AC130" s="1017"/>
      <c r="AD130" s="1017"/>
      <c r="AE130" s="1018"/>
      <c r="AF130" s="1019">
        <v>304034</v>
      </c>
      <c r="AG130" s="1017"/>
      <c r="AH130" s="1017"/>
      <c r="AI130" s="1017"/>
      <c r="AJ130" s="1018"/>
      <c r="AK130" s="1019">
        <v>296573</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1186688</v>
      </c>
      <c r="AB131" s="1042"/>
      <c r="AC131" s="1042"/>
      <c r="AD131" s="1042"/>
      <c r="AE131" s="1043"/>
      <c r="AF131" s="1041">
        <v>1168001</v>
      </c>
      <c r="AG131" s="1042"/>
      <c r="AH131" s="1042"/>
      <c r="AI131" s="1042"/>
      <c r="AJ131" s="1043"/>
      <c r="AK131" s="1041">
        <v>1240599</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t="s">
        <v>509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510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511</v>
      </c>
      <c r="W132" s="1155"/>
      <c r="X132" s="1155"/>
      <c r="Y132" s="1155"/>
      <c r="Z132" s="1156"/>
      <c r="AA132" s="1157">
        <v>-0.17957542300000001</v>
      </c>
      <c r="AB132" s="1158"/>
      <c r="AC132" s="1158"/>
      <c r="AD132" s="1158"/>
      <c r="AE132" s="1159"/>
      <c r="AF132" s="1160">
        <v>2.0897242380000001</v>
      </c>
      <c r="AG132" s="1158"/>
      <c r="AH132" s="1158"/>
      <c r="AI132" s="1158"/>
      <c r="AJ132" s="1159"/>
      <c r="AK132" s="1160">
        <v>1.133807137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512</v>
      </c>
      <c r="W133" s="1138"/>
      <c r="X133" s="1138"/>
      <c r="Y133" s="1138"/>
      <c r="Z133" s="1139"/>
      <c r="AA133" s="1140">
        <v>0</v>
      </c>
      <c r="AB133" s="1141"/>
      <c r="AC133" s="1141"/>
      <c r="AD133" s="1141"/>
      <c r="AE133" s="1142"/>
      <c r="AF133" s="1140">
        <v>0</v>
      </c>
      <c r="AG133" s="1141"/>
      <c r="AH133" s="1141"/>
      <c r="AI133" s="1141"/>
      <c r="AJ133" s="1142"/>
      <c r="AK133" s="1140">
        <v>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vRxU1ArgmPoZuXYh0KUlcOET7WkK64Q3dGr9ma8thsBaZJBpG7VTiEi566j+3PQ20P66ox9V7i/vQG9tL9s1w==" saltValue="uYTCbV2uWD0gfNLBwojr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3"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sPj68G7oGbV9D3U6dknmRs+5TyigZdjcP8H4gICx5t1Fj05LD6wkoHc4OpDBKMgjmlabz1imicrUs7nRHrfzhw==" saltValue="LEClQ6lyfZaik64PnKSq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lOqbYahpeaxw4om0PvZIBHGfMRo+7+SvJtaXLJkBUtCF1hb3vxIubyCWjimnwod5j7U98tjNLyrLK5/y7FuAw==" saltValue="o0rwX1Xfi7Kvrp76VlcB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521</v>
      </c>
      <c r="AL9" s="1178"/>
      <c r="AM9" s="1178"/>
      <c r="AN9" s="1179"/>
      <c r="AO9" s="314">
        <v>563264</v>
      </c>
      <c r="AP9" s="314">
        <v>250228</v>
      </c>
      <c r="AQ9" s="315">
        <v>224098</v>
      </c>
      <c r="AR9" s="316">
        <v>11.7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522</v>
      </c>
      <c r="AL10" s="1178"/>
      <c r="AM10" s="1178"/>
      <c r="AN10" s="1179"/>
      <c r="AO10" s="317">
        <v>2375</v>
      </c>
      <c r="AP10" s="317">
        <v>1055</v>
      </c>
      <c r="AQ10" s="318">
        <v>32087</v>
      </c>
      <c r="AR10" s="319">
        <v>-96.7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523</v>
      </c>
      <c r="AL11" s="1178"/>
      <c r="AM11" s="1178"/>
      <c r="AN11" s="1179"/>
      <c r="AO11" s="317" t="s">
        <v>524</v>
      </c>
      <c r="AP11" s="317" t="s">
        <v>524</v>
      </c>
      <c r="AQ11" s="318">
        <v>3587</v>
      </c>
      <c r="AR11" s="319" t="s">
        <v>524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525</v>
      </c>
      <c r="AL12" s="1178"/>
      <c r="AM12" s="1178"/>
      <c r="AN12" s="1179"/>
      <c r="AO12" s="317" t="s">
        <v>524</v>
      </c>
      <c r="AP12" s="317" t="s">
        <v>524</v>
      </c>
      <c r="AQ12" s="318" t="s">
        <v>524</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526</v>
      </c>
      <c r="AL13" s="1178"/>
      <c r="AM13" s="1178"/>
      <c r="AN13" s="1179"/>
      <c r="AO13" s="317">
        <v>19621</v>
      </c>
      <c r="AP13" s="317">
        <v>8717</v>
      </c>
      <c r="AQ13" s="318">
        <v>11579</v>
      </c>
      <c r="AR13" s="319">
        <v>-24.7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527</v>
      </c>
      <c r="AL14" s="1178"/>
      <c r="AM14" s="1178"/>
      <c r="AN14" s="1179"/>
      <c r="AO14" s="317">
        <v>10211</v>
      </c>
      <c r="AP14" s="317">
        <v>4536</v>
      </c>
      <c r="AQ14" s="318">
        <v>4496</v>
      </c>
      <c r="AR14" s="319">
        <v>0.9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528</v>
      </c>
      <c r="AL15" s="1184"/>
      <c r="AM15" s="1184"/>
      <c r="AN15" s="1185"/>
      <c r="AO15" s="317">
        <v>-52100</v>
      </c>
      <c r="AP15" s="317">
        <v>-23145</v>
      </c>
      <c r="AQ15" s="318">
        <v>-17592</v>
      </c>
      <c r="AR15" s="319">
        <v>31.6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192</v>
      </c>
      <c r="AL16" s="1184"/>
      <c r="AM16" s="1184"/>
      <c r="AN16" s="1185"/>
      <c r="AO16" s="317">
        <v>543371</v>
      </c>
      <c r="AP16" s="317">
        <v>241391</v>
      </c>
      <c r="AQ16" s="318">
        <v>258255</v>
      </c>
      <c r="AR16" s="319">
        <v>-6.5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533</v>
      </c>
      <c r="AL21" s="1187"/>
      <c r="AM21" s="1187"/>
      <c r="AN21" s="1188"/>
      <c r="AO21" s="330">
        <v>22.21</v>
      </c>
      <c r="AP21" s="331">
        <v>22.75</v>
      </c>
      <c r="AQ21" s="332">
        <v>-0.54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534</v>
      </c>
      <c r="AL22" s="1187"/>
      <c r="AM22" s="1187"/>
      <c r="AN22" s="1188"/>
      <c r="AO22" s="335">
        <v>98.6</v>
      </c>
      <c r="AP22" s="336">
        <v>95.6</v>
      </c>
      <c r="AQ22" s="337">
        <v>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538</v>
      </c>
      <c r="AL32" s="1181"/>
      <c r="AM32" s="1181"/>
      <c r="AN32" s="1182"/>
      <c r="AO32" s="345">
        <v>177129</v>
      </c>
      <c r="AP32" s="345">
        <v>78689</v>
      </c>
      <c r="AQ32" s="346">
        <v>146295</v>
      </c>
      <c r="AR32" s="347">
        <v>-46.2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539</v>
      </c>
      <c r="AL33" s="1181"/>
      <c r="AM33" s="1181"/>
      <c r="AN33" s="1182"/>
      <c r="AO33" s="345" t="s">
        <v>524</v>
      </c>
      <c r="AP33" s="345" t="s">
        <v>524</v>
      </c>
      <c r="AQ33" s="346" t="s">
        <v>524</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540</v>
      </c>
      <c r="AL34" s="1181"/>
      <c r="AM34" s="1181"/>
      <c r="AN34" s="1182"/>
      <c r="AO34" s="345" t="s">
        <v>524</v>
      </c>
      <c r="AP34" s="345" t="s">
        <v>524</v>
      </c>
      <c r="AQ34" s="346">
        <v>4</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541</v>
      </c>
      <c r="AL35" s="1181"/>
      <c r="AM35" s="1181"/>
      <c r="AN35" s="1182"/>
      <c r="AO35" s="345">
        <v>132269</v>
      </c>
      <c r="AP35" s="345">
        <v>58760</v>
      </c>
      <c r="AQ35" s="346">
        <v>31593</v>
      </c>
      <c r="AR35" s="347">
        <v>86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542</v>
      </c>
      <c r="AL36" s="1181"/>
      <c r="AM36" s="1181"/>
      <c r="AN36" s="1182"/>
      <c r="AO36" s="345">
        <v>1241</v>
      </c>
      <c r="AP36" s="345">
        <v>551</v>
      </c>
      <c r="AQ36" s="346">
        <v>3914</v>
      </c>
      <c r="AR36" s="347">
        <v>-85.9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543</v>
      </c>
      <c r="AL37" s="1181"/>
      <c r="AM37" s="1181"/>
      <c r="AN37" s="1182"/>
      <c r="AO37" s="345" t="s">
        <v>524</v>
      </c>
      <c r="AP37" s="345" t="s">
        <v>524</v>
      </c>
      <c r="AQ37" s="346">
        <v>1348</v>
      </c>
      <c r="AR37" s="347" t="s">
        <v>524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544</v>
      </c>
      <c r="AL38" s="1190"/>
      <c r="AM38" s="1190"/>
      <c r="AN38" s="1191"/>
      <c r="AO38" s="348" t="s">
        <v>524</v>
      </c>
      <c r="AP38" s="348" t="s">
        <v>524</v>
      </c>
      <c r="AQ38" s="349">
        <v>27</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545</v>
      </c>
      <c r="AL39" s="1190"/>
      <c r="AM39" s="1190"/>
      <c r="AN39" s="1191"/>
      <c r="AO39" s="345" t="s">
        <v>524</v>
      </c>
      <c r="AP39" s="345" t="s">
        <v>524</v>
      </c>
      <c r="AQ39" s="346">
        <v>-7201</v>
      </c>
      <c r="AR39" s="347" t="s">
        <v>524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546</v>
      </c>
      <c r="AL40" s="1181"/>
      <c r="AM40" s="1181"/>
      <c r="AN40" s="1182"/>
      <c r="AO40" s="345">
        <v>-296573</v>
      </c>
      <c r="AP40" s="345">
        <v>-131752</v>
      </c>
      <c r="AQ40" s="346">
        <v>-128709</v>
      </c>
      <c r="AR40" s="347">
        <v>2.4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305</v>
      </c>
      <c r="AL41" s="1193"/>
      <c r="AM41" s="1193"/>
      <c r="AN41" s="1194"/>
      <c r="AO41" s="345">
        <v>14066</v>
      </c>
      <c r="AP41" s="345">
        <v>6249</v>
      </c>
      <c r="AQ41" s="346">
        <v>47272</v>
      </c>
      <c r="AR41" s="347">
        <v>-86.8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516</v>
      </c>
      <c r="AN49" s="1197" t="s">
        <v>550</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164893</v>
      </c>
      <c r="AN51" s="367">
        <v>67030</v>
      </c>
      <c r="AO51" s="368">
        <v>-32.200000000000003</v>
      </c>
      <c r="AP51" s="369">
        <v>291945</v>
      </c>
      <c r="AQ51" s="370">
        <v>4.0999999999999996</v>
      </c>
      <c r="AR51" s="371">
        <v>-36.299999999999997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145241</v>
      </c>
      <c r="AN52" s="375">
        <v>59041</v>
      </c>
      <c r="AO52" s="376">
        <v>3.5</v>
      </c>
      <c r="AP52" s="377">
        <v>127651</v>
      </c>
      <c r="AQ52" s="378">
        <v>0.3</v>
      </c>
      <c r="AR52" s="379">
        <v>3.2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393684</v>
      </c>
      <c r="AN53" s="367">
        <v>163219</v>
      </c>
      <c r="AO53" s="368">
        <v>143.5</v>
      </c>
      <c r="AP53" s="369">
        <v>291173</v>
      </c>
      <c r="AQ53" s="370">
        <v>-0.3</v>
      </c>
      <c r="AR53" s="371">
        <v>143.80000000000001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122643</v>
      </c>
      <c r="AN54" s="375">
        <v>50847</v>
      </c>
      <c r="AO54" s="376">
        <v>-13.9</v>
      </c>
      <c r="AP54" s="377">
        <v>119071</v>
      </c>
      <c r="AQ54" s="378">
        <v>-6.7</v>
      </c>
      <c r="AR54" s="379">
        <v>-7.2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254133</v>
      </c>
      <c r="AN55" s="367">
        <v>107592</v>
      </c>
      <c r="AO55" s="368">
        <v>-34.1</v>
      </c>
      <c r="AP55" s="369">
        <v>271581</v>
      </c>
      <c r="AQ55" s="370">
        <v>-6.7</v>
      </c>
      <c r="AR55" s="371">
        <v>-27.4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241932</v>
      </c>
      <c r="AN56" s="375">
        <v>102427</v>
      </c>
      <c r="AO56" s="376">
        <v>101.4</v>
      </c>
      <c r="AP56" s="377">
        <v>117844</v>
      </c>
      <c r="AQ56" s="378">
        <v>-1</v>
      </c>
      <c r="AR56" s="379">
        <v>102.4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455658</v>
      </c>
      <c r="AN57" s="367">
        <v>198544</v>
      </c>
      <c r="AO57" s="368">
        <v>84.5</v>
      </c>
      <c r="AP57" s="369">
        <v>268375</v>
      </c>
      <c r="AQ57" s="370">
        <v>-1.2</v>
      </c>
      <c r="AR57" s="371">
        <v>85.7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438771</v>
      </c>
      <c r="AN58" s="375">
        <v>191186</v>
      </c>
      <c r="AO58" s="376">
        <v>86.7</v>
      </c>
      <c r="AP58" s="377">
        <v>119602</v>
      </c>
      <c r="AQ58" s="378">
        <v>1.5</v>
      </c>
      <c r="AR58" s="379">
        <v>85.2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678971</v>
      </c>
      <c r="AN59" s="367">
        <v>301631</v>
      </c>
      <c r="AO59" s="368">
        <v>51.9</v>
      </c>
      <c r="AP59" s="369">
        <v>301035</v>
      </c>
      <c r="AQ59" s="370">
        <v>12.2</v>
      </c>
      <c r="AR59" s="371">
        <v>39.700000000000003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595255</v>
      </c>
      <c r="AN60" s="375">
        <v>264440</v>
      </c>
      <c r="AO60" s="376">
        <v>38.299999999999997</v>
      </c>
      <c r="AP60" s="377">
        <v>154376</v>
      </c>
      <c r="AQ60" s="378">
        <v>29.1</v>
      </c>
      <c r="AR60" s="379">
        <v>9.1999999999999993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389468</v>
      </c>
      <c r="AN61" s="382">
        <v>167603</v>
      </c>
      <c r="AO61" s="383">
        <v>42.7</v>
      </c>
      <c r="AP61" s="384">
        <v>284822</v>
      </c>
      <c r="AQ61" s="385">
        <v>1.6</v>
      </c>
      <c r="AR61" s="371">
        <v>41.1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308768</v>
      </c>
      <c r="AN62" s="375">
        <v>133588</v>
      </c>
      <c r="AO62" s="376">
        <v>43.2</v>
      </c>
      <c r="AP62" s="377">
        <v>127709</v>
      </c>
      <c r="AQ62" s="378">
        <v>4.5999999999999996</v>
      </c>
      <c r="AR62" s="379">
        <v>38.6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jjLY//hfLkkfLpC0/zqICS2qAydgMZMMwZeGuyu+/Jik0FHKPYoz90D1uDOTnrL9r+lNoBg0h/raRSjwCZ56KQ==" saltValue="0ktQfEd3jzZ7Vt0P2EXqR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mbi90olW4T8cBYJLQZ0PPGdBfbkyhCqdnRR+Oyx79Ps0tWFw/nNhjA6hUsFh/eL6b1VzA3ikL1BykxGYh0lGYA==" saltValue="srQ8lJpBPbTIngEZmyqS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3uh9vvFw5E0pzzKD/Ri33L7tXz6LuFd/U2B1qCljsqFGzbJOQZ4gK8uIM2To/RvPAfcpfHtRv32hbEh79ka34A==" saltValue="Mmy56bdOpqOMnZqRDr8b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0" t="s">
        <v>3</v>
      </c>
      <c r="D47" s="1200"/>
      <c r="E47" s="1201"/>
      <c r="F47" s="11">
        <v>85.92</v>
      </c>
      <c r="G47" s="12">
        <v>89.66</v>
      </c>
      <c r="H47" s="12">
        <v>92.92</v>
      </c>
      <c r="I47" s="12">
        <v>95.33</v>
      </c>
      <c r="J47" s="13">
        <v>91.46</v>
      </c>
    </row>
    <row r="48" spans="2:10" ht="57.75" customHeight="1">
      <c r="B48" s="14"/>
      <c r="C48" s="1202" t="s">
        <v>4</v>
      </c>
      <c r="D48" s="1202"/>
      <c r="E48" s="1203"/>
      <c r="F48" s="15">
        <v>4.28</v>
      </c>
      <c r="G48" s="16">
        <v>4.92</v>
      </c>
      <c r="H48" s="16">
        <v>5.5</v>
      </c>
      <c r="I48" s="16">
        <v>4.7699999999999996</v>
      </c>
      <c r="J48" s="17">
        <v>6.46</v>
      </c>
    </row>
    <row r="49" spans="2:10" ht="57.75" customHeight="1" thickBot="1">
      <c r="B49" s="18"/>
      <c r="C49" s="1204" t="s">
        <v>5</v>
      </c>
      <c r="D49" s="1204"/>
      <c r="E49" s="1205"/>
      <c r="F49" s="19">
        <v>5.8</v>
      </c>
      <c r="G49" s="20">
        <v>14.91</v>
      </c>
      <c r="H49" s="20">
        <v>9.9700000000000006</v>
      </c>
      <c r="I49" s="20">
        <v>3.14</v>
      </c>
      <c r="J49" s="21">
        <v>4.72</v>
      </c>
    </row>
    <row r="50" spans="2:10" ht="13.5" customHeight="1"/>
  </sheetData>
  <sheetProtection algorithmName="SHA-512" hashValue="pEdUp7wI9l2MA3uedOg0ymRZ/aT2jZdvrBViKsHKsG+MryAUHAAzXsf7nnGGjDruDCo/hkP25nQTbpHpUYNK2Q==" saltValue="UkIqAWSEztRovx8/bcx8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2022-03-01T02:53:59Z</cp:lastPrinted>
  <dcterms:created xsi:type="dcterms:W3CDTF">2022-02-02T06:39:47Z</dcterms:created>
  <dcterms:modified xsi:type="dcterms:W3CDTF">2022-09-13T05:49:40Z</dcterms:modified>
  <cp:category/>
</cp:coreProperties>
</file>